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RAN\Controlling\008_Dotazy\161_požadavek Lomský - klienti Provoz 2020\29.7.2020 (roky 2017 a 2018)\"/>
    </mc:Choice>
  </mc:AlternateContent>
  <bookViews>
    <workbookView xWindow="480" yWindow="180" windowWidth="20385" windowHeight="12165"/>
  </bookViews>
  <sheets>
    <sheet name="I-Zemědělec" sheetId="6" r:id="rId1"/>
    <sheet name="Podpora nákupu půdy" sheetId="7" r:id="rId2"/>
    <sheet name="Zpracovatel dřeva" sheetId="8" r:id="rId3"/>
    <sheet name="Lesní hospodář" sheetId="9" r:id="rId4"/>
    <sheet name="Lesní školkař" sheetId="11" r:id="rId5"/>
    <sheet name="Půda - snížení jistiny" sheetId="10" r:id="rId6"/>
    <sheet name="Zpracovatel" sheetId="12" r:id="rId7"/>
    <sheet name="Zajištění úvěru" sheetId="13" r:id="rId8"/>
    <sheet name="Podpora pojištění" sheetId="14" r:id="rId9"/>
    <sheet name="Pojištění lesní školky" sheetId="15" r:id="rId10"/>
    <sheet name="Pojištění lesní porosty" sheetId="16" r:id="rId11"/>
    <sheet name="Úvěry na nákup půdy" sheetId="20" r:id="rId12"/>
    <sheet name="Investiční úvěry" sheetId="17" r:id="rId13"/>
    <sheet name="Provozní úvěry" sheetId="18" r:id="rId14"/>
    <sheet name="Provozní úvěry ČMSCH" sheetId="19" r:id="rId15"/>
  </sheets>
  <definedNames>
    <definedName name="_xlnm._FilterDatabase" localSheetId="12" hidden="1">'Investiční úvěry'!$A$1:$I$986</definedName>
    <definedName name="_xlnm._FilterDatabase" localSheetId="0" hidden="1">'I-Zemědělec'!$A$1:$G$2958</definedName>
    <definedName name="_xlnm._FilterDatabase" localSheetId="3" hidden="1">'Lesní hospodář'!$A$1:$H$47</definedName>
    <definedName name="_xlnm._FilterDatabase" localSheetId="4" hidden="1">'Lesní školkař'!$A$1:$H$2</definedName>
    <definedName name="_xlnm._FilterDatabase" localSheetId="8" hidden="1">'Podpora pojištění'!$A$1:$K$4399</definedName>
    <definedName name="_xlnm._FilterDatabase" localSheetId="10" hidden="1">'Pojištění lesní porosty'!$A$1:$K$29</definedName>
    <definedName name="_xlnm._FilterDatabase" localSheetId="9" hidden="1">'Pojištění lesní školky'!$A$1:$K$2</definedName>
    <definedName name="_xlnm._FilterDatabase" localSheetId="13" hidden="1">'Provozní úvěry'!$A$1:$I$61</definedName>
    <definedName name="_xlnm._FilterDatabase" localSheetId="14" hidden="1">'Provozní úvěry ČMSCH'!$A$1:$I$3</definedName>
    <definedName name="_xlnm._FilterDatabase" localSheetId="5" hidden="1">'Půda - snížení jistiny'!$A$1:$I$635</definedName>
    <definedName name="_xlnm._FilterDatabase" localSheetId="11" hidden="1">'Úvěry na nákup půdy'!$A$1:$I$105</definedName>
    <definedName name="_xlnm._FilterDatabase" localSheetId="7" hidden="1">'Zajištění úvěru'!$A$1:$I$2</definedName>
    <definedName name="_xlnm._FilterDatabase" localSheetId="6" hidden="1">Zpracovatel!$A$1:$H$10</definedName>
    <definedName name="_xlnm._FilterDatabase" localSheetId="2" hidden="1">'Zpracovatel dřeva'!$A$1:$H$7</definedName>
    <definedName name="_xlnm.Print_Titles" localSheetId="12">'Investiční úvěry'!$1:$1</definedName>
    <definedName name="_xlnm.Print_Titles" localSheetId="0">'I-Zemědělec'!$1:$1</definedName>
    <definedName name="_xlnm.Print_Titles" localSheetId="3">'Lesní hospodář'!$1:$1</definedName>
    <definedName name="_xlnm.Print_Titles" localSheetId="4">'Lesní školkař'!$1:$1</definedName>
    <definedName name="_xlnm.Print_Titles" localSheetId="1">'Podpora nákupu půdy'!$1:$1</definedName>
    <definedName name="_xlnm.Print_Titles" localSheetId="8">'Podpora pojištění'!$1:$1</definedName>
    <definedName name="_xlnm.Print_Titles" localSheetId="10">'Pojištění lesní porosty'!$1:$1</definedName>
    <definedName name="_xlnm.Print_Titles" localSheetId="9">'Pojištění lesní školky'!$1:$1</definedName>
    <definedName name="_xlnm.Print_Titles" localSheetId="13">'Provozní úvěry'!$1:$1</definedName>
    <definedName name="_xlnm.Print_Titles" localSheetId="14">'Provozní úvěry ČMSCH'!$1:$1</definedName>
    <definedName name="_xlnm.Print_Titles" localSheetId="5">'Půda - snížení jistiny'!$1:$1</definedName>
    <definedName name="_xlnm.Print_Titles" localSheetId="11">'Úvěry na nákup půdy'!$1:$1</definedName>
    <definedName name="_xlnm.Print_Titles" localSheetId="7">'Zajištění úvěru'!$1:$1</definedName>
    <definedName name="_xlnm.Print_Titles" localSheetId="6">Zpracovatel!$1:$1</definedName>
    <definedName name="_xlnm.Print_Titles" localSheetId="2">'Zpracovatel dřeva'!$1:$1</definedName>
  </definedNames>
  <calcPr calcId="162913"/>
</workbook>
</file>

<file path=xl/calcChain.xml><?xml version="1.0" encoding="utf-8"?>
<calcChain xmlns="http://schemas.openxmlformats.org/spreadsheetml/2006/main">
  <c r="I11" i="12" l="1"/>
  <c r="I3" i="11"/>
  <c r="I48" i="9"/>
  <c r="I8" i="8" l="1"/>
  <c r="I126" i="7"/>
  <c r="I2959" i="6"/>
  <c r="D106" i="20" l="1"/>
  <c r="H106" i="20"/>
  <c r="I106" i="20"/>
  <c r="D4" i="19"/>
  <c r="H4" i="19"/>
  <c r="I4" i="19"/>
  <c r="D62" i="18"/>
  <c r="H62" i="18"/>
  <c r="I62" i="18"/>
  <c r="H987" i="17"/>
  <c r="I987" i="17"/>
  <c r="D4400" i="14"/>
  <c r="D3" i="15"/>
  <c r="D30" i="16"/>
  <c r="J30" i="16"/>
  <c r="K30" i="16"/>
  <c r="J3" i="15"/>
  <c r="K3" i="15"/>
  <c r="J4400" i="14"/>
  <c r="K4400" i="14"/>
  <c r="D3" i="13"/>
  <c r="I3" i="13"/>
  <c r="D11" i="12"/>
  <c r="H11" i="12"/>
  <c r="D3" i="11"/>
  <c r="H3" i="11"/>
  <c r="D636" i="10"/>
  <c r="H636" i="10"/>
  <c r="I636" i="10"/>
  <c r="D48" i="9"/>
  <c r="H48" i="9"/>
  <c r="D8" i="8" l="1"/>
  <c r="H8" i="8"/>
  <c r="D126" i="7" l="1"/>
  <c r="H126" i="7"/>
  <c r="D2959" i="6"/>
  <c r="H2959" i="6"/>
</calcChain>
</file>

<file path=xl/sharedStrings.xml><?xml version="1.0" encoding="utf-8"?>
<sst xmlns="http://schemas.openxmlformats.org/spreadsheetml/2006/main" count="56292" uniqueCount="31221">
  <si>
    <t>Úvěry na nákup půdy</t>
  </si>
  <si>
    <t>I-ZEMĚDĚLEC stroje</t>
  </si>
  <si>
    <t>15232379</t>
  </si>
  <si>
    <t>Chrástek Vlastimil</t>
  </si>
  <si>
    <t>Schváleno</t>
  </si>
  <si>
    <t>1702001281</t>
  </si>
  <si>
    <t>S-0200128/04265/2017</t>
  </si>
  <si>
    <t>46229761</t>
  </si>
  <si>
    <t>Lipovská Jana, Ing.</t>
  </si>
  <si>
    <t>1702001381</t>
  </si>
  <si>
    <t>S-0200138/04506/2017</t>
  </si>
  <si>
    <t>29367182</t>
  </si>
  <si>
    <t>Vinařství Tracht s.r.o.</t>
  </si>
  <si>
    <t>1702001411</t>
  </si>
  <si>
    <t>S-0200141/04461/2017</t>
  </si>
  <si>
    <t>86635760</t>
  </si>
  <si>
    <t>Zeman Antonín</t>
  </si>
  <si>
    <t>1702002351</t>
  </si>
  <si>
    <t>S-0200235/06713/2017</t>
  </si>
  <si>
    <t>27687830</t>
  </si>
  <si>
    <t>Statek Horní Dvůr s.r.o.</t>
  </si>
  <si>
    <t>1702000021</t>
  </si>
  <si>
    <t>S-0200002/00018/2017</t>
  </si>
  <si>
    <t>75843901</t>
  </si>
  <si>
    <t>Huták Ondřej</t>
  </si>
  <si>
    <t>1702000131</t>
  </si>
  <si>
    <t>S-0200013/01068/2017</t>
  </si>
  <si>
    <t>75105403</t>
  </si>
  <si>
    <t>Vrba Pavel, Ing.</t>
  </si>
  <si>
    <t>1702003221</t>
  </si>
  <si>
    <t>S-0200322/07993/2017</t>
  </si>
  <si>
    <t>25601334</t>
  </si>
  <si>
    <t>Zemědělská Klučenice a.s.</t>
  </si>
  <si>
    <t>1702003311</t>
  </si>
  <si>
    <t>S-0200331/08402/2017</t>
  </si>
  <si>
    <t>25103032</t>
  </si>
  <si>
    <t>AGRO VŠECHLAPY s.r.o.</t>
  </si>
  <si>
    <t>1702003331</t>
  </si>
  <si>
    <t>S-0200333/08405/2017</t>
  </si>
  <si>
    <t>48172855</t>
  </si>
  <si>
    <t>Vesa Česká Bělá, a.s.</t>
  </si>
  <si>
    <t>1702003731</t>
  </si>
  <si>
    <t>S-0200373/08220/2017</t>
  </si>
  <si>
    <t>27414493</t>
  </si>
  <si>
    <t>PASCUAL POLABÍ s.r.o.</t>
  </si>
  <si>
    <t>1702003851</t>
  </si>
  <si>
    <t>S-0200385/08662/2017</t>
  </si>
  <si>
    <t>03678938</t>
  </si>
  <si>
    <t>Puchala, s.r.o.</t>
  </si>
  <si>
    <t>1702003861</t>
  </si>
  <si>
    <t>S-0200386/08601/2017</t>
  </si>
  <si>
    <t>62156489</t>
  </si>
  <si>
    <t>Mendelova univerzita v Brně</t>
  </si>
  <si>
    <t>1702006491</t>
  </si>
  <si>
    <t>S-0200649/23227/2017</t>
  </si>
  <si>
    <t>46975896</t>
  </si>
  <si>
    <t>Agrofarma Syrovice, s.r.o.</t>
  </si>
  <si>
    <t>1702006501</t>
  </si>
  <si>
    <t>S-0200650/23233/2017</t>
  </si>
  <si>
    <t>25584057</t>
  </si>
  <si>
    <t>MAMIAN, spol. s r.o.</t>
  </si>
  <si>
    <t>1702006671</t>
  </si>
  <si>
    <t>S-0200667/23319/2017</t>
  </si>
  <si>
    <t>18583644</t>
  </si>
  <si>
    <t>Suchý Jiří</t>
  </si>
  <si>
    <t>1702006711</t>
  </si>
  <si>
    <t>S-0200671/23521/2017</t>
  </si>
  <si>
    <t>02434431</t>
  </si>
  <si>
    <t>Zemědělská výroba Heřmanský s.r.o.</t>
  </si>
  <si>
    <t>1702006801</t>
  </si>
  <si>
    <t>S-0200680/23924/2017</t>
  </si>
  <si>
    <t>03960901</t>
  </si>
  <si>
    <t>Čech Ondřej</t>
  </si>
  <si>
    <t>1702006981</t>
  </si>
  <si>
    <t>S-0200698/24432/2017</t>
  </si>
  <si>
    <t>24851698</t>
  </si>
  <si>
    <t>REPULS Trade SE</t>
  </si>
  <si>
    <t>1702007141</t>
  </si>
  <si>
    <t>S-0200714/24454/2017</t>
  </si>
  <si>
    <t>29241880</t>
  </si>
  <si>
    <t>PARO Trade s.r.o.</t>
  </si>
  <si>
    <t>1602007571</t>
  </si>
  <si>
    <t>S-0200757/24214/2016</t>
  </si>
  <si>
    <t>60304570</t>
  </si>
  <si>
    <t>Vala Jaromír</t>
  </si>
  <si>
    <t>1702005511</t>
  </si>
  <si>
    <t>S-0200551/19967/2017</t>
  </si>
  <si>
    <t>1702005771</t>
  </si>
  <si>
    <t>S-0200577/20397/2017</t>
  </si>
  <si>
    <t>03666280</t>
  </si>
  <si>
    <t>Bumbálek Emil</t>
  </si>
  <si>
    <t>1702005831</t>
  </si>
  <si>
    <t>S-0200583/20410/2017</t>
  </si>
  <si>
    <t>1702005941</t>
  </si>
  <si>
    <t>S-0200594/20438/2017</t>
  </si>
  <si>
    <t>70566291</t>
  </si>
  <si>
    <t>Linhart Vladimír</t>
  </si>
  <si>
    <t>1702006171</t>
  </si>
  <si>
    <t>S-0200617/21956/2017</t>
  </si>
  <si>
    <t>43596134</t>
  </si>
  <si>
    <t>Urbisch Kristián</t>
  </si>
  <si>
    <t>1702006211</t>
  </si>
  <si>
    <t>S-0200621/22112/2017</t>
  </si>
  <si>
    <t>25347748</t>
  </si>
  <si>
    <t>AGRAS Bohdalov, a.s.</t>
  </si>
  <si>
    <t>1702003971</t>
  </si>
  <si>
    <t>S-0200397/09262/2017</t>
  </si>
  <si>
    <t>18247300</t>
  </si>
  <si>
    <t>Urban Petr</t>
  </si>
  <si>
    <t>1702004021</t>
  </si>
  <si>
    <t>S-0200402/09390/2017</t>
  </si>
  <si>
    <t>72048867</t>
  </si>
  <si>
    <t>Holánek Jiří</t>
  </si>
  <si>
    <t>1702004091</t>
  </si>
  <si>
    <t>S-0200409/09659/2017</t>
  </si>
  <si>
    <t>00122459</t>
  </si>
  <si>
    <t>Zemědělské obchodní družstvo Kámen</t>
  </si>
  <si>
    <t>1702004131</t>
  </si>
  <si>
    <t>S-0200413/09489/2017</t>
  </si>
  <si>
    <t>68438290</t>
  </si>
  <si>
    <t>Zalabák Stanislav</t>
  </si>
  <si>
    <t>1702004211</t>
  </si>
  <si>
    <t>S-0200421/16727/2017</t>
  </si>
  <si>
    <t>65760981</t>
  </si>
  <si>
    <t>Srnec Tomáš</t>
  </si>
  <si>
    <t>1702004691</t>
  </si>
  <si>
    <t>S-0200469/18590/2017</t>
  </si>
  <si>
    <t>1702000281</t>
  </si>
  <si>
    <t>S-0200028/01540/2017</t>
  </si>
  <si>
    <t>67672051</t>
  </si>
  <si>
    <t>Šťastný František</t>
  </si>
  <si>
    <t>1702000341</t>
  </si>
  <si>
    <t>S-0200034/02039/2017</t>
  </si>
  <si>
    <t>44018711</t>
  </si>
  <si>
    <t>TOPAGRA, spol. s r.o.</t>
  </si>
  <si>
    <t>1702014951</t>
  </si>
  <si>
    <t>S-0201495/44339/2017</t>
  </si>
  <si>
    <t>03890121</t>
  </si>
  <si>
    <t>Fojtík Petr</t>
  </si>
  <si>
    <t>1702015351</t>
  </si>
  <si>
    <t>S-0201535/44635/2017</t>
  </si>
  <si>
    <t>00108120</t>
  </si>
  <si>
    <t>ZOD 11. KVĚTEN a.s.</t>
  </si>
  <si>
    <t>1702015411</t>
  </si>
  <si>
    <t>S-0201541/44820/2017</t>
  </si>
  <si>
    <t>69170428</t>
  </si>
  <si>
    <t>Johanides Jan</t>
  </si>
  <si>
    <t>1702011661</t>
  </si>
  <si>
    <t>S-0201166/35105/2017</t>
  </si>
  <si>
    <t>75084562</t>
  </si>
  <si>
    <t>Bakeš Vlastimil</t>
  </si>
  <si>
    <t>1702011671</t>
  </si>
  <si>
    <t>S-0201167/35099/2017</t>
  </si>
  <si>
    <t>72226129</t>
  </si>
  <si>
    <t>Sochor Radovan, Ing.</t>
  </si>
  <si>
    <t>1702011711</t>
  </si>
  <si>
    <t>S-0201171/34794/2017</t>
  </si>
  <si>
    <t>1602011761</t>
  </si>
  <si>
    <t>S-0201176/30946/2016</t>
  </si>
  <si>
    <t>02131048</t>
  </si>
  <si>
    <t>Kovalčík Filip</t>
  </si>
  <si>
    <t>1702012101</t>
  </si>
  <si>
    <t>S-0201210/36244/2017</t>
  </si>
  <si>
    <t>25334263</t>
  </si>
  <si>
    <t>Farma Petrovice a.s.</t>
  </si>
  <si>
    <t>1702012231</t>
  </si>
  <si>
    <t>S-0201223/35719/2017</t>
  </si>
  <si>
    <t>14615452</t>
  </si>
  <si>
    <t>Zemědělské družstvo Těšetice</t>
  </si>
  <si>
    <t>1702012251</t>
  </si>
  <si>
    <t>S-0201225/35723/2017</t>
  </si>
  <si>
    <t>1702012261</t>
  </si>
  <si>
    <t>S-0201226/35739/2017</t>
  </si>
  <si>
    <t>62530160</t>
  </si>
  <si>
    <t>Beránek Dušan</t>
  </si>
  <si>
    <t>1702012351</t>
  </si>
  <si>
    <t>S-0201235/35786/2017</t>
  </si>
  <si>
    <t>67355684</t>
  </si>
  <si>
    <t>Zecha Pavel</t>
  </si>
  <si>
    <t>1702012411</t>
  </si>
  <si>
    <t>S-0201241/35682/2017</t>
  </si>
  <si>
    <t>45344591</t>
  </si>
  <si>
    <t>Boháčková Naděžda</t>
  </si>
  <si>
    <t>1702012641</t>
  </si>
  <si>
    <t>S-0201264/36287/2017</t>
  </si>
  <si>
    <t>47542888</t>
  </si>
  <si>
    <t>ZES Křivsoudov s.r.o.</t>
  </si>
  <si>
    <t>1702012781</t>
  </si>
  <si>
    <t>S-0201278/37357/2017</t>
  </si>
  <si>
    <t>25411462</t>
  </si>
  <si>
    <t>AGROKOMPLET 2000 spol. s r.o.</t>
  </si>
  <si>
    <t>1702010311</t>
  </si>
  <si>
    <t>S-0201031/31767/2017</t>
  </si>
  <si>
    <t>60109041</t>
  </si>
  <si>
    <t>Zemědělské družstvo vlastníků Mrákotín</t>
  </si>
  <si>
    <t>1702010391</t>
  </si>
  <si>
    <t>S-0201039/32061/2017</t>
  </si>
  <si>
    <t>04923065</t>
  </si>
  <si>
    <t>Zelené pláně České středohoří s.r.o.</t>
  </si>
  <si>
    <t>1702010821</t>
  </si>
  <si>
    <t>S-0201082/33134/2017</t>
  </si>
  <si>
    <t>25360663</t>
  </si>
  <si>
    <t>AGRAS Želatovice, a.s.</t>
  </si>
  <si>
    <t>1702010981</t>
  </si>
  <si>
    <t>S-0201098/33428/2017</t>
  </si>
  <si>
    <t>1702010991</t>
  </si>
  <si>
    <t>S-0201099/33444/2017</t>
  </si>
  <si>
    <t>70897727</t>
  </si>
  <si>
    <t>Hrůza Jindřich</t>
  </si>
  <si>
    <t>1702008611</t>
  </si>
  <si>
    <t>S-0200861/29639/2017</t>
  </si>
  <si>
    <t>1702008641</t>
  </si>
  <si>
    <t>S-0200864/29642/2017</t>
  </si>
  <si>
    <t>60311134</t>
  </si>
  <si>
    <t>Spurný Ilja, Mgr.</t>
  </si>
  <si>
    <t>1702008991</t>
  </si>
  <si>
    <t>S-0200899/29919/2017</t>
  </si>
  <si>
    <t>49788370</t>
  </si>
  <si>
    <t>KOHEL - Folmava s.r.o.</t>
  </si>
  <si>
    <t>1702002591</t>
  </si>
  <si>
    <t>S-0200259/06757/2017</t>
  </si>
  <si>
    <t>1702002611</t>
  </si>
  <si>
    <t>S-0200261/06760/2017</t>
  </si>
  <si>
    <t>60571233</t>
  </si>
  <si>
    <t>Lunda Milan</t>
  </si>
  <si>
    <t>1602018991</t>
  </si>
  <si>
    <t>S-0201899/57290/2016</t>
  </si>
  <si>
    <t>60401711</t>
  </si>
  <si>
    <t>Čech Martin</t>
  </si>
  <si>
    <t>1702019401</t>
  </si>
  <si>
    <t>S-0201940/58189/2017</t>
  </si>
  <si>
    <t>44018738</t>
  </si>
  <si>
    <t>FYTO, spol. s r.o.</t>
  </si>
  <si>
    <t>1702015801</t>
  </si>
  <si>
    <t>S-0201580/46570/2017</t>
  </si>
  <si>
    <t>44689357</t>
  </si>
  <si>
    <t>Hustoles František, Ing.</t>
  </si>
  <si>
    <t>1702015821</t>
  </si>
  <si>
    <t>S-0201582/46705/2017</t>
  </si>
  <si>
    <t>1702015871</t>
  </si>
  <si>
    <t>S-0201587/47569/2017</t>
  </si>
  <si>
    <t>1702015891</t>
  </si>
  <si>
    <t>S-0201589/47572/2017</t>
  </si>
  <si>
    <t>1702015961</t>
  </si>
  <si>
    <t>S-0201596/47612/2017</t>
  </si>
  <si>
    <t>25229371</t>
  </si>
  <si>
    <t>Dnešická zemědělská a.s.</t>
  </si>
  <si>
    <t>1702016001</t>
  </si>
  <si>
    <t>S-0201600/47621/2017</t>
  </si>
  <si>
    <t>1702016101</t>
  </si>
  <si>
    <t>S-0201610/47663/2017</t>
  </si>
  <si>
    <t>71220950</t>
  </si>
  <si>
    <t>Nedbal Radek</t>
  </si>
  <si>
    <t>1702016681</t>
  </si>
  <si>
    <t>S-0201668/48566/2017</t>
  </si>
  <si>
    <t>48307271</t>
  </si>
  <si>
    <t>Kopta Vít</t>
  </si>
  <si>
    <t>1702016891</t>
  </si>
  <si>
    <t>S-0201689/49666/2017</t>
  </si>
  <si>
    <t>04525973</t>
  </si>
  <si>
    <t>Rodinná farma Kratochvíl s.r.o.</t>
  </si>
  <si>
    <t>1702017011</t>
  </si>
  <si>
    <t>S-0201701/50365/2017</t>
  </si>
  <si>
    <t>63489244</t>
  </si>
  <si>
    <t>AGROS Vyškov-Dědice  a.s.</t>
  </si>
  <si>
    <t>1702017041</t>
  </si>
  <si>
    <t>S-0201704/50696/2017</t>
  </si>
  <si>
    <t>12277207</t>
  </si>
  <si>
    <t>Levora Josef</t>
  </si>
  <si>
    <t>1702017281</t>
  </si>
  <si>
    <t>S-0201728/51317/2017</t>
  </si>
  <si>
    <t>1702017911</t>
  </si>
  <si>
    <t>S-0201791/53114/2017</t>
  </si>
  <si>
    <t>42739055</t>
  </si>
  <si>
    <t>Linhart Lumír</t>
  </si>
  <si>
    <t>1702018021</t>
  </si>
  <si>
    <t>S-0201802/53405/2017</t>
  </si>
  <si>
    <t>48678881</t>
  </si>
  <si>
    <t>Horák Vladimír</t>
  </si>
  <si>
    <t>1702013111</t>
  </si>
  <si>
    <t>S-0201311/37932/2017</t>
  </si>
  <si>
    <t>60396814</t>
  </si>
  <si>
    <t>Klobása Jiří</t>
  </si>
  <si>
    <t>1702013361</t>
  </si>
  <si>
    <t>S-0201336/38898/2017</t>
  </si>
  <si>
    <t>42717558</t>
  </si>
  <si>
    <t>Bičíková Sylva</t>
  </si>
  <si>
    <t>1702013611</t>
  </si>
  <si>
    <t>S-0201361/39755/2017</t>
  </si>
  <si>
    <t>05484928</t>
  </si>
  <si>
    <t>Šimčík Lukáš</t>
  </si>
  <si>
    <t>1702014031</t>
  </si>
  <si>
    <t>S-0201403/41049/2017</t>
  </si>
  <si>
    <t>72567431</t>
  </si>
  <si>
    <t>Kadlec Jan</t>
  </si>
  <si>
    <t>1702014351</t>
  </si>
  <si>
    <t>S-0201435/41523/2017</t>
  </si>
  <si>
    <t>73322474</t>
  </si>
  <si>
    <t>Pražáková Jana, Ing.</t>
  </si>
  <si>
    <t>1702014401</t>
  </si>
  <si>
    <t>S-0201440/41545/2017</t>
  </si>
  <si>
    <t>1702014551</t>
  </si>
  <si>
    <t>S-0201455/42421/2017</t>
  </si>
  <si>
    <t>66433835</t>
  </si>
  <si>
    <t>Bělohlávek František</t>
  </si>
  <si>
    <t>1702023941</t>
  </si>
  <si>
    <t>S-0202394/73289/2017</t>
  </si>
  <si>
    <t>43144187</t>
  </si>
  <si>
    <t>Procházka Václav</t>
  </si>
  <si>
    <t>1602023961</t>
  </si>
  <si>
    <t>S-0202396/82449/2016</t>
  </si>
  <si>
    <t>42939259</t>
  </si>
  <si>
    <t>Trojan Jiří</t>
  </si>
  <si>
    <t>1602024241</t>
  </si>
  <si>
    <t>S-0202424/82807/2016</t>
  </si>
  <si>
    <t>28909739</t>
  </si>
  <si>
    <t>Agro Verdek, a.s.</t>
  </si>
  <si>
    <t>1702024311</t>
  </si>
  <si>
    <t>S-0202431/73397/2017</t>
  </si>
  <si>
    <t>1702024321</t>
  </si>
  <si>
    <t>S-0202432/73400/2017</t>
  </si>
  <si>
    <t>1702024331</t>
  </si>
  <si>
    <t>S-0202433/73401/2017</t>
  </si>
  <si>
    <t>04915411</t>
  </si>
  <si>
    <t>Farma Moravský Beroun s.r.o.</t>
  </si>
  <si>
    <t>1602024401</t>
  </si>
  <si>
    <t>S-0202440/85606/2016</t>
  </si>
  <si>
    <t>47048280</t>
  </si>
  <si>
    <t>Rolnické družstvo Sukorady</t>
  </si>
  <si>
    <t>1702024451</t>
  </si>
  <si>
    <t>S-0202445/73932/2017</t>
  </si>
  <si>
    <t>1602024491</t>
  </si>
  <si>
    <t>S-0202449/85618/2016</t>
  </si>
  <si>
    <t>1602024511</t>
  </si>
  <si>
    <t>S-0202451/85620/2016</t>
  </si>
  <si>
    <t>1602024611</t>
  </si>
  <si>
    <t>S-0202461/85640/2016</t>
  </si>
  <si>
    <t>1602024651</t>
  </si>
  <si>
    <t>S-0202465/85647/2016</t>
  </si>
  <si>
    <t>69252866</t>
  </si>
  <si>
    <t>Kodadová Michaela</t>
  </si>
  <si>
    <t>1602024701</t>
  </si>
  <si>
    <t>S-0202470/85519/2016</t>
  </si>
  <si>
    <t>66678765</t>
  </si>
  <si>
    <t>Urban Radim</t>
  </si>
  <si>
    <t>1702009151</t>
  </si>
  <si>
    <t>S-0200915/29955/2017</t>
  </si>
  <si>
    <t>45816395</t>
  </si>
  <si>
    <t>Petr Prošek</t>
  </si>
  <si>
    <t>1702009161</t>
  </si>
  <si>
    <t>S-0200916/29958/2017</t>
  </si>
  <si>
    <t>68213620</t>
  </si>
  <si>
    <t>Miksa Petr</t>
  </si>
  <si>
    <t>1702009351</t>
  </si>
  <si>
    <t>S-0200935/30066/2017</t>
  </si>
  <si>
    <t>47664801</t>
  </si>
  <si>
    <t>Novák Michal, Ing</t>
  </si>
  <si>
    <t>1702009561</t>
  </si>
  <si>
    <t>S-0200956/30770/2017</t>
  </si>
  <si>
    <t>25860810</t>
  </si>
  <si>
    <t>ZP Červenka, a.s.</t>
  </si>
  <si>
    <t>1702009741</t>
  </si>
  <si>
    <t>S-0200974/30955/2017</t>
  </si>
  <si>
    <t>04971493</t>
  </si>
  <si>
    <t>Synek Vladimír</t>
  </si>
  <si>
    <t>1702009771</t>
  </si>
  <si>
    <t>S-0200977/30963/2017</t>
  </si>
  <si>
    <t>47521945</t>
  </si>
  <si>
    <t>Dvorský Jiří</t>
  </si>
  <si>
    <t>1702010251</t>
  </si>
  <si>
    <t>S-0201025/32015/2017</t>
  </si>
  <si>
    <t>75051249</t>
  </si>
  <si>
    <t>Svoboda Martin</t>
  </si>
  <si>
    <t>1702021291</t>
  </si>
  <si>
    <t>S-0202129/62858/2017</t>
  </si>
  <si>
    <t>63486407</t>
  </si>
  <si>
    <t>AGROPOD a.s.</t>
  </si>
  <si>
    <t>1702021311</t>
  </si>
  <si>
    <t>S-0202131/62862/2017</t>
  </si>
  <si>
    <t>1702021321</t>
  </si>
  <si>
    <t>S-0202132/62911/2017</t>
  </si>
  <si>
    <t>48391905</t>
  </si>
  <si>
    <t>BELLAMA, spol. s r.o.</t>
  </si>
  <si>
    <t>1702021731</t>
  </si>
  <si>
    <t>S-0202173/64475/2017</t>
  </si>
  <si>
    <t>10309071</t>
  </si>
  <si>
    <t>Jiroušek Miroslav</t>
  </si>
  <si>
    <t>1702019571</t>
  </si>
  <si>
    <t>S-0201957/58264/2017</t>
  </si>
  <si>
    <t>28093712</t>
  </si>
  <si>
    <t>Farma Lico s.r.o.</t>
  </si>
  <si>
    <t>1702019781</t>
  </si>
  <si>
    <t>S-0201978/58321/2017</t>
  </si>
  <si>
    <t>1702020241</t>
  </si>
  <si>
    <t>S-0202024/58609/2017</t>
  </si>
  <si>
    <t>1702020301</t>
  </si>
  <si>
    <t>S-0202030/58406/2017</t>
  </si>
  <si>
    <t>61669288</t>
  </si>
  <si>
    <t>Beran Libor</t>
  </si>
  <si>
    <t>1702020561</t>
  </si>
  <si>
    <t>S-0202056/59570/2017</t>
  </si>
  <si>
    <t>03920763</t>
  </si>
  <si>
    <t>Ošmera Jan</t>
  </si>
  <si>
    <t>1602020691</t>
  </si>
  <si>
    <t>S-0202069/64635/2016</t>
  </si>
  <si>
    <t>73400530</t>
  </si>
  <si>
    <t>Němeček Radek</t>
  </si>
  <si>
    <t>1702020701</t>
  </si>
  <si>
    <t>S-0202070/60786/2017</t>
  </si>
  <si>
    <t>1702020731</t>
  </si>
  <si>
    <t>S-0202073/60035/2017</t>
  </si>
  <si>
    <t>1702018341</t>
  </si>
  <si>
    <t>S-0201834/53860/2017</t>
  </si>
  <si>
    <t>62326945</t>
  </si>
  <si>
    <t>Duda Pavel</t>
  </si>
  <si>
    <t>1702018571</t>
  </si>
  <si>
    <t>S-0201857/53989/2017</t>
  </si>
  <si>
    <t>47019395</t>
  </si>
  <si>
    <t>Kozár Jan</t>
  </si>
  <si>
    <t>1602027621</t>
  </si>
  <si>
    <t>S-0202762/101976/2016</t>
  </si>
  <si>
    <t>1702028361</t>
  </si>
  <si>
    <t>S-0202836/98014/2017</t>
  </si>
  <si>
    <t>1602028371</t>
  </si>
  <si>
    <t>S-0202837/109944/2016</t>
  </si>
  <si>
    <t>47906120</t>
  </si>
  <si>
    <t>Zemědělské podílnické družstvo Nezdenice, družstvo</t>
  </si>
  <si>
    <t>1702026371</t>
  </si>
  <si>
    <t>S-0202637/88485/2017</t>
  </si>
  <si>
    <t>49559851</t>
  </si>
  <si>
    <t>Darebníček Michal</t>
  </si>
  <si>
    <t>1602026461</t>
  </si>
  <si>
    <t>S-0202646/91934/2016</t>
  </si>
  <si>
    <t>71240012</t>
  </si>
  <si>
    <t>Komárek Jan</t>
  </si>
  <si>
    <t>1602026471</t>
  </si>
  <si>
    <t>S-0202647/91531/2016</t>
  </si>
  <si>
    <t>1602026521</t>
  </si>
  <si>
    <t>S-0202652/91930/2016</t>
  </si>
  <si>
    <t>69970360</t>
  </si>
  <si>
    <t>Bouřil Josef</t>
  </si>
  <si>
    <t>1602026881</t>
  </si>
  <si>
    <t>S-0202688/95482/2016</t>
  </si>
  <si>
    <t>64862640</t>
  </si>
  <si>
    <t>Míšek Zdeněk</t>
  </si>
  <si>
    <t>1602026891</t>
  </si>
  <si>
    <t>S-0202689/95486/2016</t>
  </si>
  <si>
    <t>1602026911</t>
  </si>
  <si>
    <t>S-0202691/95752/2016</t>
  </si>
  <si>
    <t>1602027041</t>
  </si>
  <si>
    <t>S-0202704/96451/2016</t>
  </si>
  <si>
    <t>1602027171</t>
  </si>
  <si>
    <t>S-0202717/99504/2016</t>
  </si>
  <si>
    <t>1602024901</t>
  </si>
  <si>
    <t>S-0202490/86067/2016</t>
  </si>
  <si>
    <t>74963538</t>
  </si>
  <si>
    <t>Bradáč Jan</t>
  </si>
  <si>
    <t>1602025211</t>
  </si>
  <si>
    <t>S-0202521/87938/2016</t>
  </si>
  <si>
    <t>70922977</t>
  </si>
  <si>
    <t>Ďoubal Milan</t>
  </si>
  <si>
    <t>1602025281</t>
  </si>
  <si>
    <t>S-0202528/87791/2016</t>
  </si>
  <si>
    <t>73455539</t>
  </si>
  <si>
    <t>Vykoukal Richard</t>
  </si>
  <si>
    <t>1602025401</t>
  </si>
  <si>
    <t>S-0202540/87770/2016</t>
  </si>
  <si>
    <t>64601013</t>
  </si>
  <si>
    <t>Rek Petr, Ing.</t>
  </si>
  <si>
    <t>1702025491</t>
  </si>
  <si>
    <t>S-0202549/86371/2017</t>
  </si>
  <si>
    <t>27396321</t>
  </si>
  <si>
    <t>Ekofarma Kosařův mlýn,s.r.o.</t>
  </si>
  <si>
    <t>1602022341</t>
  </si>
  <si>
    <t>S-0202234/74277/2016</t>
  </si>
  <si>
    <t>02147530</t>
  </si>
  <si>
    <t>Vojtíšková Lucie</t>
  </si>
  <si>
    <t>1702022401</t>
  </si>
  <si>
    <t>S-0202240/67471/2017</t>
  </si>
  <si>
    <t>73367931</t>
  </si>
  <si>
    <t>Mikš Jan</t>
  </si>
  <si>
    <t>1602022431</t>
  </si>
  <si>
    <t>S-0202243/73863/2016</t>
  </si>
  <si>
    <t>1702022461</t>
  </si>
  <si>
    <t>S-0202246/67489/2017</t>
  </si>
  <si>
    <t>48837628</t>
  </si>
  <si>
    <t>Homola Kamil</t>
  </si>
  <si>
    <t>1702022741</t>
  </si>
  <si>
    <t>S-0202274/65958/2017</t>
  </si>
  <si>
    <t>47984899</t>
  </si>
  <si>
    <t>Agrofarma Razová, v.o.s.</t>
  </si>
  <si>
    <t>1702023291</t>
  </si>
  <si>
    <t>S-0202329/69696/2017</t>
  </si>
  <si>
    <t>60705426</t>
  </si>
  <si>
    <t>I. Zemědělská obchodní společnost s.r.o.</t>
  </si>
  <si>
    <t>1602023501</t>
  </si>
  <si>
    <t>S-0202350/80985/2016</t>
  </si>
  <si>
    <t>45175969</t>
  </si>
  <si>
    <t>Hořák Jan</t>
  </si>
  <si>
    <t>1602023681</t>
  </si>
  <si>
    <t>S-0202368/81519/2016</t>
  </si>
  <si>
    <t>1602023711</t>
  </si>
  <si>
    <t>S-0202371/81512/2016</t>
  </si>
  <si>
    <t>64387585</t>
  </si>
  <si>
    <t>Šůs Radek</t>
  </si>
  <si>
    <t>1602033681</t>
  </si>
  <si>
    <t>S-0203368/132801/2016</t>
  </si>
  <si>
    <t>01078798</t>
  </si>
  <si>
    <t>Skalický Petr</t>
  </si>
  <si>
    <t>1602033731</t>
  </si>
  <si>
    <t>S-0203373/132694/2016</t>
  </si>
  <si>
    <t>71178384</t>
  </si>
  <si>
    <t>Víšek Milan, Ing.</t>
  </si>
  <si>
    <t>1602033781</t>
  </si>
  <si>
    <t>S-0203378/132389/2016</t>
  </si>
  <si>
    <t>12449849</t>
  </si>
  <si>
    <t>Pazderka Stanislav</t>
  </si>
  <si>
    <t>1602033941</t>
  </si>
  <si>
    <t>S-0203394/132532/2016</t>
  </si>
  <si>
    <t>44678053</t>
  </si>
  <si>
    <t>Horáček Čeněk</t>
  </si>
  <si>
    <t>1602033961</t>
  </si>
  <si>
    <t>S-0203396/132494/2016</t>
  </si>
  <si>
    <t>15051722</t>
  </si>
  <si>
    <t>Řeháček Karel</t>
  </si>
  <si>
    <t>1602034031</t>
  </si>
  <si>
    <t>S-0203403/133410/2016</t>
  </si>
  <si>
    <t>00149098</t>
  </si>
  <si>
    <t>Zemědělské družstvo Dřevohostice</t>
  </si>
  <si>
    <t>1602034321</t>
  </si>
  <si>
    <t>S-0203432/134183/2016</t>
  </si>
  <si>
    <t>47452897</t>
  </si>
  <si>
    <t>Zemědělské družstvo Trpišovice</t>
  </si>
  <si>
    <t>1602034381</t>
  </si>
  <si>
    <t>S-0203438/133822/2016</t>
  </si>
  <si>
    <t>I-ZEMĚDĚLEC nemovitosti</t>
  </si>
  <si>
    <t>1703000601</t>
  </si>
  <si>
    <t>S-0300060/09257/2017</t>
  </si>
  <si>
    <t>47185180</t>
  </si>
  <si>
    <t>Suchánek Stanislav, Ing.</t>
  </si>
  <si>
    <t>1703000651</t>
  </si>
  <si>
    <t>S-0300065/19919/2017</t>
  </si>
  <si>
    <t>72261668</t>
  </si>
  <si>
    <t>Wachtl Pavel, Bc.</t>
  </si>
  <si>
    <t>1603000761</t>
  </si>
  <si>
    <t>S-0300076/22955/2016</t>
  </si>
  <si>
    <t>00156400</t>
  </si>
  <si>
    <t>Zemědělské obchodní družstvo Poolšaví</t>
  </si>
  <si>
    <t>1503000971</t>
  </si>
  <si>
    <t>S-0300097/86626/2015</t>
  </si>
  <si>
    <t>15058166</t>
  </si>
  <si>
    <t>Družstvo vlastníků půdy a majetku Slavíkov</t>
  </si>
  <si>
    <t>1503001111</t>
  </si>
  <si>
    <t>S-0300111/98450/2015</t>
  </si>
  <si>
    <t>46979964</t>
  </si>
  <si>
    <t>PLEMENÁŘSKÉ SLUŽBY a.s.</t>
  </si>
  <si>
    <t>1602030461</t>
  </si>
  <si>
    <t>S-0203046/125459/2016</t>
  </si>
  <si>
    <t>47536659</t>
  </si>
  <si>
    <t>AGRONA, spol. s r.o.</t>
  </si>
  <si>
    <t>1602030751</t>
  </si>
  <si>
    <t>S-0203075/125950/2016</t>
  </si>
  <si>
    <t>67673066</t>
  </si>
  <si>
    <t>Hrubý František</t>
  </si>
  <si>
    <t>1602031211</t>
  </si>
  <si>
    <t>S-0203121/127632/2016</t>
  </si>
  <si>
    <t>05010462</t>
  </si>
  <si>
    <t>Soška David, Bc.</t>
  </si>
  <si>
    <t>1602031441</t>
  </si>
  <si>
    <t>S-0203144/127669/2016</t>
  </si>
  <si>
    <t>44173539</t>
  </si>
  <si>
    <t>Osička Vladimír</t>
  </si>
  <si>
    <t>1602031541</t>
  </si>
  <si>
    <t>S-0203154/127566/2016</t>
  </si>
  <si>
    <t>47473720</t>
  </si>
  <si>
    <t>VYKO, spol. s r.o.</t>
  </si>
  <si>
    <t>1602032011</t>
  </si>
  <si>
    <t>S-0203201/129346/2016</t>
  </si>
  <si>
    <t>24221741</t>
  </si>
  <si>
    <t>AGROVAS MORAVA, s.r.o.</t>
  </si>
  <si>
    <t>1602032151</t>
  </si>
  <si>
    <t>S-0203215/130536/2016</t>
  </si>
  <si>
    <t>03822877</t>
  </si>
  <si>
    <t>Diblíček Jiří</t>
  </si>
  <si>
    <t>1602032381</t>
  </si>
  <si>
    <t>S-0203238/130563/2016</t>
  </si>
  <si>
    <t>43103570</t>
  </si>
  <si>
    <t>Záruba Václav</t>
  </si>
  <si>
    <t>1602032551</t>
  </si>
  <si>
    <t>S-0203255/130590/2016</t>
  </si>
  <si>
    <t>47261234</t>
  </si>
  <si>
    <t>Jiřík Zdeněk</t>
  </si>
  <si>
    <t>1602032971</t>
  </si>
  <si>
    <t>S-0203297/131096/2016</t>
  </si>
  <si>
    <t>01576003</t>
  </si>
  <si>
    <t>Populová Věra</t>
  </si>
  <si>
    <t>1602033111</t>
  </si>
  <si>
    <t>S-0203311/131209/2016</t>
  </si>
  <si>
    <t>69443459</t>
  </si>
  <si>
    <t>Trnka Stanislav</t>
  </si>
  <si>
    <t>1602029151</t>
  </si>
  <si>
    <t>S-0202915/120393/2016</t>
  </si>
  <si>
    <t>1602029371</t>
  </si>
  <si>
    <t>S-0202937/123338/2016</t>
  </si>
  <si>
    <t>72033053</t>
  </si>
  <si>
    <t>Rumreichová Lenka</t>
  </si>
  <si>
    <t>1602029451</t>
  </si>
  <si>
    <t>S-0202945/123950/2016</t>
  </si>
  <si>
    <t>1602029901</t>
  </si>
  <si>
    <t>S-0202990/124633/2016</t>
  </si>
  <si>
    <t>1602029951</t>
  </si>
  <si>
    <t>S-0202995/124642/2016</t>
  </si>
  <si>
    <t>1703001321</t>
  </si>
  <si>
    <t>S-0300132/65874/2017</t>
  </si>
  <si>
    <t>64829642</t>
  </si>
  <si>
    <t>Karsit Agro, a.s.</t>
  </si>
  <si>
    <t>1603002111</t>
  </si>
  <si>
    <t>S-0300211/90220/2016</t>
  </si>
  <si>
    <t>1603002161</t>
  </si>
  <si>
    <t>S-0300216/94398/2016</t>
  </si>
  <si>
    <t>1603002211</t>
  </si>
  <si>
    <t>S-0300221/108840/2016</t>
  </si>
  <si>
    <t>63535271</t>
  </si>
  <si>
    <t>Jílek Jan, Ing.</t>
  </si>
  <si>
    <t>1602033411</t>
  </si>
  <si>
    <t>S-0203341/132737/2016</t>
  </si>
  <si>
    <t>42329809</t>
  </si>
  <si>
    <t>Svoboda Vladimír, Ing.</t>
  </si>
  <si>
    <t>1602031921</t>
  </si>
  <si>
    <t>S-0203192/129587/2016</t>
  </si>
  <si>
    <t>25948431</t>
  </si>
  <si>
    <t>PAVLÍK a společníci s.r.o.</t>
  </si>
  <si>
    <t>1702014271</t>
  </si>
  <si>
    <t>S-0201427/41231/2017</t>
  </si>
  <si>
    <t>60710179</t>
  </si>
  <si>
    <t>A G R O  Hybrálec, s.r.o.</t>
  </si>
  <si>
    <t>1702017251</t>
  </si>
  <si>
    <t>S-0201725/51167/2017</t>
  </si>
  <si>
    <t>1702018541</t>
  </si>
  <si>
    <t>S-0201854/54232/2017</t>
  </si>
  <si>
    <t>1702018561</t>
  </si>
  <si>
    <t>S-0201856/54236/2017</t>
  </si>
  <si>
    <t>63843684</t>
  </si>
  <si>
    <t>Knap Pavel</t>
  </si>
  <si>
    <t>1602022251</t>
  </si>
  <si>
    <t>S-0202225/74470/2016</t>
  </si>
  <si>
    <t>73322300</t>
  </si>
  <si>
    <t>Kocián Lubomír</t>
  </si>
  <si>
    <t>1702000071</t>
  </si>
  <si>
    <t>S-0200007/00822/2017</t>
  </si>
  <si>
    <t>63906279</t>
  </si>
  <si>
    <t>KOOPRODUKT a.s.</t>
  </si>
  <si>
    <t>1702005091</t>
  </si>
  <si>
    <t>S-0200509/19899/2017</t>
  </si>
  <si>
    <t>1702005101</t>
  </si>
  <si>
    <t>S-0200510/19900/2017</t>
  </si>
  <si>
    <t>75069768</t>
  </si>
  <si>
    <t>Janeček Miroslav</t>
  </si>
  <si>
    <t>1702005361</t>
  </si>
  <si>
    <t>S-0200536/19942/2017</t>
  </si>
  <si>
    <t>14504201</t>
  </si>
  <si>
    <t>Zemědělské družstvo Hroby</t>
  </si>
  <si>
    <t>1702005451</t>
  </si>
  <si>
    <t>S-0200545/19957/2017</t>
  </si>
  <si>
    <t>00041599</t>
  </si>
  <si>
    <t>Zemědělské družstvo ORASICE</t>
  </si>
  <si>
    <t>1702006131</t>
  </si>
  <si>
    <t>S-0200613/21594/2017</t>
  </si>
  <si>
    <t>64806936</t>
  </si>
  <si>
    <t>Kejklíček Roman</t>
  </si>
  <si>
    <t>1702000361</t>
  </si>
  <si>
    <t>S-0200036/01842/2017</t>
  </si>
  <si>
    <t>47469412</t>
  </si>
  <si>
    <t>SELKA, a.s.</t>
  </si>
  <si>
    <t>1702000401</t>
  </si>
  <si>
    <t>S-0200040/02272/2017</t>
  </si>
  <si>
    <t>73367125</t>
  </si>
  <si>
    <t>Szkandera Adam</t>
  </si>
  <si>
    <t>1702001191</t>
  </si>
  <si>
    <t>S-0200119/04171/2017</t>
  </si>
  <si>
    <t>01436295</t>
  </si>
  <si>
    <t>AGFARM s.r.o.</t>
  </si>
  <si>
    <t>1702001641</t>
  </si>
  <si>
    <t>S-0200164/05230/2017</t>
  </si>
  <si>
    <t>46630082</t>
  </si>
  <si>
    <t>Frejlach Zdeněk</t>
  </si>
  <si>
    <t>1702013551</t>
  </si>
  <si>
    <t>S-0201355/39742/2017</t>
  </si>
  <si>
    <t>02183382</t>
  </si>
  <si>
    <t>Horák Jiří Mgr.</t>
  </si>
  <si>
    <t>1702013911</t>
  </si>
  <si>
    <t>S-0201391/40244/2017</t>
  </si>
  <si>
    <t>1702006651</t>
  </si>
  <si>
    <t>S-0200665/23419/2017</t>
  </si>
  <si>
    <t>63496348</t>
  </si>
  <si>
    <t>Rolnická společnost Lesonice a.s.</t>
  </si>
  <si>
    <t>1702007151</t>
  </si>
  <si>
    <t>S-0200715/24455/2017</t>
  </si>
  <si>
    <t>75053161</t>
  </si>
  <si>
    <t>Knápek Zdeněk, Ing.</t>
  </si>
  <si>
    <t>1702007361</t>
  </si>
  <si>
    <t>S-0200736/24759/2017</t>
  </si>
  <si>
    <t>1702007771</t>
  </si>
  <si>
    <t>S-0200777/25833/2017</t>
  </si>
  <si>
    <t>46059806</t>
  </si>
  <si>
    <t>Přistoupil Josef</t>
  </si>
  <si>
    <t>1702007841</t>
  </si>
  <si>
    <t>S-0200784/26016/2017</t>
  </si>
  <si>
    <t>02849895</t>
  </si>
  <si>
    <t>AGRO Haná a.s.</t>
  </si>
  <si>
    <t>1702008101</t>
  </si>
  <si>
    <t>S-0200810/28958/2017</t>
  </si>
  <si>
    <t>49096168</t>
  </si>
  <si>
    <t>Rolnické družstvo Dobroměřice</t>
  </si>
  <si>
    <t>1702008751</t>
  </si>
  <si>
    <t>S-0200875/29406/2017</t>
  </si>
  <si>
    <t>73227099</t>
  </si>
  <si>
    <t>Hovjacká Markéta</t>
  </si>
  <si>
    <t>1702009181</t>
  </si>
  <si>
    <t>S-0200918/29962/2017</t>
  </si>
  <si>
    <t>42103797</t>
  </si>
  <si>
    <t>Rathouský Jaromír</t>
  </si>
  <si>
    <t>1702009301</t>
  </si>
  <si>
    <t>S-0200930/30400/2017</t>
  </si>
  <si>
    <t>1702009511</t>
  </si>
  <si>
    <t>S-0200951/30661/2017</t>
  </si>
  <si>
    <t>49123483</t>
  </si>
  <si>
    <t>Pelc Jiří</t>
  </si>
  <si>
    <t>1702002441</t>
  </si>
  <si>
    <t>S-0200244/06726/2017</t>
  </si>
  <si>
    <t>48633852</t>
  </si>
  <si>
    <t>Tajchman Petr</t>
  </si>
  <si>
    <t>1702002971</t>
  </si>
  <si>
    <t>S-0200297/07397/2017</t>
  </si>
  <si>
    <t>1702002991</t>
  </si>
  <si>
    <t>S-0200299/07453/2017</t>
  </si>
  <si>
    <t>66611920</t>
  </si>
  <si>
    <t>Kadubec František</t>
  </si>
  <si>
    <t>1702003031</t>
  </si>
  <si>
    <t>S-0200303/07597/2017</t>
  </si>
  <si>
    <t>01176048</t>
  </si>
  <si>
    <t>Chrenčík Petr</t>
  </si>
  <si>
    <t>1702003041</t>
  </si>
  <si>
    <t>S-0200304/07604/2017</t>
  </si>
  <si>
    <t>1702003051</t>
  </si>
  <si>
    <t>S-0200305/07606/2017</t>
  </si>
  <si>
    <t>46983198</t>
  </si>
  <si>
    <t>Zemědělské obchodní družstvo AGRISPOL</t>
  </si>
  <si>
    <t>1702003161</t>
  </si>
  <si>
    <t>S-0200316/07886/2017</t>
  </si>
  <si>
    <t>73367338</t>
  </si>
  <si>
    <t>Budínský Miroslav</t>
  </si>
  <si>
    <t>1702003181</t>
  </si>
  <si>
    <t>S-0200318/07863/2017</t>
  </si>
  <si>
    <t>25968769</t>
  </si>
  <si>
    <t>EKOFARMA Strakovec s.r.o.</t>
  </si>
  <si>
    <t>1702003611</t>
  </si>
  <si>
    <t>S-0200361/08467/2017</t>
  </si>
  <si>
    <t>04037294</t>
  </si>
  <si>
    <t>Hlobilová Martina</t>
  </si>
  <si>
    <t>1702004041</t>
  </si>
  <si>
    <t>S-0200404/09500/2017</t>
  </si>
  <si>
    <t>00109339</t>
  </si>
  <si>
    <t>Zemědělské družstvo Hosín</t>
  </si>
  <si>
    <t>1602027821</t>
  </si>
  <si>
    <t>S-0202782/107658/2016</t>
  </si>
  <si>
    <t>28797361</t>
  </si>
  <si>
    <t>BIO&amp;CEEPORT s.r.o.</t>
  </si>
  <si>
    <t>1602027941</t>
  </si>
  <si>
    <t>S-0202794/103644/2016</t>
  </si>
  <si>
    <t>65988345</t>
  </si>
  <si>
    <t>Netík Štěpán</t>
  </si>
  <si>
    <t>1702022391</t>
  </si>
  <si>
    <t>S-0202239/67467/2017</t>
  </si>
  <si>
    <t>72848332</t>
  </si>
  <si>
    <t>Fabiánek Petr</t>
  </si>
  <si>
    <t>1702022621</t>
  </si>
  <si>
    <t>S-0202262/67522/2017</t>
  </si>
  <si>
    <t>1702023861</t>
  </si>
  <si>
    <t>S-0202386/72695/2017</t>
  </si>
  <si>
    <t>47666587</t>
  </si>
  <si>
    <t>S A B A S  společnost s ručením omezeným</t>
  </si>
  <si>
    <t>1702023931</t>
  </si>
  <si>
    <t>S-0202393/73287/2017</t>
  </si>
  <si>
    <t>44886063</t>
  </si>
  <si>
    <t>Fiala Ota</t>
  </si>
  <si>
    <t>1702019271</t>
  </si>
  <si>
    <t>S-0201927/56580/2017</t>
  </si>
  <si>
    <t>1702019631</t>
  </si>
  <si>
    <t>S-0201963/58285/2017</t>
  </si>
  <si>
    <t>25199919</t>
  </si>
  <si>
    <t>AGRO TRADE spol. s r.o.</t>
  </si>
  <si>
    <t>1702020121</t>
  </si>
  <si>
    <t>S-0202012/57444/2017</t>
  </si>
  <si>
    <t>73485039</t>
  </si>
  <si>
    <t>Krlín Václav</t>
  </si>
  <si>
    <t>1702020201</t>
  </si>
  <si>
    <t>S-0202020/57927/2017</t>
  </si>
  <si>
    <t>64811093</t>
  </si>
  <si>
    <t>Jansa Pavel</t>
  </si>
  <si>
    <t>1702020381</t>
  </si>
  <si>
    <t>S-0202038/59123/2017</t>
  </si>
  <si>
    <t>61933406</t>
  </si>
  <si>
    <t>Kondziolka Pavel</t>
  </si>
  <si>
    <t>1702020901</t>
  </si>
  <si>
    <t>S-0202090/60410/2017</t>
  </si>
  <si>
    <t>1702021061</t>
  </si>
  <si>
    <t>S-0202106/61115/2017</t>
  </si>
  <si>
    <t>03257827</t>
  </si>
  <si>
    <t>Cz Farma Sejval s.r.o.</t>
  </si>
  <si>
    <t>1702021881</t>
  </si>
  <si>
    <t>S-0202188/67007/2017</t>
  </si>
  <si>
    <t>15006603</t>
  </si>
  <si>
    <t>Stránská Alena</t>
  </si>
  <si>
    <t>1702014561</t>
  </si>
  <si>
    <t>S-0201456/42295/2017</t>
  </si>
  <si>
    <t>1702014571</t>
  </si>
  <si>
    <t>S-0201457/42299/2017</t>
  </si>
  <si>
    <t>42362997</t>
  </si>
  <si>
    <t>Votruba Martin</t>
  </si>
  <si>
    <t>1702014601</t>
  </si>
  <si>
    <t>S-0201460/42849/2017</t>
  </si>
  <si>
    <t>1702014941</t>
  </si>
  <si>
    <t>S-0201494/44337/2017</t>
  </si>
  <si>
    <t>75075202</t>
  </si>
  <si>
    <t>Lojka Jiří</t>
  </si>
  <si>
    <t>1702015431</t>
  </si>
  <si>
    <t>S-0201543/45190/2017</t>
  </si>
  <si>
    <t>1702015571</t>
  </si>
  <si>
    <t>S-0201557/45030/2017</t>
  </si>
  <si>
    <t>04028261</t>
  </si>
  <si>
    <t>Kynšt David</t>
  </si>
  <si>
    <t>1702015731</t>
  </si>
  <si>
    <t>S-0201573/45985/2017</t>
  </si>
  <si>
    <t>73149951</t>
  </si>
  <si>
    <t>Marosz Josef</t>
  </si>
  <si>
    <t>1702017131</t>
  </si>
  <si>
    <t>S-0201713/50242/2017</t>
  </si>
  <si>
    <t>63027364</t>
  </si>
  <si>
    <t>Kubečka Čestmír</t>
  </si>
  <si>
    <t>1702017171</t>
  </si>
  <si>
    <t>S-0201717/50252/2017</t>
  </si>
  <si>
    <t>41878931</t>
  </si>
  <si>
    <t>AgroRašelina s.r.o.</t>
  </si>
  <si>
    <t>1702017481</t>
  </si>
  <si>
    <t>S-0201748/52691/2017</t>
  </si>
  <si>
    <t>42193788</t>
  </si>
  <si>
    <t>Koníček Pavel</t>
  </si>
  <si>
    <t>1702017611</t>
  </si>
  <si>
    <t>S-0201761/52748/2017</t>
  </si>
  <si>
    <t>25266705</t>
  </si>
  <si>
    <t>Statek Stárkov s.r.o.</t>
  </si>
  <si>
    <t>1702017641</t>
  </si>
  <si>
    <t>S-0201764/52755/2017</t>
  </si>
  <si>
    <t>25595024</t>
  </si>
  <si>
    <t>AGRODRUŽSTVO ROŠTĚNÍ, družstvo</t>
  </si>
  <si>
    <t>1702017901</t>
  </si>
  <si>
    <t>S-0201790/52459/2017</t>
  </si>
  <si>
    <t>49018442</t>
  </si>
  <si>
    <t>Agrochov Dynín družstvo</t>
  </si>
  <si>
    <t>1702018241</t>
  </si>
  <si>
    <t>S-0201824/53832/2017</t>
  </si>
  <si>
    <t>1702010591</t>
  </si>
  <si>
    <t>S-0201059/33182/2017</t>
  </si>
  <si>
    <t>1702011271</t>
  </si>
  <si>
    <t>S-0201127/34184/2017</t>
  </si>
  <si>
    <t>47237562</t>
  </si>
  <si>
    <t>AGRA Březnice a.s.</t>
  </si>
  <si>
    <t>1702011281</t>
  </si>
  <si>
    <t>S-0201128/34185/2017</t>
  </si>
  <si>
    <t>88195830</t>
  </si>
  <si>
    <t>Kutálek Jan, Bc.</t>
  </si>
  <si>
    <t>1702011441</t>
  </si>
  <si>
    <t>S-0201144/34613/2017</t>
  </si>
  <si>
    <t>1702011551</t>
  </si>
  <si>
    <t>S-0201155/34528/2017</t>
  </si>
  <si>
    <t>48245569</t>
  </si>
  <si>
    <t>Zemědělské družstvo Čížkrajíce</t>
  </si>
  <si>
    <t>1702011571</t>
  </si>
  <si>
    <t>S-0201157/34533/2017</t>
  </si>
  <si>
    <t>46973923</t>
  </si>
  <si>
    <t>AGROOS, spol. s r.o.</t>
  </si>
  <si>
    <t>1702011961</t>
  </si>
  <si>
    <t>S-0201196/35338/2017</t>
  </si>
  <si>
    <t>1702012061</t>
  </si>
  <si>
    <t>S-0201206/36233/2017</t>
  </si>
  <si>
    <t>15056082</t>
  </si>
  <si>
    <t>Šulcová Hana</t>
  </si>
  <si>
    <t>1702012141</t>
  </si>
  <si>
    <t>S-0201214/36261/2017</t>
  </si>
  <si>
    <t>71192166</t>
  </si>
  <si>
    <t>Ivánek Martin</t>
  </si>
  <si>
    <t>1602023731</t>
  </si>
  <si>
    <t>S-0202373/81464/2016</t>
  </si>
  <si>
    <t>42747732</t>
  </si>
  <si>
    <t>Čapek Tomáš, Ing.</t>
  </si>
  <si>
    <t>1602024091</t>
  </si>
  <si>
    <t>S-0202409/82474/2016</t>
  </si>
  <si>
    <t>44706103</t>
  </si>
  <si>
    <t>Kašpar Jindřich</t>
  </si>
  <si>
    <t>1602025511</t>
  </si>
  <si>
    <t>S-0202551/88490/2016</t>
  </si>
  <si>
    <t>15034780</t>
  </si>
  <si>
    <t>Tměj Josef</t>
  </si>
  <si>
    <t>1602025551</t>
  </si>
  <si>
    <t>S-0202555/88804/2016</t>
  </si>
  <si>
    <t>25714350</t>
  </si>
  <si>
    <t>AGRO PODLESÍ, a.s.</t>
  </si>
  <si>
    <t>1602026931</t>
  </si>
  <si>
    <t>S-0202693/95895/2016</t>
  </si>
  <si>
    <t>11106743</t>
  </si>
  <si>
    <t>Dvořák Jaroslav, Ing.</t>
  </si>
  <si>
    <t>1602029201</t>
  </si>
  <si>
    <t>S-0202920/121082/2016</t>
  </si>
  <si>
    <t>1602029211</t>
  </si>
  <si>
    <t>S-0202921/121085/2016</t>
  </si>
  <si>
    <t>05319838</t>
  </si>
  <si>
    <t>Andrýsková Iva, Ing.</t>
  </si>
  <si>
    <t>1602031391</t>
  </si>
  <si>
    <t>S-0203139/127660/2016</t>
  </si>
  <si>
    <t>64829855</t>
  </si>
  <si>
    <t>Chornická z.o.s., a.s.</t>
  </si>
  <si>
    <t>1702003551</t>
  </si>
  <si>
    <t>S-0200355/08454/2017</t>
  </si>
  <si>
    <t>1502005581</t>
  </si>
  <si>
    <t>S-0200558/26179/2015</t>
  </si>
  <si>
    <t>1502005591</t>
  </si>
  <si>
    <t>S-0200559/26181/2015</t>
  </si>
  <si>
    <t>05825792</t>
  </si>
  <si>
    <t>AGRO SVOJKOVICE s.r.o.</t>
  </si>
  <si>
    <t>1702007611</t>
  </si>
  <si>
    <t>S-0200761/25560/2017</t>
  </si>
  <si>
    <t>1702008491</t>
  </si>
  <si>
    <t>S-0200849/29623/2017</t>
  </si>
  <si>
    <t>48456781</t>
  </si>
  <si>
    <t>Sobotka Josef</t>
  </si>
  <si>
    <t>1702008741</t>
  </si>
  <si>
    <t>S-0200874/29333/2017</t>
  </si>
  <si>
    <t>18199470</t>
  </si>
  <si>
    <t>Svoboda Jiří</t>
  </si>
  <si>
    <t>1702009951</t>
  </si>
  <si>
    <t>S-0200995/31133/2017</t>
  </si>
  <si>
    <t>72108169</t>
  </si>
  <si>
    <t>Toman Jiří</t>
  </si>
  <si>
    <t>1702013561</t>
  </si>
  <si>
    <t>S-0201356/39744/2017</t>
  </si>
  <si>
    <t>02138140</t>
  </si>
  <si>
    <t>DS Agro Košťálov s.r.o.</t>
  </si>
  <si>
    <t>1702006881</t>
  </si>
  <si>
    <t>S-0200688/24413/2017</t>
  </si>
  <si>
    <t>65194942</t>
  </si>
  <si>
    <t>Hajský Josef</t>
  </si>
  <si>
    <t>1702007451</t>
  </si>
  <si>
    <t>S-0200745/24948/2017</t>
  </si>
  <si>
    <t>03843246</t>
  </si>
  <si>
    <t>Gregorovič Vít, MgA.</t>
  </si>
  <si>
    <t>1702007911</t>
  </si>
  <si>
    <t>S-0200791/25933/2017</t>
  </si>
  <si>
    <t>67028233</t>
  </si>
  <si>
    <t>Petrovský Dušan</t>
  </si>
  <si>
    <t>1702008431</t>
  </si>
  <si>
    <t>S-0200843/29609/2017</t>
  </si>
  <si>
    <t>00140023</t>
  </si>
  <si>
    <t>ZVOZD  Horácko , družstvo</t>
  </si>
  <si>
    <t>1702008471</t>
  </si>
  <si>
    <t>S-0200847/29476/2017</t>
  </si>
  <si>
    <t>47985623</t>
  </si>
  <si>
    <t>M A R W I N,  v.o.s.</t>
  </si>
  <si>
    <t>1702008551</t>
  </si>
  <si>
    <t>S-0200855/29629/2017</t>
  </si>
  <si>
    <t>25154443</t>
  </si>
  <si>
    <t>PIVKOVICE a.s.</t>
  </si>
  <si>
    <t>1702008621</t>
  </si>
  <si>
    <t>S-0200862/29640/2017</t>
  </si>
  <si>
    <t>48528846</t>
  </si>
  <si>
    <t>Zemědělské obchodní družstvo Rataje</t>
  </si>
  <si>
    <t>1702010261</t>
  </si>
  <si>
    <t>S-0201026/32025/2017</t>
  </si>
  <si>
    <t>47470186</t>
  </si>
  <si>
    <t>Agro Jaroměř, spol. s r.o.</t>
  </si>
  <si>
    <t>1702002171</t>
  </si>
  <si>
    <t>S-0200217/06688/2017</t>
  </si>
  <si>
    <t>70922381</t>
  </si>
  <si>
    <t>Maryška Jan, Ing.</t>
  </si>
  <si>
    <t>Odstoupeno</t>
  </si>
  <si>
    <t>1702002831</t>
  </si>
  <si>
    <t>S-0200283/06392/2017</t>
  </si>
  <si>
    <t>1702003591</t>
  </si>
  <si>
    <t>S-0200359/08461/2017</t>
  </si>
  <si>
    <t>00114464</t>
  </si>
  <si>
    <t>Zemědělské družstvo Dolní Hořice</t>
  </si>
  <si>
    <t>1702004191</t>
  </si>
  <si>
    <t>S-0200419/16716/2017</t>
  </si>
  <si>
    <t>1702022551</t>
  </si>
  <si>
    <t>S-0202255/67515/2017</t>
  </si>
  <si>
    <t>26016516</t>
  </si>
  <si>
    <t>Přírodní park Česká Kanada s.r.o.</t>
  </si>
  <si>
    <t>1702023971</t>
  </si>
  <si>
    <t>S-0202397/73292/2017</t>
  </si>
  <si>
    <t>1702024271</t>
  </si>
  <si>
    <t>S-0202427/73375/2017</t>
  </si>
  <si>
    <t>64808475</t>
  </si>
  <si>
    <t>Černý Petr</t>
  </si>
  <si>
    <t>1702019851</t>
  </si>
  <si>
    <t>S-0201985/58332/2017</t>
  </si>
  <si>
    <t>47010193</t>
  </si>
  <si>
    <t>Verner Pavel</t>
  </si>
  <si>
    <t>1602020341</t>
  </si>
  <si>
    <t>S-0202034/63818/2016</t>
  </si>
  <si>
    <t>1702020641</t>
  </si>
  <si>
    <t>S-0202064/60745/2017</t>
  </si>
  <si>
    <t>70897191</t>
  </si>
  <si>
    <t>Hájek Pavel</t>
  </si>
  <si>
    <t>1702021241</t>
  </si>
  <si>
    <t>S-0202124/61469/2017</t>
  </si>
  <si>
    <t>75112213</t>
  </si>
  <si>
    <t>Pavlíček Vladimír</t>
  </si>
  <si>
    <t>1702021631</t>
  </si>
  <si>
    <t>S-0202163/61795/2017</t>
  </si>
  <si>
    <t>1702021641</t>
  </si>
  <si>
    <t>S-0202164/61798/2017</t>
  </si>
  <si>
    <t>66433312</t>
  </si>
  <si>
    <t>Krecbach Lukáš</t>
  </si>
  <si>
    <t>1702021711</t>
  </si>
  <si>
    <t>S-0202171/64622/2017</t>
  </si>
  <si>
    <t>48621269</t>
  </si>
  <si>
    <t>Vacek Viktor</t>
  </si>
  <si>
    <t>1602021851</t>
  </si>
  <si>
    <t>S-0202185/68369/2016</t>
  </si>
  <si>
    <t>1702022101</t>
  </si>
  <si>
    <t>S-0202210/67173/2017</t>
  </si>
  <si>
    <t>62726188</t>
  </si>
  <si>
    <t>Hubka Miloš</t>
  </si>
  <si>
    <t>1702022241</t>
  </si>
  <si>
    <t>S-0202224/67250/2017</t>
  </si>
  <si>
    <t>42439167</t>
  </si>
  <si>
    <t>Nováková Zdeňka</t>
  </si>
  <si>
    <t>1702015031</t>
  </si>
  <si>
    <t>S-0201503/44369/2017</t>
  </si>
  <si>
    <t>1702015051</t>
  </si>
  <si>
    <t>S-0201505/44372/2017</t>
  </si>
  <si>
    <t>25503367</t>
  </si>
  <si>
    <t>Pravčická a.s.</t>
  </si>
  <si>
    <t>1702015401</t>
  </si>
  <si>
    <t>S-0201540/44576/2017</t>
  </si>
  <si>
    <t>75137976</t>
  </si>
  <si>
    <t>Schejbal Josef</t>
  </si>
  <si>
    <t>1702015481</t>
  </si>
  <si>
    <t>S-0201548/45086/2017</t>
  </si>
  <si>
    <t>15057682</t>
  </si>
  <si>
    <t>PERSEUS, a.s.</t>
  </si>
  <si>
    <t>1702015661</t>
  </si>
  <si>
    <t>S-0201566/45165/2017</t>
  </si>
  <si>
    <t>26949512</t>
  </si>
  <si>
    <t>EKOFARMA BALADA, s.r.o.</t>
  </si>
  <si>
    <t>1702016941</t>
  </si>
  <si>
    <t>S-0201694/49517/2017</t>
  </si>
  <si>
    <t>45470391</t>
  </si>
  <si>
    <t>Vacl Miroslav</t>
  </si>
  <si>
    <t>1702017351</t>
  </si>
  <si>
    <t>S-0201735/51457/2017</t>
  </si>
  <si>
    <t>28747399</t>
  </si>
  <si>
    <t>AGROTEAM Černochov, s. r. o.</t>
  </si>
  <si>
    <t>1702018221</t>
  </si>
  <si>
    <t>S-0201822/53829/2017</t>
  </si>
  <si>
    <t>46668632</t>
  </si>
  <si>
    <t>Maňhal Václav</t>
  </si>
  <si>
    <t>1702010731</t>
  </si>
  <si>
    <t>S-0201073/32805/2017</t>
  </si>
  <si>
    <t>28149041</t>
  </si>
  <si>
    <t>FARMA MÁŠL s.r.o.</t>
  </si>
  <si>
    <t>1702010751</t>
  </si>
  <si>
    <t>S-0201075/32950/2017</t>
  </si>
  <si>
    <t>49013645</t>
  </si>
  <si>
    <t>Jiříček Miroslav, Ing.</t>
  </si>
  <si>
    <t>1702011741</t>
  </si>
  <si>
    <t>S-0201174/34965/2017</t>
  </si>
  <si>
    <t>47452994</t>
  </si>
  <si>
    <t>Podorlické zemědělské družstvo</t>
  </si>
  <si>
    <t>1702011931</t>
  </si>
  <si>
    <t>S-0201193/35227/2017</t>
  </si>
  <si>
    <t>25252526</t>
  </si>
  <si>
    <t>Zemědělská společnost Vítějeves a.s.</t>
  </si>
  <si>
    <t>1602025531</t>
  </si>
  <si>
    <t>S-0202553/88808/2016</t>
  </si>
  <si>
    <t>76150500</t>
  </si>
  <si>
    <t>Horák Lukáš</t>
  </si>
  <si>
    <t>1602029521</t>
  </si>
  <si>
    <t>S-0202952/123575/2016</t>
  </si>
  <si>
    <t>42329965</t>
  </si>
  <si>
    <t>Kubát Petr</t>
  </si>
  <si>
    <t>1602029831</t>
  </si>
  <si>
    <t>S-0202983/124622/2016</t>
  </si>
  <si>
    <t>02019884</t>
  </si>
  <si>
    <t>Šašek Vladimír</t>
  </si>
  <si>
    <t>1602030241</t>
  </si>
  <si>
    <t>S-0203024/124818/2016</t>
  </si>
  <si>
    <t>00150983</t>
  </si>
  <si>
    <t>KELEČSKO a.s.</t>
  </si>
  <si>
    <t>1702002421</t>
  </si>
  <si>
    <t>S-0200242/06723/2017</t>
  </si>
  <si>
    <t>1702003101</t>
  </si>
  <si>
    <t>S-0200310/07470/2017</t>
  </si>
  <si>
    <t>42242100</t>
  </si>
  <si>
    <t>Šejnoha Petr</t>
  </si>
  <si>
    <t>1602003911</t>
  </si>
  <si>
    <t>S-0200391/16236/2016</t>
  </si>
  <si>
    <t>49975170</t>
  </si>
  <si>
    <t>Zemědělec, spol. s r.o.</t>
  </si>
  <si>
    <t>1702004311</t>
  </si>
  <si>
    <t>S-0200431/17206/2017</t>
  </si>
  <si>
    <t>75130858</t>
  </si>
  <si>
    <t>Charvát Michal</t>
  </si>
  <si>
    <t>1702004491</t>
  </si>
  <si>
    <t>S-0200449/17919/2017</t>
  </si>
  <si>
    <t>46650351</t>
  </si>
  <si>
    <t>Zemanová Monika</t>
  </si>
  <si>
    <t>1702005271</t>
  </si>
  <si>
    <t>S-0200527/19926/2017</t>
  </si>
  <si>
    <t>46261273</t>
  </si>
  <si>
    <t>Chadim Tomáš</t>
  </si>
  <si>
    <t>1702006571</t>
  </si>
  <si>
    <t>S-0200657/23154/2017</t>
  </si>
  <si>
    <t>66839840</t>
  </si>
  <si>
    <t>Dvořák Zdeněk</t>
  </si>
  <si>
    <t>1602006961</t>
  </si>
  <si>
    <t>S-0200696/23507/2016</t>
  </si>
  <si>
    <t>1602007271</t>
  </si>
  <si>
    <t>S-0200727/23942/2016</t>
  </si>
  <si>
    <t>71166823</t>
  </si>
  <si>
    <t>Menšík Josef</t>
  </si>
  <si>
    <t>1602008031</t>
  </si>
  <si>
    <t>S-0200803/24790/2016</t>
  </si>
  <si>
    <t>1702008151</t>
  </si>
  <si>
    <t>S-0200815/28601/2017</t>
  </si>
  <si>
    <t>1702008161</t>
  </si>
  <si>
    <t>S-0200816/28603/2017</t>
  </si>
  <si>
    <t>47500786</t>
  </si>
  <si>
    <t>Pařízek Jaroslav</t>
  </si>
  <si>
    <t>1702000061</t>
  </si>
  <si>
    <t>S-0200006/00818/2017</t>
  </si>
  <si>
    <t>00155985</t>
  </si>
  <si>
    <t>Zemědělské obchodní družstvo Ludmírov</t>
  </si>
  <si>
    <t>1702004411</t>
  </si>
  <si>
    <t>S-0200441/17520/2017</t>
  </si>
  <si>
    <t>05325684</t>
  </si>
  <si>
    <t>AGRA Český ráj a.s.</t>
  </si>
  <si>
    <t>1702004481</t>
  </si>
  <si>
    <t>S-0200448/17959/2017</t>
  </si>
  <si>
    <t>1702005181</t>
  </si>
  <si>
    <t>S-0200518/19911/2017</t>
  </si>
  <si>
    <t>02022117</t>
  </si>
  <si>
    <t>AGRO SVOBODA s.r.o.</t>
  </si>
  <si>
    <t>1702005311</t>
  </si>
  <si>
    <t>S-0200531/19933/2017</t>
  </si>
  <si>
    <t>1602032341</t>
  </si>
  <si>
    <t>S-0203234/130558/2016</t>
  </si>
  <si>
    <t>1602032601</t>
  </si>
  <si>
    <t>S-0203260/130597/2016</t>
  </si>
  <si>
    <t>1703000771</t>
  </si>
  <si>
    <t>S-0300077/28599/2017</t>
  </si>
  <si>
    <t>1703000781</t>
  </si>
  <si>
    <t>S-0300078/28594/2017</t>
  </si>
  <si>
    <t>1702013341</t>
  </si>
  <si>
    <t>S-0201334/38757/2017</t>
  </si>
  <si>
    <t>65983165</t>
  </si>
  <si>
    <t>Hrnčíř Zdeněk</t>
  </si>
  <si>
    <t>1702015311</t>
  </si>
  <si>
    <t>S-0201531/44723/2017</t>
  </si>
  <si>
    <t>42210097</t>
  </si>
  <si>
    <t>Veselý Vít</t>
  </si>
  <si>
    <t>1602016371</t>
  </si>
  <si>
    <t>S-0201637/44832/2016</t>
  </si>
  <si>
    <t>00112097</t>
  </si>
  <si>
    <t>Zemědělské družstvo "Kalich"</t>
  </si>
  <si>
    <t>1702018731</t>
  </si>
  <si>
    <t>S-0201873/55100/2017</t>
  </si>
  <si>
    <t>70822352</t>
  </si>
  <si>
    <t>Lapka Ladislav</t>
  </si>
  <si>
    <t>1702018741</t>
  </si>
  <si>
    <t>S-0201874/55102/2017</t>
  </si>
  <si>
    <t>1702019521</t>
  </si>
  <si>
    <t>S-0201952/58248/2017</t>
  </si>
  <si>
    <t>00118770</t>
  </si>
  <si>
    <t>Nečtinská zemědělská a.s.</t>
  </si>
  <si>
    <t>1702026781</t>
  </si>
  <si>
    <t>S-0202678/90521/2017</t>
  </si>
  <si>
    <t>40139883</t>
  </si>
  <si>
    <t>Panský Radek</t>
  </si>
  <si>
    <t>1602026961</t>
  </si>
  <si>
    <t>S-0202696/96270/2016</t>
  </si>
  <si>
    <t>25476769</t>
  </si>
  <si>
    <t>Zemědělská společnost Dubnice s.r.o.</t>
  </si>
  <si>
    <t>1702025051</t>
  </si>
  <si>
    <t>S-0202505/82672/2017</t>
  </si>
  <si>
    <t>42000041</t>
  </si>
  <si>
    <t>Štefela Pavel</t>
  </si>
  <si>
    <t>1702025071</t>
  </si>
  <si>
    <t>S-0202507/82517/2017</t>
  </si>
  <si>
    <t>25934546</t>
  </si>
  <si>
    <t>Zemědělská společnost Horní Krupá, a.s.</t>
  </si>
  <si>
    <t>1702025721</t>
  </si>
  <si>
    <t>S-0202572/87313/2017</t>
  </si>
  <si>
    <t>47073446</t>
  </si>
  <si>
    <t>Michalec Petr</t>
  </si>
  <si>
    <t>1602022351</t>
  </si>
  <si>
    <t>S-0202235/74279/2016</t>
  </si>
  <si>
    <t>00106453</t>
  </si>
  <si>
    <t>Zemědělská společnost Písková Lhota a.s.</t>
  </si>
  <si>
    <t>1602022761</t>
  </si>
  <si>
    <t>S-0202276/76986/2016</t>
  </si>
  <si>
    <t>44018720</t>
  </si>
  <si>
    <t>AGRI - M, spol. s r.o.</t>
  </si>
  <si>
    <t>1702022951</t>
  </si>
  <si>
    <t>S-0202295/68277/2017</t>
  </si>
  <si>
    <t>1702023171</t>
  </si>
  <si>
    <t>S-0202317/68041/2017</t>
  </si>
  <si>
    <t>62528661</t>
  </si>
  <si>
    <t>Hubáček Tomáš</t>
  </si>
  <si>
    <t>1702023871</t>
  </si>
  <si>
    <t>S-0202387/72976/2017</t>
  </si>
  <si>
    <t>46166581</t>
  </si>
  <si>
    <t>Klečka Vladimír, Ing.</t>
  </si>
  <si>
    <t>1602033541</t>
  </si>
  <si>
    <t>S-0203354/132764/2016</t>
  </si>
  <si>
    <t>27439852</t>
  </si>
  <si>
    <t>RONOVKA, spol. s.r.o.</t>
  </si>
  <si>
    <t>1602034371</t>
  </si>
  <si>
    <t>S-0203437/134104/2016</t>
  </si>
  <si>
    <t>27407730</t>
  </si>
  <si>
    <t>Statek Novák Jarpice - Kamenice s.r.o.</t>
  </si>
  <si>
    <t>1603000391</t>
  </si>
  <si>
    <t>S-0300039/15462/2016</t>
  </si>
  <si>
    <t>15242072</t>
  </si>
  <si>
    <t>Marák Jiří, Ing.</t>
  </si>
  <si>
    <t>1602030131</t>
  </si>
  <si>
    <t>S-0203013/124672/2016</t>
  </si>
  <si>
    <t>1602030151</t>
  </si>
  <si>
    <t>S-0203015/124676/2016</t>
  </si>
  <si>
    <t>14606682</t>
  </si>
  <si>
    <t>Bojko Josef</t>
  </si>
  <si>
    <t>1602031501</t>
  </si>
  <si>
    <t>S-0203150/127627/2016</t>
  </si>
  <si>
    <t>04700384</t>
  </si>
  <si>
    <t>Vacek agro s.r.o.</t>
  </si>
  <si>
    <t>1602031691</t>
  </si>
  <si>
    <t>S-0203169/129254/2016</t>
  </si>
  <si>
    <t>1602031701</t>
  </si>
  <si>
    <t>S-0203170/129257/2016</t>
  </si>
  <si>
    <t>73361526</t>
  </si>
  <si>
    <t>Solovský Pavel, Ing.</t>
  </si>
  <si>
    <t>1602032211</t>
  </si>
  <si>
    <t>S-0203221/130543/2016</t>
  </si>
  <si>
    <t>16977742</t>
  </si>
  <si>
    <t>Novotný Milan</t>
  </si>
  <si>
    <t>1602032821</t>
  </si>
  <si>
    <t>S-0203282/130522/2016</t>
  </si>
  <si>
    <t>04330447</t>
  </si>
  <si>
    <t>Poborská Markéta</t>
  </si>
  <si>
    <t>1602029231</t>
  </si>
  <si>
    <t>S-0202923/121693/2016</t>
  </si>
  <si>
    <t>03880281</t>
  </si>
  <si>
    <t>Cvrkalová Ivana</t>
  </si>
  <si>
    <t>1602029441</t>
  </si>
  <si>
    <t>S-0202944/123490/2016</t>
  </si>
  <si>
    <t>73365378</t>
  </si>
  <si>
    <t>Leskovjan Josef</t>
  </si>
  <si>
    <t>1602027291</t>
  </si>
  <si>
    <t>S-0202729/99530/2016</t>
  </si>
  <si>
    <t>15032230</t>
  </si>
  <si>
    <t>Frühbauer Jan</t>
  </si>
  <si>
    <t>1603002091</t>
  </si>
  <si>
    <t>S-0300209/89425/2016</t>
  </si>
  <si>
    <t>01851578</t>
  </si>
  <si>
    <t>Škorpík Jakub</t>
  </si>
  <si>
    <t>1603002301</t>
  </si>
  <si>
    <t>S-0300230/124163/2016</t>
  </si>
  <si>
    <t>65742371</t>
  </si>
  <si>
    <t>Souček Ondřej</t>
  </si>
  <si>
    <t>1602033161</t>
  </si>
  <si>
    <t>S-0203316/131134/2016</t>
  </si>
  <si>
    <t>05019257</t>
  </si>
  <si>
    <t>KVT AGRONOMY s.r.o.</t>
  </si>
  <si>
    <t>1602033201</t>
  </si>
  <si>
    <t>S-0203320/131420/2016</t>
  </si>
  <si>
    <t>25229753</t>
  </si>
  <si>
    <t>První Víteňská s.r.o.</t>
  </si>
  <si>
    <t>1702004521</t>
  </si>
  <si>
    <t>S-0200452/18150/2017</t>
  </si>
  <si>
    <t>60625236</t>
  </si>
  <si>
    <t>Mikeš Vladimír</t>
  </si>
  <si>
    <t>1702004631</t>
  </si>
  <si>
    <t>S-0200463/18458/2017</t>
  </si>
  <si>
    <t>00134503</t>
  </si>
  <si>
    <t>Zemědělské družstvo Sedlec u Mikulova</t>
  </si>
  <si>
    <t>1702000311</t>
  </si>
  <si>
    <t>S-0200031/01591/2017</t>
  </si>
  <si>
    <t>61753246</t>
  </si>
  <si>
    <t>Coufalová Zdeňka</t>
  </si>
  <si>
    <t>1602015151</t>
  </si>
  <si>
    <t>S-0201515/40899/2016</t>
  </si>
  <si>
    <t>61751081</t>
  </si>
  <si>
    <t>Doubek Jiří</t>
  </si>
  <si>
    <t>1602015161</t>
  </si>
  <si>
    <t>S-0201516/40901/2016</t>
  </si>
  <si>
    <t>47665408</t>
  </si>
  <si>
    <t>Staníková Libuše</t>
  </si>
  <si>
    <t>1702015161</t>
  </si>
  <si>
    <t>S-0201516/44104/2017</t>
  </si>
  <si>
    <t>46438904</t>
  </si>
  <si>
    <t>Adam Roman</t>
  </si>
  <si>
    <t>1702015331</t>
  </si>
  <si>
    <t>S-0201533/44739/2017</t>
  </si>
  <si>
    <t>41279956</t>
  </si>
  <si>
    <t>Pecina Jiří</t>
  </si>
  <si>
    <t>1702011681</t>
  </si>
  <si>
    <t>S-0201168/35097/2017</t>
  </si>
  <si>
    <t>1702011691</t>
  </si>
  <si>
    <t>S-0201169/35094/2017</t>
  </si>
  <si>
    <t>70262161</t>
  </si>
  <si>
    <t>Binder Pavel, Bc.</t>
  </si>
  <si>
    <t>1602011791</t>
  </si>
  <si>
    <t>S-0201179/30952/2016</t>
  </si>
  <si>
    <t>43463762</t>
  </si>
  <si>
    <t>Řezníček Josef</t>
  </si>
  <si>
    <t>1702011941</t>
  </si>
  <si>
    <t>S-0201194/35229/2017</t>
  </si>
  <si>
    <t>72023031</t>
  </si>
  <si>
    <t>Valihrach Martin</t>
  </si>
  <si>
    <t>1602012001</t>
  </si>
  <si>
    <t>S-0201200/32088/2016</t>
  </si>
  <si>
    <t>71163760</t>
  </si>
  <si>
    <t>Hašek Miroslav</t>
  </si>
  <si>
    <t>1702010431</t>
  </si>
  <si>
    <t>S-0201043/32337/2017</t>
  </si>
  <si>
    <t>25821954</t>
  </si>
  <si>
    <t>AG družstvo Kružberk</t>
  </si>
  <si>
    <t>1702008051</t>
  </si>
  <si>
    <t>S-0200805/28571/2017</t>
  </si>
  <si>
    <t>04107926</t>
  </si>
  <si>
    <t>Michael Agro s.r.o.</t>
  </si>
  <si>
    <t>1702008401</t>
  </si>
  <si>
    <t>S-0200840/29604/2017</t>
  </si>
  <si>
    <t>26363721</t>
  </si>
  <si>
    <t>V-ZEOS s. r. o.</t>
  </si>
  <si>
    <t>1702008701</t>
  </si>
  <si>
    <t>S-0200870/29250/2017</t>
  </si>
  <si>
    <t>87139600</t>
  </si>
  <si>
    <t>Štelmáková Veronika</t>
  </si>
  <si>
    <t>1702002671</t>
  </si>
  <si>
    <t>S-0200267/06455/2017</t>
  </si>
  <si>
    <t>47907631</t>
  </si>
  <si>
    <t>Zemědělské družstvo Rudice-Přečkovice</t>
  </si>
  <si>
    <t>1702002871</t>
  </si>
  <si>
    <t>S-0200287/06442/2017</t>
  </si>
  <si>
    <t>70922888</t>
  </si>
  <si>
    <t>Imrich Marek</t>
  </si>
  <si>
    <t>1602018581</t>
  </si>
  <si>
    <t>S-0201858/56576/2016</t>
  </si>
  <si>
    <t>42134188</t>
  </si>
  <si>
    <t>Machatý Jiří</t>
  </si>
  <si>
    <t>1702019331</t>
  </si>
  <si>
    <t>S-0201933/56265/2017</t>
  </si>
  <si>
    <t>49788795</t>
  </si>
  <si>
    <t>Výrobní obchodní družstvo Svatobor</t>
  </si>
  <si>
    <t>1702019481</t>
  </si>
  <si>
    <t>S-0201948/58216/2017</t>
  </si>
  <si>
    <t>71248480</t>
  </si>
  <si>
    <t>Řezníček Jan, Dis.</t>
  </si>
  <si>
    <t>1702015811</t>
  </si>
  <si>
    <t>S-0201581/46709/2017</t>
  </si>
  <si>
    <t>03705773</t>
  </si>
  <si>
    <t>Ličková Hana</t>
  </si>
  <si>
    <t>1702016301</t>
  </si>
  <si>
    <t>S-0201630/48365/2017</t>
  </si>
  <si>
    <t>1702016621</t>
  </si>
  <si>
    <t>S-0201662/48796/2017</t>
  </si>
  <si>
    <t>49434632</t>
  </si>
  <si>
    <t>KLAS - družstvo Starovičky</t>
  </si>
  <si>
    <t>1702016861</t>
  </si>
  <si>
    <t>S-0201686/49851/2017</t>
  </si>
  <si>
    <t>43223389</t>
  </si>
  <si>
    <t>AGROSPOL Březno spol. s r.o.</t>
  </si>
  <si>
    <t>1702016881</t>
  </si>
  <si>
    <t>S-0201688/49613/2017</t>
  </si>
  <si>
    <t>28489047</t>
  </si>
  <si>
    <t>Farma Obříství s.r.o.</t>
  </si>
  <si>
    <t>1702016901</t>
  </si>
  <si>
    <t>S-0201690/49643/2017</t>
  </si>
  <si>
    <t>76407781</t>
  </si>
  <si>
    <t>Knopp Marek</t>
  </si>
  <si>
    <t>1702017701</t>
  </si>
  <si>
    <t>S-0201770/52457/2017</t>
  </si>
  <si>
    <t>60278218</t>
  </si>
  <si>
    <t>AVENA, výrobně obchodní družstvo, zkráceně AVENA, VOD</t>
  </si>
  <si>
    <t>1602017781</t>
  </si>
  <si>
    <t>S-0201778/51763/2016</t>
  </si>
  <si>
    <t>60047003</t>
  </si>
  <si>
    <t>Berák Jan</t>
  </si>
  <si>
    <t>1702018071</t>
  </si>
  <si>
    <t>S-0201807/53794/2017</t>
  </si>
  <si>
    <t>75013894</t>
  </si>
  <si>
    <t>Ferkl Luděk</t>
  </si>
  <si>
    <t>1702012981</t>
  </si>
  <si>
    <t>S-0201298/37756/2017</t>
  </si>
  <si>
    <t>48892904</t>
  </si>
  <si>
    <t>Lacina Jan</t>
  </si>
  <si>
    <t>1702013521</t>
  </si>
  <si>
    <t>S-0201352/39276/2017</t>
  </si>
  <si>
    <t>60572612</t>
  </si>
  <si>
    <t>Beran Otakar</t>
  </si>
  <si>
    <t>1702014221</t>
  </si>
  <si>
    <t>S-0201422/41468/2017</t>
  </si>
  <si>
    <t>1702024181</t>
  </si>
  <si>
    <t>S-0202418/73353/2017</t>
  </si>
  <si>
    <t>71250352</t>
  </si>
  <si>
    <t>Černý Josef, Ing.</t>
  </si>
  <si>
    <t>1702009111</t>
  </si>
  <si>
    <t>S-0200911/29951/2017</t>
  </si>
  <si>
    <t>64971376</t>
  </si>
  <si>
    <t>Štekl Miroslav</t>
  </si>
  <si>
    <t>1702009331</t>
  </si>
  <si>
    <t>S-0200933/30280/2017</t>
  </si>
  <si>
    <t>1702009371</t>
  </si>
  <si>
    <t>S-0200937/30079/2017</t>
  </si>
  <si>
    <t>64637671</t>
  </si>
  <si>
    <t>Králík Tomáš</t>
  </si>
  <si>
    <t>1702009681</t>
  </si>
  <si>
    <t>S-0200968/30621/2017</t>
  </si>
  <si>
    <t>25252623</t>
  </si>
  <si>
    <t>MORAS akciová společnost</t>
  </si>
  <si>
    <t>1702009731</t>
  </si>
  <si>
    <t>S-0200973/30952/2017</t>
  </si>
  <si>
    <t>70030081</t>
  </si>
  <si>
    <t>Pustějovský Libor</t>
  </si>
  <si>
    <t>1602009791</t>
  </si>
  <si>
    <t>S-0200979/28087/2016</t>
  </si>
  <si>
    <t>76173828</t>
  </si>
  <si>
    <t>Janko Lukáš, Ing.</t>
  </si>
  <si>
    <t>1702009921</t>
  </si>
  <si>
    <t>S-0200992/31271/2017</t>
  </si>
  <si>
    <t>1702009931</t>
  </si>
  <si>
    <t>S-0200993/31273/2017</t>
  </si>
  <si>
    <t>88365191</t>
  </si>
  <si>
    <t>Václav Matějka</t>
  </si>
  <si>
    <t>1702010001</t>
  </si>
  <si>
    <t>S-0201000/31326/2017</t>
  </si>
  <si>
    <t>25666479</t>
  </si>
  <si>
    <t>ZEAS Oskořínek, a.s.</t>
  </si>
  <si>
    <t>1702010061</t>
  </si>
  <si>
    <t>S-0201006/31192/2017</t>
  </si>
  <si>
    <t>1702010071</t>
  </si>
  <si>
    <t>S-0201007/31194/2017</t>
  </si>
  <si>
    <t>1702010081</t>
  </si>
  <si>
    <t>S-0201008/31197/2017</t>
  </si>
  <si>
    <t>1702020941</t>
  </si>
  <si>
    <t>S-0202094/60914/2017</t>
  </si>
  <si>
    <t>25348868</t>
  </si>
  <si>
    <t>Dolňácko, a.s.</t>
  </si>
  <si>
    <t>1602021891</t>
  </si>
  <si>
    <t>S-0202189/73246/2016</t>
  </si>
  <si>
    <t>26914379</t>
  </si>
  <si>
    <t>Polfin eko valašská, s.r.o.</t>
  </si>
  <si>
    <t>1602021931</t>
  </si>
  <si>
    <t>S-0202193/68059/2016</t>
  </si>
  <si>
    <t>1702020131</t>
  </si>
  <si>
    <t>S-0202013/57851/2017</t>
  </si>
  <si>
    <t>25302451</t>
  </si>
  <si>
    <t>Ostrožsko, a.s.</t>
  </si>
  <si>
    <t>1602027551</t>
  </si>
  <si>
    <t>S-0202755/101033/2016</t>
  </si>
  <si>
    <t>60477806</t>
  </si>
  <si>
    <t>Svobodová Iveta, Bc.</t>
  </si>
  <si>
    <t>1602027781</t>
  </si>
  <si>
    <t>S-0202778/107635/2016</t>
  </si>
  <si>
    <t>1602027861</t>
  </si>
  <si>
    <t>S-0202786/104034/2016</t>
  </si>
  <si>
    <t>00109002</t>
  </si>
  <si>
    <t>Zemědělské družstvo Srbeč</t>
  </si>
  <si>
    <t>1702000901</t>
  </si>
  <si>
    <t>S-0200090/02442/2017</t>
  </si>
  <si>
    <t>61974986</t>
  </si>
  <si>
    <t>ZEMSPOL STUDÉNKA a.s.</t>
  </si>
  <si>
    <t>1702001511</t>
  </si>
  <si>
    <t>S-0200151/04990/2017</t>
  </si>
  <si>
    <t>00122335</t>
  </si>
  <si>
    <t>Zemědělské obchodní družstvo v Herálci</t>
  </si>
  <si>
    <t>1702001661</t>
  </si>
  <si>
    <t>S-0200166/05265/2017</t>
  </si>
  <si>
    <t>1702001741</t>
  </si>
  <si>
    <t>S-0200174/05511/2017</t>
  </si>
  <si>
    <t>76240754</t>
  </si>
  <si>
    <t>Krejčiříková Petra</t>
  </si>
  <si>
    <t>1702001751</t>
  </si>
  <si>
    <t>S-0200175/05516/2017</t>
  </si>
  <si>
    <t>72020245</t>
  </si>
  <si>
    <t>Votava Jiří, Bc.</t>
  </si>
  <si>
    <t>1702002271</t>
  </si>
  <si>
    <t>S-0200227/06699/2017</t>
  </si>
  <si>
    <t>05690765</t>
  </si>
  <si>
    <t>Brázdil Tomáš</t>
  </si>
  <si>
    <t>1702003801</t>
  </si>
  <si>
    <t>S-0200380/08655/2017</t>
  </si>
  <si>
    <t>1702003901</t>
  </si>
  <si>
    <t>S-0200390/08951/2017</t>
  </si>
  <si>
    <t>71511091</t>
  </si>
  <si>
    <t>Sedláček Jan</t>
  </si>
  <si>
    <t>1702006931</t>
  </si>
  <si>
    <t>S-0200693/24421/2017</t>
  </si>
  <si>
    <t>48178136</t>
  </si>
  <si>
    <t>Jelínek Roman</t>
  </si>
  <si>
    <t>1702007471</t>
  </si>
  <si>
    <t>S-0200747/25274/2017</t>
  </si>
  <si>
    <t>1702007591</t>
  </si>
  <si>
    <t>S-0200759/25489/2017</t>
  </si>
  <si>
    <t>1702007681</t>
  </si>
  <si>
    <t>S-0200768/25725/2017</t>
  </si>
  <si>
    <t>49195492</t>
  </si>
  <si>
    <t>AGROSPOL, Malý Bor a.s.</t>
  </si>
  <si>
    <t>1702005251</t>
  </si>
  <si>
    <t>S-0200525/19923/2017</t>
  </si>
  <si>
    <t>45827869</t>
  </si>
  <si>
    <t>Havránek Tomáš, Ing.</t>
  </si>
  <si>
    <t>1702005291</t>
  </si>
  <si>
    <t>S-0200529/19930/2017</t>
  </si>
  <si>
    <t>00113085</t>
  </si>
  <si>
    <t>Zemědělské obchodní družstvo Vacov</t>
  </si>
  <si>
    <t>1702006011</t>
  </si>
  <si>
    <t>S-0200601/20142/2017</t>
  </si>
  <si>
    <t>70949166</t>
  </si>
  <si>
    <t>Dvořák Josef</t>
  </si>
  <si>
    <t>1702013881</t>
  </si>
  <si>
    <t>S-0201388/39724/2017</t>
  </si>
  <si>
    <t>28012402</t>
  </si>
  <si>
    <t>Šindelka, s.r.o.</t>
  </si>
  <si>
    <t>1602025351</t>
  </si>
  <si>
    <t>S-0202535/87604/2016</t>
  </si>
  <si>
    <t>04969065</t>
  </si>
  <si>
    <t>Pavlíková Veronika, Mgr.</t>
  </si>
  <si>
    <t>1602029291</t>
  </si>
  <si>
    <t>S-0202929/122775/2016</t>
  </si>
  <si>
    <t>69970572</t>
  </si>
  <si>
    <t>Karlík Vladislav</t>
  </si>
  <si>
    <t>1602029361</t>
  </si>
  <si>
    <t>S-0202936/123336/2016</t>
  </si>
  <si>
    <t>03581152</t>
  </si>
  <si>
    <t>Bronecová Marta</t>
  </si>
  <si>
    <t>1602030391</t>
  </si>
  <si>
    <t>S-0203039/125441/2016</t>
  </si>
  <si>
    <t>00112224</t>
  </si>
  <si>
    <t>Zemědělské družstvo Bernartice</t>
  </si>
  <si>
    <t>1703000871</t>
  </si>
  <si>
    <t>S-0300087/34496/2017</t>
  </si>
  <si>
    <t>48529249</t>
  </si>
  <si>
    <t>STATEK BŘEŽANY, spol. s r.o.</t>
  </si>
  <si>
    <t>1702008331</t>
  </si>
  <si>
    <t>S-0200833/29482/2017</t>
  </si>
  <si>
    <t>76211240</t>
  </si>
  <si>
    <t>Potanec Martin</t>
  </si>
  <si>
    <t>1702009791</t>
  </si>
  <si>
    <t>S-0200979/31383/2017</t>
  </si>
  <si>
    <t>70897018</t>
  </si>
  <si>
    <t>Kolpa Jiří</t>
  </si>
  <si>
    <t>1702010931</t>
  </si>
  <si>
    <t>S-0201093/33505/2017</t>
  </si>
  <si>
    <t>46522409</t>
  </si>
  <si>
    <t>Hofman Václav</t>
  </si>
  <si>
    <t>1602033071</t>
  </si>
  <si>
    <t>S-0203307/131469/2016</t>
  </si>
  <si>
    <t>03954901</t>
  </si>
  <si>
    <t>Škopek Tomáš</t>
  </si>
  <si>
    <t>1602034161</t>
  </si>
  <si>
    <t>S-0203416/133475/2016</t>
  </si>
  <si>
    <t>1602034251</t>
  </si>
  <si>
    <t>S-0203425/133384/2016</t>
  </si>
  <si>
    <t>11160845</t>
  </si>
  <si>
    <t>Vlček Martin</t>
  </si>
  <si>
    <t>1602034481</t>
  </si>
  <si>
    <t>S-0203448/133603/2016</t>
  </si>
  <si>
    <t>25504932</t>
  </si>
  <si>
    <t>Zemědělská a.s. Čejkovice</t>
  </si>
  <si>
    <t>1703001071</t>
  </si>
  <si>
    <t>S-0300107/48733/2017</t>
  </si>
  <si>
    <t>15235866</t>
  </si>
  <si>
    <t>Glos Lubomír</t>
  </si>
  <si>
    <t>1603001151</t>
  </si>
  <si>
    <t>S-0300115/29199/2016</t>
  </si>
  <si>
    <t>68452161</t>
  </si>
  <si>
    <t>Krejcar Lubomír</t>
  </si>
  <si>
    <t>1602028441</t>
  </si>
  <si>
    <t>S-0202844/114955/2016</t>
  </si>
  <si>
    <t>1602028471</t>
  </si>
  <si>
    <t>S-0202847/115061/2016</t>
  </si>
  <si>
    <t>1602028601</t>
  </si>
  <si>
    <t>S-0202860/113806/2016</t>
  </si>
  <si>
    <t>00139874</t>
  </si>
  <si>
    <t>Zemědělské družstvo Menhartice, družstvo</t>
  </si>
  <si>
    <t>1602028771</t>
  </si>
  <si>
    <t>S-0202877/117161/2016</t>
  </si>
  <si>
    <t>04718895</t>
  </si>
  <si>
    <t>Páchová Pavlína</t>
  </si>
  <si>
    <t>1602030021</t>
  </si>
  <si>
    <t>S-0203002/124654/2016</t>
  </si>
  <si>
    <t>04488091</t>
  </si>
  <si>
    <t>Farma Kameničná s.r.o.</t>
  </si>
  <si>
    <t>1602030581</t>
  </si>
  <si>
    <t>S-0203058/125878/2016</t>
  </si>
  <si>
    <t>00114618</t>
  </si>
  <si>
    <t>Zemědělské a obchodní družstvo PODHRADÍ</t>
  </si>
  <si>
    <t>1602030761</t>
  </si>
  <si>
    <t>S-0203076/126153/2016</t>
  </si>
  <si>
    <t>1602031011</t>
  </si>
  <si>
    <t>S-0203101/127144/2016</t>
  </si>
  <si>
    <t>1602031111</t>
  </si>
  <si>
    <t>S-0203111/127584/2016</t>
  </si>
  <si>
    <t>1602031121</t>
  </si>
  <si>
    <t>S-0203112/127585/2016</t>
  </si>
  <si>
    <t>1602031471</t>
  </si>
  <si>
    <t>S-0203147/127616/2016</t>
  </si>
  <si>
    <t>40698378</t>
  </si>
  <si>
    <t>Kment Jaroslav</t>
  </si>
  <si>
    <t>1602031771</t>
  </si>
  <si>
    <t>S-0203177/129609/2016</t>
  </si>
  <si>
    <t>03319741</t>
  </si>
  <si>
    <t>Vlach Josef</t>
  </si>
  <si>
    <t>1602032051</t>
  </si>
  <si>
    <t>S-0203205/130030/2016</t>
  </si>
  <si>
    <t>1602032061</t>
  </si>
  <si>
    <t>S-0203206/130032/2016</t>
  </si>
  <si>
    <t>46968067</t>
  </si>
  <si>
    <t>Zemědělské družstvo VESELAN</t>
  </si>
  <si>
    <t>1602032331</t>
  </si>
  <si>
    <t>S-0203233/130557/2016</t>
  </si>
  <si>
    <t>1702024821</t>
  </si>
  <si>
    <t>S-0202482/75797/2017</t>
  </si>
  <si>
    <t>44886349</t>
  </si>
  <si>
    <t>Ščuglík Ondřej</t>
  </si>
  <si>
    <t>1702025621</t>
  </si>
  <si>
    <t>S-0202562/87109/2017</t>
  </si>
  <si>
    <t>15041131</t>
  </si>
  <si>
    <t>Petr Jiří, Ing.</t>
  </si>
  <si>
    <t>1602025811</t>
  </si>
  <si>
    <t>S-0202581/89632/2016</t>
  </si>
  <si>
    <t>1602025981</t>
  </si>
  <si>
    <t>S-0202598/89272/2016</t>
  </si>
  <si>
    <t>1602026051</t>
  </si>
  <si>
    <t>S-0202605/89789/2016</t>
  </si>
  <si>
    <t>1602026281</t>
  </si>
  <si>
    <t>S-0202628/90865/2016</t>
  </si>
  <si>
    <t>1602026701</t>
  </si>
  <si>
    <t>S-0202670/93895/2016</t>
  </si>
  <si>
    <t>47308834</t>
  </si>
  <si>
    <t>"FARMA VELKÁ ČERNOC s.r.o."</t>
  </si>
  <si>
    <t>1602026861</t>
  </si>
  <si>
    <t>S-0202686/95938/2016</t>
  </si>
  <si>
    <t>47794429</t>
  </si>
  <si>
    <t>Studený Stanislav</t>
  </si>
  <si>
    <t>1602027021</t>
  </si>
  <si>
    <t>S-0202702/96910/2016</t>
  </si>
  <si>
    <t>1602027731</t>
  </si>
  <si>
    <t>S-0202773/107595/2016</t>
  </si>
  <si>
    <t>03603431</t>
  </si>
  <si>
    <t>Orálek rostlinná výroba s.r.o.</t>
  </si>
  <si>
    <t>1602023611</t>
  </si>
  <si>
    <t>S-0202361/81216/2016</t>
  </si>
  <si>
    <t>42106753</t>
  </si>
  <si>
    <t>Mlejnek Josef</t>
  </si>
  <si>
    <t>1702024151</t>
  </si>
  <si>
    <t>S-0202415/73341/2017</t>
  </si>
  <si>
    <t>67473849</t>
  </si>
  <si>
    <t>Meisner Marek</t>
  </si>
  <si>
    <t>1702020401</t>
  </si>
  <si>
    <t>S-0202040/59127/2017</t>
  </si>
  <si>
    <t>65018257</t>
  </si>
  <si>
    <t>Jech Petr</t>
  </si>
  <si>
    <t>1702020451</t>
  </si>
  <si>
    <t>S-0202045/59368/2017</t>
  </si>
  <si>
    <t>42740339</t>
  </si>
  <si>
    <t>AGEKO, spol. s r.o.</t>
  </si>
  <si>
    <t>1702021021</t>
  </si>
  <si>
    <t>S-0202102/60876/2017</t>
  </si>
  <si>
    <t>49305042</t>
  </si>
  <si>
    <t>Janča Aleš</t>
  </si>
  <si>
    <t>1602021221</t>
  </si>
  <si>
    <t>S-0202122/65251/2016</t>
  </si>
  <si>
    <t>46890963</t>
  </si>
  <si>
    <t>Vrba Vojtěch</t>
  </si>
  <si>
    <t>1702021651</t>
  </si>
  <si>
    <t>S-0202165/62589/2017</t>
  </si>
  <si>
    <t>73363138</t>
  </si>
  <si>
    <t>Vyhňák Libor</t>
  </si>
  <si>
    <t>1702015251</t>
  </si>
  <si>
    <t>S-0201525/44087/2017</t>
  </si>
  <si>
    <t>40733645</t>
  </si>
  <si>
    <t>Opekar Jiří, Ing.</t>
  </si>
  <si>
    <t>1702015441</t>
  </si>
  <si>
    <t>S-0201544/45192/2017</t>
  </si>
  <si>
    <t>1702015451</t>
  </si>
  <si>
    <t>S-0201545/45194/2017</t>
  </si>
  <si>
    <t>69174300</t>
  </si>
  <si>
    <t>Vaníček Jan</t>
  </si>
  <si>
    <t>1702016161</t>
  </si>
  <si>
    <t>S-0201616/47688/2017</t>
  </si>
  <si>
    <t>28735897</t>
  </si>
  <si>
    <t>Farma U sluníček s.r.o.</t>
  </si>
  <si>
    <t>1702017521</t>
  </si>
  <si>
    <t>S-0201752/52729/2017</t>
  </si>
  <si>
    <t>1702017571</t>
  </si>
  <si>
    <t>S-0201757/52744/2017</t>
  </si>
  <si>
    <t>1702017881</t>
  </si>
  <si>
    <t>S-0201788/52377/2017</t>
  </si>
  <si>
    <t>48191647</t>
  </si>
  <si>
    <t>Kvarda Jiří</t>
  </si>
  <si>
    <t>1702010551</t>
  </si>
  <si>
    <t>S-0201055/32436/2017</t>
  </si>
  <si>
    <t>62060341</t>
  </si>
  <si>
    <t>Blažek Karel</t>
  </si>
  <si>
    <t>1702010641</t>
  </si>
  <si>
    <t>S-0201064/32983/2017</t>
  </si>
  <si>
    <t>70839131</t>
  </si>
  <si>
    <t>Hrnčiřík Miroslav</t>
  </si>
  <si>
    <t>1702010921</t>
  </si>
  <si>
    <t>S-0201092/33260/2017</t>
  </si>
  <si>
    <t>04601033</t>
  </si>
  <si>
    <t>Farma Vlkov s.r.o.</t>
  </si>
  <si>
    <t>1702011871</t>
  </si>
  <si>
    <t>S-0201187/35213/2017</t>
  </si>
  <si>
    <t>48677850</t>
  </si>
  <si>
    <t>Prchal Miroslav</t>
  </si>
  <si>
    <t>1702025161</t>
  </si>
  <si>
    <t>S-0202516/82449/2017</t>
  </si>
  <si>
    <t>72056363</t>
  </si>
  <si>
    <t>Havránek Milan</t>
  </si>
  <si>
    <t>1602028681</t>
  </si>
  <si>
    <t>S-0202868/115570/2016</t>
  </si>
  <si>
    <t>00130133</t>
  </si>
  <si>
    <t>Zemědělské družstvo Trstěnice</t>
  </si>
  <si>
    <t>1602030571</t>
  </si>
  <si>
    <t>S-0203057/126093/2016</t>
  </si>
  <si>
    <t>60066067</t>
  </si>
  <si>
    <t>Výrobně-obchodní družstvo Nová Cerekev</t>
  </si>
  <si>
    <t>1702007161</t>
  </si>
  <si>
    <t>S-0200716/24456/2017</t>
  </si>
  <si>
    <t>70961671</t>
  </si>
  <si>
    <t>Kápička Jiří</t>
  </si>
  <si>
    <t>1702000161</t>
  </si>
  <si>
    <t>S-0200016/01122/2017</t>
  </si>
  <si>
    <t>1702004551</t>
  </si>
  <si>
    <t>S-0200455/18298/2017</t>
  </si>
  <si>
    <t>1702004561</t>
  </si>
  <si>
    <t>S-0200456/18300/2017</t>
  </si>
  <si>
    <t>1702004571</t>
  </si>
  <si>
    <t>S-0200457/18302/2017</t>
  </si>
  <si>
    <t>1702005001</t>
  </si>
  <si>
    <t>S-0200500/19628/2017</t>
  </si>
  <si>
    <t>76615499</t>
  </si>
  <si>
    <t>Chmatil Petr Ing.</t>
  </si>
  <si>
    <t>1702001141</t>
  </si>
  <si>
    <t>S-0200114/04232/2017</t>
  </si>
  <si>
    <t>00128945</t>
  </si>
  <si>
    <t>Zemědělské družstvo Mříčná - Peřimov</t>
  </si>
  <si>
    <t>1702001361</t>
  </si>
  <si>
    <t>S-0200136/04615/2017</t>
  </si>
  <si>
    <t>74715917</t>
  </si>
  <si>
    <t>Čížek Libor</t>
  </si>
  <si>
    <t>1702001461</t>
  </si>
  <si>
    <t>S-0200146/04775/2017</t>
  </si>
  <si>
    <t>70260991</t>
  </si>
  <si>
    <t>Šeďa Richard, Ing.</t>
  </si>
  <si>
    <t>1702001471</t>
  </si>
  <si>
    <t>S-0200147/04779/2017</t>
  </si>
  <si>
    <t>42288169</t>
  </si>
  <si>
    <t>Galia Zdeněk</t>
  </si>
  <si>
    <t>1702001481</t>
  </si>
  <si>
    <t>S-0200148/04784/2017</t>
  </si>
  <si>
    <t>25279980</t>
  </si>
  <si>
    <t>PLOTIŠŤSKÁ ZELENINA - HAK s.r.o.</t>
  </si>
  <si>
    <t>1702001521</t>
  </si>
  <si>
    <t>S-0200152/05028/2017</t>
  </si>
  <si>
    <t>48155080</t>
  </si>
  <si>
    <t>AGROSEM semenářské družstvo</t>
  </si>
  <si>
    <t>1702001531</t>
  </si>
  <si>
    <t>S-0200153/05047/2017</t>
  </si>
  <si>
    <t>03886271</t>
  </si>
  <si>
    <t>Baštýřová s.r.o.</t>
  </si>
  <si>
    <t>1702013001</t>
  </si>
  <si>
    <t>S-0201300/37407/2017</t>
  </si>
  <si>
    <t>72540982</t>
  </si>
  <si>
    <t>Dvořák Miroslav, Ing.</t>
  </si>
  <si>
    <t>1702013011</t>
  </si>
  <si>
    <t>S-0201301/37409/2017</t>
  </si>
  <si>
    <t>46145648</t>
  </si>
  <si>
    <t>Vrubel Libor</t>
  </si>
  <si>
    <t>1702013891</t>
  </si>
  <si>
    <t>S-0201389/39680/2017</t>
  </si>
  <si>
    <t>47237261</t>
  </si>
  <si>
    <t>AGRIPROD s.r.o.</t>
  </si>
  <si>
    <t>1702008501</t>
  </si>
  <si>
    <t>S-0200850/29626/2017</t>
  </si>
  <si>
    <t>69290351</t>
  </si>
  <si>
    <t>Haken Tomáš</t>
  </si>
  <si>
    <t>1702009621</t>
  </si>
  <si>
    <t>S-0200962/30527/2017</t>
  </si>
  <si>
    <t>40717224</t>
  </si>
  <si>
    <t>Toman Jaromír</t>
  </si>
  <si>
    <t>1702010151</t>
  </si>
  <si>
    <t>S-0201015/31453/2017</t>
  </si>
  <si>
    <t>65194918</t>
  </si>
  <si>
    <t>Bulva Jaroslav</t>
  </si>
  <si>
    <t>1702003321</t>
  </si>
  <si>
    <t>S-0200332/08403/2017</t>
  </si>
  <si>
    <t>18855326</t>
  </si>
  <si>
    <t>Vacek Vladimír</t>
  </si>
  <si>
    <t>1702003411</t>
  </si>
  <si>
    <t>S-0200341/08423/2017</t>
  </si>
  <si>
    <t>46678450</t>
  </si>
  <si>
    <t>REPROGEN, a.s.</t>
  </si>
  <si>
    <t>1702003571</t>
  </si>
  <si>
    <t>S-0200357/08458/2017</t>
  </si>
  <si>
    <t>49096150</t>
  </si>
  <si>
    <t>AGRO Hoštka a.s.</t>
  </si>
  <si>
    <t>1702003931</t>
  </si>
  <si>
    <t>S-0200393/09349/2017</t>
  </si>
  <si>
    <t>02563720</t>
  </si>
  <si>
    <t>Farma START s.r.o.</t>
  </si>
  <si>
    <t>1702003941</t>
  </si>
  <si>
    <t>S-0200394/09355/2017</t>
  </si>
  <si>
    <t>69550701</t>
  </si>
  <si>
    <t>Socher Karel</t>
  </si>
  <si>
    <t>1602028001</t>
  </si>
  <si>
    <t>S-0202800/106453/2016</t>
  </si>
  <si>
    <t>1602028231</t>
  </si>
  <si>
    <t>S-0202823/111772/2016</t>
  </si>
  <si>
    <t>42766001</t>
  </si>
  <si>
    <t>Beťák Jiří</t>
  </si>
  <si>
    <t>1702023371</t>
  </si>
  <si>
    <t>S-0202337/69873/2017</t>
  </si>
  <si>
    <t>00111368</t>
  </si>
  <si>
    <t>Zemědělské družstvo Kojčice</t>
  </si>
  <si>
    <t>1603001601</t>
  </si>
  <si>
    <t>S-0300160/40090/2016</t>
  </si>
  <si>
    <t>03008100</t>
  </si>
  <si>
    <t>Roh Jiří</t>
  </si>
  <si>
    <t>1702014791</t>
  </si>
  <si>
    <t>S-0201479/43662/2017</t>
  </si>
  <si>
    <t>75076730</t>
  </si>
  <si>
    <t>Caha Kamil</t>
  </si>
  <si>
    <t>1702019171</t>
  </si>
  <si>
    <t>S-0201917/56534/2017</t>
  </si>
  <si>
    <t>15166104</t>
  </si>
  <si>
    <t>Vlach Stanislav</t>
  </si>
  <si>
    <t>1702015861</t>
  </si>
  <si>
    <t>S-0201586/47568/2017</t>
  </si>
  <si>
    <t>75129965</t>
  </si>
  <si>
    <t>Klimentová Martina</t>
  </si>
  <si>
    <t>1702016211</t>
  </si>
  <si>
    <t>S-0201621/47702/2017</t>
  </si>
  <si>
    <t>72566141</t>
  </si>
  <si>
    <t>Rajchart Josef</t>
  </si>
  <si>
    <t>1702017031</t>
  </si>
  <si>
    <t>S-0201703/50289/2017</t>
  </si>
  <si>
    <t>71184694</t>
  </si>
  <si>
    <t>Jelen Tomáš</t>
  </si>
  <si>
    <t>1702017201</t>
  </si>
  <si>
    <t>S-0201720/51464/2017</t>
  </si>
  <si>
    <t>1602017711</t>
  </si>
  <si>
    <t>S-0201771/52011/2016</t>
  </si>
  <si>
    <t>25195743</t>
  </si>
  <si>
    <t>Zemědělská společnost Třebívlice a.s.</t>
  </si>
  <si>
    <t>1702017971</t>
  </si>
  <si>
    <t>S-0201797/53062/2017</t>
  </si>
  <si>
    <t>75083817</t>
  </si>
  <si>
    <t>Ondrůšek Jan</t>
  </si>
  <si>
    <t>1702013851</t>
  </si>
  <si>
    <t>S-0201385/39703/2017</t>
  </si>
  <si>
    <t>1702013861</t>
  </si>
  <si>
    <t>S-0201386/39705/2017</t>
  </si>
  <si>
    <t>72548207</t>
  </si>
  <si>
    <t>Zavadil Petr</t>
  </si>
  <si>
    <t>1602024001</t>
  </si>
  <si>
    <t>S-0202400/82454/2016</t>
  </si>
  <si>
    <t>46348565</t>
  </si>
  <si>
    <t>CHMELEX, spol. s r.o.</t>
  </si>
  <si>
    <t>1702009051</t>
  </si>
  <si>
    <t>S-0200905/29938/2017</t>
  </si>
  <si>
    <t>12704733</t>
  </si>
  <si>
    <t>Jurek Jiří</t>
  </si>
  <si>
    <t>1702021331</t>
  </si>
  <si>
    <t>S-0202133/62148/2017</t>
  </si>
  <si>
    <t>05740444</t>
  </si>
  <si>
    <t>Samuhel Jakub</t>
  </si>
  <si>
    <t>1702021811</t>
  </si>
  <si>
    <t>S-0202181/66990/2017</t>
  </si>
  <si>
    <t>48292745</t>
  </si>
  <si>
    <t>RAMŠ spol. s r.o.</t>
  </si>
  <si>
    <t>1602020431</t>
  </si>
  <si>
    <t>S-0202043/63604/2016</t>
  </si>
  <si>
    <t>66180376</t>
  </si>
  <si>
    <t>Stokláska Jan</t>
  </si>
  <si>
    <t>1602027661</t>
  </si>
  <si>
    <t>S-0202766/103545/2016</t>
  </si>
  <si>
    <t>00117099</t>
  </si>
  <si>
    <t>Zemědělské obchodní družstvo Hlavňovice</t>
  </si>
  <si>
    <t>1602028091</t>
  </si>
  <si>
    <t>S-0202809/106543/2016</t>
  </si>
  <si>
    <t>68588186</t>
  </si>
  <si>
    <t>Syrovátka Jan</t>
  </si>
  <si>
    <t>1602026151</t>
  </si>
  <si>
    <t>S-0202615/89667/2016</t>
  </si>
  <si>
    <t>73365262</t>
  </si>
  <si>
    <t>Vendolský Radek</t>
  </si>
  <si>
    <t>1602026661</t>
  </si>
  <si>
    <t>S-0202666/93247/2016</t>
  </si>
  <si>
    <t>60396687</t>
  </si>
  <si>
    <t>Chrást Slavomír</t>
  </si>
  <si>
    <t>1602026761</t>
  </si>
  <si>
    <t>S-0202676/94938/2016</t>
  </si>
  <si>
    <t>72057475</t>
  </si>
  <si>
    <t>Táborský Martin</t>
  </si>
  <si>
    <t>1702026881</t>
  </si>
  <si>
    <t>S-0202688/90544/2017</t>
  </si>
  <si>
    <t>48837776</t>
  </si>
  <si>
    <t>Kopřiva Martin</t>
  </si>
  <si>
    <t>1702024921</t>
  </si>
  <si>
    <t>S-0202492/75876/2017</t>
  </si>
  <si>
    <t>01914111</t>
  </si>
  <si>
    <t>Beneš Jakub, Ing.</t>
  </si>
  <si>
    <t>1602025081</t>
  </si>
  <si>
    <t>S-0202508/87374/2016</t>
  </si>
  <si>
    <t>68998422</t>
  </si>
  <si>
    <t>Lonský Jiří</t>
  </si>
  <si>
    <t>1602025971</t>
  </si>
  <si>
    <t>S-0202597/89190/2016</t>
  </si>
  <si>
    <t>03955770</t>
  </si>
  <si>
    <t>Kačena Martin</t>
  </si>
  <si>
    <t>1602022321</t>
  </si>
  <si>
    <t>S-0202232/74273/2016</t>
  </si>
  <si>
    <t>71209077</t>
  </si>
  <si>
    <t>Šnajdauf Radek</t>
  </si>
  <si>
    <t>1702022351</t>
  </si>
  <si>
    <t>S-0202235/65826/2017</t>
  </si>
  <si>
    <t>73060437</t>
  </si>
  <si>
    <t>Hasal Karel</t>
  </si>
  <si>
    <t>1702023071</t>
  </si>
  <si>
    <t>S-0202307/67724/2017</t>
  </si>
  <si>
    <t>73367982</t>
  </si>
  <si>
    <t>Sklenovský Jan</t>
  </si>
  <si>
    <t>1602023151</t>
  </si>
  <si>
    <t>S-0202315/77786/2016</t>
  </si>
  <si>
    <t>47917041</t>
  </si>
  <si>
    <t>DOMINÁT v.o.s.</t>
  </si>
  <si>
    <t>1602023251</t>
  </si>
  <si>
    <t>S-0202325/78316/2016</t>
  </si>
  <si>
    <t>60240148</t>
  </si>
  <si>
    <t>Hušek Bohumil</t>
  </si>
  <si>
    <t>1702023441</t>
  </si>
  <si>
    <t>S-0202344/71153/2017</t>
  </si>
  <si>
    <t>60573708</t>
  </si>
  <si>
    <t>Černý Lubomír</t>
  </si>
  <si>
    <t>1702023601</t>
  </si>
  <si>
    <t>S-0202360/71364/2017</t>
  </si>
  <si>
    <t>49607812</t>
  </si>
  <si>
    <t>Agrospol Velká Bystřice s.r.o.</t>
  </si>
  <si>
    <t>1602034081</t>
  </si>
  <si>
    <t>S-0203408/133645/2016</t>
  </si>
  <si>
    <t>04704932</t>
  </si>
  <si>
    <t>Bulant Tomáš</t>
  </si>
  <si>
    <t>1602034131</t>
  </si>
  <si>
    <t>S-0203413/133270/2016</t>
  </si>
  <si>
    <t>29163765</t>
  </si>
  <si>
    <t>AGRO ENERGY CZ spol. s r.o.</t>
  </si>
  <si>
    <t>1602034141</t>
  </si>
  <si>
    <t>S-0203414/133158/2016</t>
  </si>
  <si>
    <t>70857938</t>
  </si>
  <si>
    <t>Štůla Milan</t>
  </si>
  <si>
    <t>1603000041</t>
  </si>
  <si>
    <t>S-0300004/133996/2016</t>
  </si>
  <si>
    <t>70890552</t>
  </si>
  <si>
    <t>Novák Zdeněk</t>
  </si>
  <si>
    <t>1703001001</t>
  </si>
  <si>
    <t>S-0300100/42800/2017</t>
  </si>
  <si>
    <t>46348824</t>
  </si>
  <si>
    <t>LUPOFYT s.r.o.</t>
  </si>
  <si>
    <t>1602030351</t>
  </si>
  <si>
    <t>S-0203035/125306/2016</t>
  </si>
  <si>
    <t>1602030721</t>
  </si>
  <si>
    <t>S-0203072/126280/2016</t>
  </si>
  <si>
    <t>49136208</t>
  </si>
  <si>
    <t>Vodák Karel</t>
  </si>
  <si>
    <t>1602030891</t>
  </si>
  <si>
    <t>S-0203089/126951/2016</t>
  </si>
  <si>
    <t>26399148</t>
  </si>
  <si>
    <t>Hospodářský dvůr Magdalena, s.r.o.</t>
  </si>
  <si>
    <t>1602031491</t>
  </si>
  <si>
    <t>S-0203149/127651/2016</t>
  </si>
  <si>
    <t>00104141</t>
  </si>
  <si>
    <t>Zemědělské družstvo "Podlipan" Vitice</t>
  </si>
  <si>
    <t>1602031521</t>
  </si>
  <si>
    <t>S-0203152/127663/2016</t>
  </si>
  <si>
    <t>67619258</t>
  </si>
  <si>
    <t>Urban Pavel, Ing.</t>
  </si>
  <si>
    <t>1602032321</t>
  </si>
  <si>
    <t>S-0203232/130556/2016</t>
  </si>
  <si>
    <t>46392530</t>
  </si>
  <si>
    <t>Král Jan</t>
  </si>
  <si>
    <t>1503001251</t>
  </si>
  <si>
    <t>S-0300125/104314/2015</t>
  </si>
  <si>
    <t>75129442</t>
  </si>
  <si>
    <t>Kaštan Jiří Ing.</t>
  </si>
  <si>
    <t>1603001521</t>
  </si>
  <si>
    <t>S-0300152/43250/2016</t>
  </si>
  <si>
    <t>44959931</t>
  </si>
  <si>
    <t>Talák Václav, Ing.</t>
  </si>
  <si>
    <t>1603001741</t>
  </si>
  <si>
    <t>S-0300174/45116/2016</t>
  </si>
  <si>
    <t>75020271</t>
  </si>
  <si>
    <t>Pospíšil Lukáš</t>
  </si>
  <si>
    <t>1602033311</t>
  </si>
  <si>
    <t>S-0203331/131489/2016</t>
  </si>
  <si>
    <t>25379003</t>
  </si>
  <si>
    <t>JAKARTA, s.r.o.</t>
  </si>
  <si>
    <t>1702001071</t>
  </si>
  <si>
    <t>S-0200107/03767/2017</t>
  </si>
  <si>
    <t>1702001391</t>
  </si>
  <si>
    <t>S-0200139/04512/2017</t>
  </si>
  <si>
    <t>46354506</t>
  </si>
  <si>
    <t>TEAM,  v. o.s.</t>
  </si>
  <si>
    <t>1702001631</t>
  </si>
  <si>
    <t>S-0200163/05148/2017</t>
  </si>
  <si>
    <t>70660158</t>
  </si>
  <si>
    <t>Hrbek Ladislav</t>
  </si>
  <si>
    <t>1702001781</t>
  </si>
  <si>
    <t>S-0200178/05466/2017</t>
  </si>
  <si>
    <t>1702002011</t>
  </si>
  <si>
    <t>S-0200201/05856/2017</t>
  </si>
  <si>
    <t>74200721</t>
  </si>
  <si>
    <t>Vaněk Miroslav Bc.</t>
  </si>
  <si>
    <t>1702002111</t>
  </si>
  <si>
    <t>S-0200211/06681/2017</t>
  </si>
  <si>
    <t>27750655</t>
  </si>
  <si>
    <t>ICHEM s.r.o.</t>
  </si>
  <si>
    <t>1702002151</t>
  </si>
  <si>
    <t>S-0200215/06686/2017</t>
  </si>
  <si>
    <t>75928001</t>
  </si>
  <si>
    <t>Dalecký Ondřej</t>
  </si>
  <si>
    <t>1702002261</t>
  </si>
  <si>
    <t>S-0200226/06698/2017</t>
  </si>
  <si>
    <t>1702003921</t>
  </si>
  <si>
    <t>S-0200392/09350/2017</t>
  </si>
  <si>
    <t>75114402</t>
  </si>
  <si>
    <t>Dobejval Jiří</t>
  </si>
  <si>
    <t>1502003941</t>
  </si>
  <si>
    <t>S-0200394/25058/2015</t>
  </si>
  <si>
    <t>72058188</t>
  </si>
  <si>
    <t>Přídová Eva</t>
  </si>
  <si>
    <t>1702007351</t>
  </si>
  <si>
    <t>S-0200735/24837/2017</t>
  </si>
  <si>
    <t>16980506</t>
  </si>
  <si>
    <t>Kučaba František</t>
  </si>
  <si>
    <t>1702006241</t>
  </si>
  <si>
    <t>S-0200624/22142/2017</t>
  </si>
  <si>
    <t>72084995</t>
  </si>
  <si>
    <t>Zítka Petr, Bc.</t>
  </si>
  <si>
    <t>1702004001</t>
  </si>
  <si>
    <t>S-0200400/09276/2017</t>
  </si>
  <si>
    <t>1702004201</t>
  </si>
  <si>
    <t>S-0200420/16724/2017</t>
  </si>
  <si>
    <t>1702004681</t>
  </si>
  <si>
    <t>S-0200468/18587/2017</t>
  </si>
  <si>
    <t>72030119</t>
  </si>
  <si>
    <t>Janota Jaroslav</t>
  </si>
  <si>
    <t>1702014641</t>
  </si>
  <si>
    <t>S-0201464/42793/2017</t>
  </si>
  <si>
    <t>42939062</t>
  </si>
  <si>
    <t>Sochor Pavel</t>
  </si>
  <si>
    <t>1702015151</t>
  </si>
  <si>
    <t>S-0201515/44325/2017</t>
  </si>
  <si>
    <t>49912810</t>
  </si>
  <si>
    <t>Tachecí Svatopluk</t>
  </si>
  <si>
    <t>1702015581</t>
  </si>
  <si>
    <t>S-0201558/45163/2017</t>
  </si>
  <si>
    <t>1602011821</t>
  </si>
  <si>
    <t>S-0201182/31575/2016</t>
  </si>
  <si>
    <t>71185135</t>
  </si>
  <si>
    <t>Málek Roman</t>
  </si>
  <si>
    <t>1702010511</t>
  </si>
  <si>
    <t>S-0201051/32312/2017</t>
  </si>
  <si>
    <t>73757811</t>
  </si>
  <si>
    <t>Marek Jiří</t>
  </si>
  <si>
    <t>1702010901</t>
  </si>
  <si>
    <t>S-0201090/33701/2017</t>
  </si>
  <si>
    <t>65804490</t>
  </si>
  <si>
    <t>Gála Pavel, Ing.</t>
  </si>
  <si>
    <t>1602008171</t>
  </si>
  <si>
    <t>S-0200817/25137/2016</t>
  </si>
  <si>
    <t>1702008631</t>
  </si>
  <si>
    <t>S-0200863/29641/2017</t>
  </si>
  <si>
    <t>25280406</t>
  </si>
  <si>
    <t>AGROSPOL HOSTOVICE, a.s.</t>
  </si>
  <si>
    <t>1702002771</t>
  </si>
  <si>
    <t>S-0200277/06132/2017</t>
  </si>
  <si>
    <t>1602015721</t>
  </si>
  <si>
    <t>S-0201572/41174/2016</t>
  </si>
  <si>
    <t>49967410</t>
  </si>
  <si>
    <t>AGRO družstvo Petrovice</t>
  </si>
  <si>
    <t>1702023681</t>
  </si>
  <si>
    <t>S-0202368/71909/2017</t>
  </si>
  <si>
    <t>71226141</t>
  </si>
  <si>
    <t>Strouhal David</t>
  </si>
  <si>
    <t>1702025211</t>
  </si>
  <si>
    <t>S-0202521/84974/2017</t>
  </si>
  <si>
    <t>43862675</t>
  </si>
  <si>
    <t>Ing. Jan Kačerovský</t>
  </si>
  <si>
    <t>1702025681</t>
  </si>
  <si>
    <t>S-0202568/87251/2017</t>
  </si>
  <si>
    <t>71204199</t>
  </si>
  <si>
    <t>Pazderník Petr</t>
  </si>
  <si>
    <t>1602027811</t>
  </si>
  <si>
    <t>S-0202781/107645/2016</t>
  </si>
  <si>
    <t>48221724</t>
  </si>
  <si>
    <t>Kotrba Jiří</t>
  </si>
  <si>
    <t>1602028531</t>
  </si>
  <si>
    <t>S-0202853/113416/2016</t>
  </si>
  <si>
    <t>49185675</t>
  </si>
  <si>
    <t>Kubernát Jan Ing.</t>
  </si>
  <si>
    <t>1702002041</t>
  </si>
  <si>
    <t>S-0200204/05963/2017</t>
  </si>
  <si>
    <t>48203645</t>
  </si>
  <si>
    <t>CEF,  s.r.o.</t>
  </si>
  <si>
    <t>1702002931</t>
  </si>
  <si>
    <t>S-0200293/07363/2017</t>
  </si>
  <si>
    <t>72056134</t>
  </si>
  <si>
    <t>Bínová Hana, Bc., Dis.</t>
  </si>
  <si>
    <t>1702003761</t>
  </si>
  <si>
    <t>S-0200376/08704/2017</t>
  </si>
  <si>
    <t>1702005301</t>
  </si>
  <si>
    <t>S-0200530/19932/2017</t>
  </si>
  <si>
    <t>25224093</t>
  </si>
  <si>
    <t>AGRO-IGM s.r.o.</t>
  </si>
  <si>
    <t>1702015691</t>
  </si>
  <si>
    <t>S-0201569/45964/2017</t>
  </si>
  <si>
    <t>48530891</t>
  </si>
  <si>
    <t>ZEMOS Lesná, spol. s r.o.</t>
  </si>
  <si>
    <t>1702018101</t>
  </si>
  <si>
    <t>S-0201810/53801/2017</t>
  </si>
  <si>
    <t>00110400</t>
  </si>
  <si>
    <t>Zemědělské družstvo Hříšice</t>
  </si>
  <si>
    <t>1702009001</t>
  </si>
  <si>
    <t>S-0200900/29928/2017</t>
  </si>
  <si>
    <t>75140691</t>
  </si>
  <si>
    <t>Kalous Jindřich</t>
  </si>
  <si>
    <t>1702009651</t>
  </si>
  <si>
    <t>S-0200965/30516/2017</t>
  </si>
  <si>
    <t>1702010951</t>
  </si>
  <si>
    <t>S-0201095/33510/2017</t>
  </si>
  <si>
    <t>75013525</t>
  </si>
  <si>
    <t>Petratur Pavel</t>
  </si>
  <si>
    <t>1602032781</t>
  </si>
  <si>
    <t>S-0203278/130430/2016</t>
  </si>
  <si>
    <t>1602032901</t>
  </si>
  <si>
    <t>S-0203290/130827/2016</t>
  </si>
  <si>
    <t>70914826</t>
  </si>
  <si>
    <t>Valach Josef</t>
  </si>
  <si>
    <t>1602034261</t>
  </si>
  <si>
    <t>S-0203426/133694/2016</t>
  </si>
  <si>
    <t>1703000381</t>
  </si>
  <si>
    <t>S-0300038/06571/2017</t>
  </si>
  <si>
    <t>48173215</t>
  </si>
  <si>
    <t>ZOPOS Přestavlky a.s.</t>
  </si>
  <si>
    <t>1502028661</t>
  </si>
  <si>
    <t>S-0202866/98246/2015</t>
  </si>
  <si>
    <t>48968731</t>
  </si>
  <si>
    <t>Mikeš Petr</t>
  </si>
  <si>
    <t>1602028991</t>
  </si>
  <si>
    <t>S-0202899/121712/2016</t>
  </si>
  <si>
    <t>16407334</t>
  </si>
  <si>
    <t>Klimpera Vladimír</t>
  </si>
  <si>
    <t>1602029411</t>
  </si>
  <si>
    <t>S-0202941/123621/2016</t>
  </si>
  <si>
    <t>1602029781</t>
  </si>
  <si>
    <t>S-0202978/124613/2016</t>
  </si>
  <si>
    <t>1602030081</t>
  </si>
  <si>
    <t>S-0203008/124661/2016</t>
  </si>
  <si>
    <t>1602030121</t>
  </si>
  <si>
    <t>S-0203012/124667/2016</t>
  </si>
  <si>
    <t>1602030411</t>
  </si>
  <si>
    <t>S-0203041/125495/2016</t>
  </si>
  <si>
    <t>49123572</t>
  </si>
  <si>
    <t>Lukáš Zdeněk</t>
  </si>
  <si>
    <t>1602030931</t>
  </si>
  <si>
    <t>S-0203093/127306/2016</t>
  </si>
  <si>
    <t>25583522</t>
  </si>
  <si>
    <t>KVATRO-EKOSTATEK, spol. s r.o.</t>
  </si>
  <si>
    <t>1602031001</t>
  </si>
  <si>
    <t>S-0203100/127135/2016</t>
  </si>
  <si>
    <t>1602031351</t>
  </si>
  <si>
    <t>S-0203135/127652/2016</t>
  </si>
  <si>
    <t>72535687</t>
  </si>
  <si>
    <t>Cejpek Jiří</t>
  </si>
  <si>
    <t>1702024361</t>
  </si>
  <si>
    <t>S-0202436/73437/2017</t>
  </si>
  <si>
    <t>75113368</t>
  </si>
  <si>
    <t>Kopeček Adam</t>
  </si>
  <si>
    <t>1702024841</t>
  </si>
  <si>
    <t>S-0202484/75745/2017</t>
  </si>
  <si>
    <t>42115213</t>
  </si>
  <si>
    <t>Klykorka Pavel</t>
  </si>
  <si>
    <t>1702025091</t>
  </si>
  <si>
    <t>S-0202509/82761/2017</t>
  </si>
  <si>
    <t>25164848</t>
  </si>
  <si>
    <t>AGRINO s.r.o.</t>
  </si>
  <si>
    <t>1702025841</t>
  </si>
  <si>
    <t>S-0202584/87578/2017</t>
  </si>
  <si>
    <t>70670901</t>
  </si>
  <si>
    <t>Plevka Václav</t>
  </si>
  <si>
    <t>1702025851</t>
  </si>
  <si>
    <t>S-0202585/87424/2017</t>
  </si>
  <si>
    <t>13357948</t>
  </si>
  <si>
    <t>Zeidel Josef</t>
  </si>
  <si>
    <t>1702026081</t>
  </si>
  <si>
    <t>S-0202608/88159/2017</t>
  </si>
  <si>
    <t>1702026801</t>
  </si>
  <si>
    <t>S-0202680/90525/2017</t>
  </si>
  <si>
    <t>1602027441</t>
  </si>
  <si>
    <t>S-0202744/99456/2016</t>
  </si>
  <si>
    <t>27964922</t>
  </si>
  <si>
    <t>NADE, s.r.o.</t>
  </si>
  <si>
    <t>1602034301</t>
  </si>
  <si>
    <t>S-0203430/133972/2016</t>
  </si>
  <si>
    <t>25200593</t>
  </si>
  <si>
    <t>ODEŘSKÝ STATEK a.s.</t>
  </si>
  <si>
    <t>1603002151</t>
  </si>
  <si>
    <t>S-0300215/91993/2016</t>
  </si>
  <si>
    <t>13899074</t>
  </si>
  <si>
    <t>Sedláček Václav</t>
  </si>
  <si>
    <t>1702017061</t>
  </si>
  <si>
    <t>S-0201706/50576/2017</t>
  </si>
  <si>
    <t>29233071</t>
  </si>
  <si>
    <t>CELARIA s.r.o.</t>
  </si>
  <si>
    <t>1702017841</t>
  </si>
  <si>
    <t>S-0201784/52557/2017</t>
  </si>
  <si>
    <t>25210955</t>
  </si>
  <si>
    <t>MILÍŘE COUNTRY SPORTS s.r.o.</t>
  </si>
  <si>
    <t>1702018061</t>
  </si>
  <si>
    <t>S-0201806/53789/2017</t>
  </si>
  <si>
    <t>45376689</t>
  </si>
  <si>
    <t>Novák Petr</t>
  </si>
  <si>
    <t>1602018401</t>
  </si>
  <si>
    <t>S-0201840/57848/2016</t>
  </si>
  <si>
    <t>75126486</t>
  </si>
  <si>
    <t>Man Miloslav</t>
  </si>
  <si>
    <t>1702018881</t>
  </si>
  <si>
    <t>S-0201888/54651/2017</t>
  </si>
  <si>
    <t>48244970</t>
  </si>
  <si>
    <t>OSEVA Protivín a.s.</t>
  </si>
  <si>
    <t>1702020851</t>
  </si>
  <si>
    <t>S-0202085/60271/2017</t>
  </si>
  <si>
    <t>42411742</t>
  </si>
  <si>
    <t>Bartoš František</t>
  </si>
  <si>
    <t>1702007861</t>
  </si>
  <si>
    <t>S-0200786/25991/2017</t>
  </si>
  <si>
    <t>71189084</t>
  </si>
  <si>
    <t>Mikolášková Jana</t>
  </si>
  <si>
    <t>1702009231</t>
  </si>
  <si>
    <t>S-0200923/29973/2017</t>
  </si>
  <si>
    <t>05039088</t>
  </si>
  <si>
    <t>ekofarma Jemnice s.r.o.</t>
  </si>
  <si>
    <t>1702009821</t>
  </si>
  <si>
    <t>S-0200982/31203/2017</t>
  </si>
  <si>
    <t>29116996</t>
  </si>
  <si>
    <t>Farma Staré Sedlo s.r.o.</t>
  </si>
  <si>
    <t>1702010181</t>
  </si>
  <si>
    <t>S-0201018/31998/2017</t>
  </si>
  <si>
    <t>48244767</t>
  </si>
  <si>
    <t>Zemědělské družstvo Krč</t>
  </si>
  <si>
    <t>1602026601</t>
  </si>
  <si>
    <t>S-0202660/93420/2016</t>
  </si>
  <si>
    <t>70814317</t>
  </si>
  <si>
    <t>Staněk Pavel</t>
  </si>
  <si>
    <t>1602027761</t>
  </si>
  <si>
    <t>S-0202776/107616/2016</t>
  </si>
  <si>
    <t>49166174</t>
  </si>
  <si>
    <t>Kunický Martin</t>
  </si>
  <si>
    <t>1702002921</t>
  </si>
  <si>
    <t>S-0200292/07385/2017</t>
  </si>
  <si>
    <t>49435701</t>
  </si>
  <si>
    <t>AMPELOS, ŠLECHTITELSKÁ STANICE VINAŘSKÁ ZNOJMO, s.r.o.</t>
  </si>
  <si>
    <t>1702003011</t>
  </si>
  <si>
    <t>S-0200301/07509/2017</t>
  </si>
  <si>
    <t>68686242</t>
  </si>
  <si>
    <t>Jelének Petr</t>
  </si>
  <si>
    <t>1702004811</t>
  </si>
  <si>
    <t>S-0200481/18699/2017</t>
  </si>
  <si>
    <t>1702004821</t>
  </si>
  <si>
    <t>S-0200482/18702/2017</t>
  </si>
  <si>
    <t>25346075</t>
  </si>
  <si>
    <t>AGRO Zlechov, a.s.</t>
  </si>
  <si>
    <t>1702004771</t>
  </si>
  <si>
    <t>S-0200477/18665/2017</t>
  </si>
  <si>
    <t>42001781</t>
  </si>
  <si>
    <t>Šedá Naděžda</t>
  </si>
  <si>
    <t>1702004891</t>
  </si>
  <si>
    <t>S-0200489/19163/2017</t>
  </si>
  <si>
    <t>04378181</t>
  </si>
  <si>
    <t>Laštovička Lukáš</t>
  </si>
  <si>
    <t>1702005061</t>
  </si>
  <si>
    <t>S-0200506/19416/2017</t>
  </si>
  <si>
    <t>70951454</t>
  </si>
  <si>
    <t>Konvalinka Ladislav</t>
  </si>
  <si>
    <t>1702005151</t>
  </si>
  <si>
    <t>S-0200515/19906/2017</t>
  </si>
  <si>
    <t>49822829</t>
  </si>
  <si>
    <t>Montamilk, s. r. o.</t>
  </si>
  <si>
    <t>1702005171</t>
  </si>
  <si>
    <t>S-0200517/19910/2017</t>
  </si>
  <si>
    <t>71237593</t>
  </si>
  <si>
    <t>Matuška Luděk</t>
  </si>
  <si>
    <t>1702000261</t>
  </si>
  <si>
    <t>S-0200026/01150/2017</t>
  </si>
  <si>
    <t>03880061</t>
  </si>
  <si>
    <t>Marytu agri s.r.o.</t>
  </si>
  <si>
    <t>1702000431</t>
  </si>
  <si>
    <t>S-0200043/02197/2017</t>
  </si>
  <si>
    <t>71172939</t>
  </si>
  <si>
    <t>Matějík Tomáš</t>
  </si>
  <si>
    <t>1702000441</t>
  </si>
  <si>
    <t>S-0200044/02568/2017</t>
  </si>
  <si>
    <t>1702000551</t>
  </si>
  <si>
    <t>S-0200055/02594/2017</t>
  </si>
  <si>
    <t>1702000571</t>
  </si>
  <si>
    <t>S-0200057/02596/2017</t>
  </si>
  <si>
    <t>45149143</t>
  </si>
  <si>
    <t>AGROMASO spol. s r.o.</t>
  </si>
  <si>
    <t>1702001291</t>
  </si>
  <si>
    <t>S-0200129/04010/2017</t>
  </si>
  <si>
    <t>42133203</t>
  </si>
  <si>
    <t>Šimáček Luděk</t>
  </si>
  <si>
    <t>1702001331</t>
  </si>
  <si>
    <t>S-0200133/04445/2017</t>
  </si>
  <si>
    <t>65742338</t>
  </si>
  <si>
    <t>Weiss František</t>
  </si>
  <si>
    <t>1702001501</t>
  </si>
  <si>
    <t>S-0200150/04792/2017</t>
  </si>
  <si>
    <t>68573421</t>
  </si>
  <si>
    <t>Šnajberk Pavel</t>
  </si>
  <si>
    <t>1702001701</t>
  </si>
  <si>
    <t>S-0200170/05208/2017</t>
  </si>
  <si>
    <t>1702001711</t>
  </si>
  <si>
    <t>S-0200171/05209/2017</t>
  </si>
  <si>
    <t>1702001721</t>
  </si>
  <si>
    <t>S-0200172/05335/2017</t>
  </si>
  <si>
    <t>27703096</t>
  </si>
  <si>
    <t>Moravská zemědělská, akciová společnost</t>
  </si>
  <si>
    <t>1702001821</t>
  </si>
  <si>
    <t>S-0200182/05733/2017</t>
  </si>
  <si>
    <t>48709972</t>
  </si>
  <si>
    <t>Hubáček Jiří</t>
  </si>
  <si>
    <t>1702001901</t>
  </si>
  <si>
    <t>S-0200190/06071/2017</t>
  </si>
  <si>
    <t>27117243</t>
  </si>
  <si>
    <t>HANKA MOCHOV s.r.o.</t>
  </si>
  <si>
    <t>1702002181</t>
  </si>
  <si>
    <t>S-0200218/06690/2017</t>
  </si>
  <si>
    <t>64506576</t>
  </si>
  <si>
    <t>Březovská zemědělská, a.s.</t>
  </si>
  <si>
    <t>1702002191</t>
  </si>
  <si>
    <t>S-0200219/06691/2017</t>
  </si>
  <si>
    <t>72041889</t>
  </si>
  <si>
    <t>Paták Tomáš</t>
  </si>
  <si>
    <t>1702000121</t>
  </si>
  <si>
    <t>S-0200012/00917/2017</t>
  </si>
  <si>
    <t>02939495</t>
  </si>
  <si>
    <t>AgroArchman s.r.o.</t>
  </si>
  <si>
    <t>1702008821</t>
  </si>
  <si>
    <t>S-0200882/29647/2017</t>
  </si>
  <si>
    <t>13665511</t>
  </si>
  <si>
    <t>Šilinek Jiří</t>
  </si>
  <si>
    <t>1702002601</t>
  </si>
  <si>
    <t>S-0200260/06758/2017</t>
  </si>
  <si>
    <t>73700037</t>
  </si>
  <si>
    <t>Starosta Jindřich</t>
  </si>
  <si>
    <t>1702003261</t>
  </si>
  <si>
    <t>S-0200326/08388/2017</t>
  </si>
  <si>
    <t>25485521</t>
  </si>
  <si>
    <t>Kulmon - Škoda s.r.o.</t>
  </si>
  <si>
    <t>1702003721</t>
  </si>
  <si>
    <t>S-0200372/08277/2017</t>
  </si>
  <si>
    <t>46357343</t>
  </si>
  <si>
    <t>DZS STRUHAŘOV a. s.</t>
  </si>
  <si>
    <t>1702003741</t>
  </si>
  <si>
    <t>S-0200374/07407/2017</t>
  </si>
  <si>
    <t>49975749</t>
  </si>
  <si>
    <t>AZOS, s.r.o.</t>
  </si>
  <si>
    <t>1702006481</t>
  </si>
  <si>
    <t>S-0200648/23225/2017</t>
  </si>
  <si>
    <t>49971492</t>
  </si>
  <si>
    <t>AGRODRUŽSTVO Brťov-Lipůvka</t>
  </si>
  <si>
    <t>1702007661</t>
  </si>
  <si>
    <t>S-0200766/25737/2017</t>
  </si>
  <si>
    <t>1702007671</t>
  </si>
  <si>
    <t>S-0200767/25739/2017</t>
  </si>
  <si>
    <t>12808121</t>
  </si>
  <si>
    <t>Šmídová Ludmila, Ing.</t>
  </si>
  <si>
    <t>1702005331</t>
  </si>
  <si>
    <t>S-0200533/19935/2017</t>
  </si>
  <si>
    <t>25033832</t>
  </si>
  <si>
    <t>KORDULA s.r.o.</t>
  </si>
  <si>
    <t>1702006001</t>
  </si>
  <si>
    <t>S-0200600/20450/2017</t>
  </si>
  <si>
    <t>42348919</t>
  </si>
  <si>
    <t>Bohatec Jiří, Ing.</t>
  </si>
  <si>
    <t>1702006161</t>
  </si>
  <si>
    <t>S-0200616/21744/2017</t>
  </si>
  <si>
    <t>71175784</t>
  </si>
  <si>
    <t>Slavík Milan, Ing.</t>
  </si>
  <si>
    <t>1702006251</t>
  </si>
  <si>
    <t>S-0200625/22153/2017</t>
  </si>
  <si>
    <t>70926263</t>
  </si>
  <si>
    <t>Šrámek Petr</t>
  </si>
  <si>
    <t>1702006261</t>
  </si>
  <si>
    <t>S-0200626/22034/2017</t>
  </si>
  <si>
    <t>15544672</t>
  </si>
  <si>
    <t>Urbánek Libor</t>
  </si>
  <si>
    <t>1702004081</t>
  </si>
  <si>
    <t>S-0200408/09656/2017</t>
  </si>
  <si>
    <t>73953288</t>
  </si>
  <si>
    <t>Solovský Jindřich</t>
  </si>
  <si>
    <t>1702004181</t>
  </si>
  <si>
    <t>S-0200418/16873/2017</t>
  </si>
  <si>
    <t>49977709</t>
  </si>
  <si>
    <t>"AGROTREND HRUŠKY" , spol. s r.o.</t>
  </si>
  <si>
    <t>1702004431</t>
  </si>
  <si>
    <t>S-0200443/17773/2017</t>
  </si>
  <si>
    <t>49455826</t>
  </si>
  <si>
    <t>NYK, s.r.o.</t>
  </si>
  <si>
    <t>1602004731</t>
  </si>
  <si>
    <t>S-0200473/17732/2016</t>
  </si>
  <si>
    <t>45075000</t>
  </si>
  <si>
    <t>Vlach Miroslav</t>
  </si>
  <si>
    <t>1702014071</t>
  </si>
  <si>
    <t>S-0201407/40791/2017</t>
  </si>
  <si>
    <t>03951138</t>
  </si>
  <si>
    <t>Čížek  Ondřej</t>
  </si>
  <si>
    <t>1702014161</t>
  </si>
  <si>
    <t>S-0201416/41200/2017</t>
  </si>
  <si>
    <t>47664479</t>
  </si>
  <si>
    <t>Löwenthal Petr, MVDr.</t>
  </si>
  <si>
    <t>1702014171</t>
  </si>
  <si>
    <t>S-0201417/41203/2017</t>
  </si>
  <si>
    <t>1702014511</t>
  </si>
  <si>
    <t>S-0201451/42061/2017</t>
  </si>
  <si>
    <t>75396831</t>
  </si>
  <si>
    <t>Černoch Pavel</t>
  </si>
  <si>
    <t>1702014581</t>
  </si>
  <si>
    <t>S-0201458/42368/2017</t>
  </si>
  <si>
    <t>40817997</t>
  </si>
  <si>
    <t>Žižka Ladislav</t>
  </si>
  <si>
    <t>1702014671</t>
  </si>
  <si>
    <t>S-0201467/43237/2017</t>
  </si>
  <si>
    <t>74455991</t>
  </si>
  <si>
    <t>Zárybnický František</t>
  </si>
  <si>
    <t>1702014721</t>
  </si>
  <si>
    <t>S-0201472/43383/2017</t>
  </si>
  <si>
    <t>70823448</t>
  </si>
  <si>
    <t>Slezák Radek</t>
  </si>
  <si>
    <t>1602015431</t>
  </si>
  <si>
    <t>S-0201543/39051/2016</t>
  </si>
  <si>
    <t>87012979</t>
  </si>
  <si>
    <t>Hrabánek Luboš</t>
  </si>
  <si>
    <t>1702015511</t>
  </si>
  <si>
    <t>S-0201551/45043/2017</t>
  </si>
  <si>
    <t>28725000</t>
  </si>
  <si>
    <t>FARMA-SIXTA, s.r.o.</t>
  </si>
  <si>
    <t>1702015531</t>
  </si>
  <si>
    <t>S-0201553/45065/2017</t>
  </si>
  <si>
    <t>1702015541</t>
  </si>
  <si>
    <t>S-0201554/45067/2017</t>
  </si>
  <si>
    <t>47048603</t>
  </si>
  <si>
    <t>AGROSPOL, výrobní obchodní družstvo Bubovice</t>
  </si>
  <si>
    <t>1702011451</t>
  </si>
  <si>
    <t>S-0201145/34304/2017</t>
  </si>
  <si>
    <t>45149305</t>
  </si>
  <si>
    <t>IZO-AGRO, spol. s r.o.</t>
  </si>
  <si>
    <t>1702011591</t>
  </si>
  <si>
    <t>S-0201159/34574/2017</t>
  </si>
  <si>
    <t>1702012341</t>
  </si>
  <si>
    <t>S-0201234/35145/2017</t>
  </si>
  <si>
    <t>60574178</t>
  </si>
  <si>
    <t>Ondráček Vít</t>
  </si>
  <si>
    <t>1702012821</t>
  </si>
  <si>
    <t>S-0201282/37373/2017</t>
  </si>
  <si>
    <t>46357432</t>
  </si>
  <si>
    <t>Smilkov, a.s.</t>
  </si>
  <si>
    <t>1702010501</t>
  </si>
  <si>
    <t>S-0201050/32314/2017</t>
  </si>
  <si>
    <t>25370413</t>
  </si>
  <si>
    <t>FRANČÁK s.r.o.</t>
  </si>
  <si>
    <t>1602010591</t>
  </si>
  <si>
    <t>S-0201059/29287/2016</t>
  </si>
  <si>
    <t>46591851</t>
  </si>
  <si>
    <t>Hlavinka Josef, Ing.</t>
  </si>
  <si>
    <t>1702010971</t>
  </si>
  <si>
    <t>S-0201097/33422/2017</t>
  </si>
  <si>
    <t>64507416</t>
  </si>
  <si>
    <t>AGRONET Nesovice, družstvo</t>
  </si>
  <si>
    <t>1702011191</t>
  </si>
  <si>
    <t>S-0201119/34161/2017</t>
  </si>
  <si>
    <t>1702011321</t>
  </si>
  <si>
    <t>S-0201132/34202/2017</t>
  </si>
  <si>
    <t>60574143</t>
  </si>
  <si>
    <t>Polnický Pavel</t>
  </si>
  <si>
    <t>1702011351</t>
  </si>
  <si>
    <t>S-0201135/34096/2017</t>
  </si>
  <si>
    <t>25317652</t>
  </si>
  <si>
    <t>Společnost Bohuňov, a.s.</t>
  </si>
  <si>
    <t>1702011371</t>
  </si>
  <si>
    <t>S-0201137/34100/2017</t>
  </si>
  <si>
    <t>27112454</t>
  </si>
  <si>
    <t>JRW - agro, s.r.o.</t>
  </si>
  <si>
    <t>1702007991</t>
  </si>
  <si>
    <t>S-0200799/28377/2017</t>
  </si>
  <si>
    <t>1702008011</t>
  </si>
  <si>
    <t>S-0200801/28354/2017</t>
  </si>
  <si>
    <t>1702008111</t>
  </si>
  <si>
    <t>S-0200811/28476/2017</t>
  </si>
  <si>
    <t>1702008231</t>
  </si>
  <si>
    <t>S-0200823/28946/2017</t>
  </si>
  <si>
    <t>1702008251</t>
  </si>
  <si>
    <t>S-0200825/28950/2017</t>
  </si>
  <si>
    <t>1602008391</t>
  </si>
  <si>
    <t>S-0200839/25493/2016</t>
  </si>
  <si>
    <t>04982797</t>
  </si>
  <si>
    <t>Šreková Magdalena</t>
  </si>
  <si>
    <t>1702020791</t>
  </si>
  <si>
    <t>S-0202079/60531/2017</t>
  </si>
  <si>
    <t>16554400</t>
  </si>
  <si>
    <t>Černý Václav</t>
  </si>
  <si>
    <t>1702018261</t>
  </si>
  <si>
    <t>S-0201826/53834/2017</t>
  </si>
  <si>
    <t>1702018311</t>
  </si>
  <si>
    <t>S-0201831/53853/2017</t>
  </si>
  <si>
    <t>43501851</t>
  </si>
  <si>
    <t>Hruštinec Josef</t>
  </si>
  <si>
    <t>1702018961</t>
  </si>
  <si>
    <t>S-0201896/55679/2017</t>
  </si>
  <si>
    <t>68438451</t>
  </si>
  <si>
    <t>Šindelář Jan</t>
  </si>
  <si>
    <t>1702019201</t>
  </si>
  <si>
    <t>S-0201920/56391/2017</t>
  </si>
  <si>
    <t>45381828</t>
  </si>
  <si>
    <t>Královec Jan</t>
  </si>
  <si>
    <t>1602019301</t>
  </si>
  <si>
    <t>S-0201930/59697/2016</t>
  </si>
  <si>
    <t>05483662</t>
  </si>
  <si>
    <t>Bergman Tomáš</t>
  </si>
  <si>
    <t>1702016971</t>
  </si>
  <si>
    <t>S-0201697/50504/2017</t>
  </si>
  <si>
    <t>18600441</t>
  </si>
  <si>
    <t>Kolář Michal, Ing.</t>
  </si>
  <si>
    <t>1702017311</t>
  </si>
  <si>
    <t>S-0201731/51323/2017</t>
  </si>
  <si>
    <t>61661741</t>
  </si>
  <si>
    <t>Vošický Martin</t>
  </si>
  <si>
    <t>1702017411</t>
  </si>
  <si>
    <t>S-0201741/52123/2017</t>
  </si>
  <si>
    <t>45688010</t>
  </si>
  <si>
    <t>Saňák František</t>
  </si>
  <si>
    <t>1702017491</t>
  </si>
  <si>
    <t>S-0201749/52696/2017</t>
  </si>
  <si>
    <t>63286815</t>
  </si>
  <si>
    <t>Zdeněk Pavel</t>
  </si>
  <si>
    <t>1702013061</t>
  </si>
  <si>
    <t>S-0201306/38012/2017</t>
  </si>
  <si>
    <t>71245006</t>
  </si>
  <si>
    <t>Homolka Roman</t>
  </si>
  <si>
    <t>1702013401</t>
  </si>
  <si>
    <t>S-0201340/39345/2017</t>
  </si>
  <si>
    <t>64096319</t>
  </si>
  <si>
    <t>Kubálek Ladislav</t>
  </si>
  <si>
    <t>1702013601</t>
  </si>
  <si>
    <t>S-0201360/39754/2017</t>
  </si>
  <si>
    <t>00108146</t>
  </si>
  <si>
    <t>Zemědělské družstvo Nečín</t>
  </si>
  <si>
    <t>1702013731</t>
  </si>
  <si>
    <t>S-0201373/39855/2017</t>
  </si>
  <si>
    <t>48900991</t>
  </si>
  <si>
    <t>Dvořák Radim</t>
  </si>
  <si>
    <t>1602023941</t>
  </si>
  <si>
    <t>S-0202394/82444/2016</t>
  </si>
  <si>
    <t>47071001</t>
  </si>
  <si>
    <t>Pospíchal Miroslav</t>
  </si>
  <si>
    <t>1702023991</t>
  </si>
  <si>
    <t>S-0202399/73295/2017</t>
  </si>
  <si>
    <t>71192077</t>
  </si>
  <si>
    <t>Hašek Václav</t>
  </si>
  <si>
    <t>1702024051</t>
  </si>
  <si>
    <t>S-0202405/73311/2017</t>
  </si>
  <si>
    <t>1702024201</t>
  </si>
  <si>
    <t>S-0202420/73358/2017</t>
  </si>
  <si>
    <t>74448013</t>
  </si>
  <si>
    <t>Kubalová Marcela</t>
  </si>
  <si>
    <t>1602024351</t>
  </si>
  <si>
    <t>S-0202435/83152/2016</t>
  </si>
  <si>
    <t>1702024401</t>
  </si>
  <si>
    <t>S-0202440/73555/2017</t>
  </si>
  <si>
    <t>25560310</t>
  </si>
  <si>
    <t>POOSLAVÍ Nová Ves, družstvo</t>
  </si>
  <si>
    <t>1602024661</t>
  </si>
  <si>
    <t>S-0202466/85649/2016</t>
  </si>
  <si>
    <t>15235548</t>
  </si>
  <si>
    <t>Langr Ladislav</t>
  </si>
  <si>
    <t>1702009191</t>
  </si>
  <si>
    <t>S-0200919/29963/2017</t>
  </si>
  <si>
    <t>66678820</t>
  </si>
  <si>
    <t>Šrýtr Jan, Bc.</t>
  </si>
  <si>
    <t>1702009211</t>
  </si>
  <si>
    <t>S-0200921/29966/2017</t>
  </si>
  <si>
    <t>70975434</t>
  </si>
  <si>
    <t>Benc Jaroslav</t>
  </si>
  <si>
    <t>1702009381</t>
  </si>
  <si>
    <t>S-0200938/30319/2017</t>
  </si>
  <si>
    <t>1702009441</t>
  </si>
  <si>
    <t>S-0200944/30333/2017</t>
  </si>
  <si>
    <t>1702009471</t>
  </si>
  <si>
    <t>S-0200947/30568/2017</t>
  </si>
  <si>
    <t>66742463</t>
  </si>
  <si>
    <t>Kmínková Anna</t>
  </si>
  <si>
    <t>1702009541</t>
  </si>
  <si>
    <t>S-0200954/30764/2017</t>
  </si>
  <si>
    <t>1702009601</t>
  </si>
  <si>
    <t>S-0200960/30779/2017</t>
  </si>
  <si>
    <t>12832472</t>
  </si>
  <si>
    <t>Bílek Václav, Ing., CSc.</t>
  </si>
  <si>
    <t>1702009991</t>
  </si>
  <si>
    <t>S-0200999/31330/2017</t>
  </si>
  <si>
    <t>48380229</t>
  </si>
  <si>
    <t>Kligl René</t>
  </si>
  <si>
    <t>1702021271</t>
  </si>
  <si>
    <t>S-0202127/61724/2017</t>
  </si>
  <si>
    <t>41419910</t>
  </si>
  <si>
    <t>Smékal Zdeněk</t>
  </si>
  <si>
    <t>1702021381</t>
  </si>
  <si>
    <t>S-0202138/62468/2017</t>
  </si>
  <si>
    <t>04018605</t>
  </si>
  <si>
    <t>Vašák Roman</t>
  </si>
  <si>
    <t>1702021571</t>
  </si>
  <si>
    <t>S-0202157/62146/2017</t>
  </si>
  <si>
    <t>25592700</t>
  </si>
  <si>
    <t>Polfin eko, s.r.o.</t>
  </si>
  <si>
    <t>1602021941</t>
  </si>
  <si>
    <t>S-0202194/68062/2016</t>
  </si>
  <si>
    <t>03889491</t>
  </si>
  <si>
    <t>Kabíčková Hana, Bc.</t>
  </si>
  <si>
    <t>1602022071</t>
  </si>
  <si>
    <t>S-0202207/68346/2016</t>
  </si>
  <si>
    <t>03062210</t>
  </si>
  <si>
    <t>Šmíd Jan</t>
  </si>
  <si>
    <t>1702019511</t>
  </si>
  <si>
    <t>S-0201951/58237/2017</t>
  </si>
  <si>
    <t>27677966</t>
  </si>
  <si>
    <t>BUREŠ agro, s.r.o.</t>
  </si>
  <si>
    <t>1702019821</t>
  </si>
  <si>
    <t>S-0201982/58328/2017</t>
  </si>
  <si>
    <t>43774784</t>
  </si>
  <si>
    <t>Studnička Pavel</t>
  </si>
  <si>
    <t>1702019971</t>
  </si>
  <si>
    <t>S-0201997/57407/2017</t>
  </si>
  <si>
    <t>87067749</t>
  </si>
  <si>
    <t>Fišer Pavel</t>
  </si>
  <si>
    <t>1702019991</t>
  </si>
  <si>
    <t>S-0201999/57411/2017</t>
  </si>
  <si>
    <t>71190791</t>
  </si>
  <si>
    <t>Martina Radek</t>
  </si>
  <si>
    <t>1702020171</t>
  </si>
  <si>
    <t>S-0202017/57954/2017</t>
  </si>
  <si>
    <t>40879887</t>
  </si>
  <si>
    <t>Ornst Zdeněk, Ing.</t>
  </si>
  <si>
    <t>1602028281</t>
  </si>
  <si>
    <t>S-0202828/111781/2016</t>
  </si>
  <si>
    <t>15190005</t>
  </si>
  <si>
    <t>Tlapák Pavel, Mgr.</t>
  </si>
  <si>
    <t>1602028481</t>
  </si>
  <si>
    <t>S-0202848/114727/2016</t>
  </si>
  <si>
    <t>73367885</t>
  </si>
  <si>
    <t>Dostálová Kamila</t>
  </si>
  <si>
    <t>1602028491</t>
  </si>
  <si>
    <t>S-0202849/114979/2016</t>
  </si>
  <si>
    <t>48331635</t>
  </si>
  <si>
    <t>Hodek Josef</t>
  </si>
  <si>
    <t>1602028551</t>
  </si>
  <si>
    <t>S-0202855/115260/2016</t>
  </si>
  <si>
    <t>46441573</t>
  </si>
  <si>
    <t>Hlídek Miloš</t>
  </si>
  <si>
    <t>1602028651</t>
  </si>
  <si>
    <t>S-0202865/114365/2016</t>
  </si>
  <si>
    <t>45149038</t>
  </si>
  <si>
    <t>AGROBOS spol. s r.o.</t>
  </si>
  <si>
    <t>1602026131</t>
  </si>
  <si>
    <t>S-0202613/90185/2016</t>
  </si>
  <si>
    <t>1602026341</t>
  </si>
  <si>
    <t>S-0202634/91827/2016</t>
  </si>
  <si>
    <t>1702026411</t>
  </si>
  <si>
    <t>S-0202641/88349/2017</t>
  </si>
  <si>
    <t>1702026421</t>
  </si>
  <si>
    <t>S-0202642/88351/2017</t>
  </si>
  <si>
    <t>16978757</t>
  </si>
  <si>
    <t>Křeček Libor, Ing.</t>
  </si>
  <si>
    <t>1702026431</t>
  </si>
  <si>
    <t>S-0202643/88456/2017</t>
  </si>
  <si>
    <t>75747103</t>
  </si>
  <si>
    <t>Belfín Lubomír</t>
  </si>
  <si>
    <t>1702026531</t>
  </si>
  <si>
    <t>S-0202653/88701/2017</t>
  </si>
  <si>
    <t>48382434</t>
  </si>
  <si>
    <t>Vyskočil Josef</t>
  </si>
  <si>
    <t>1602026721</t>
  </si>
  <si>
    <t>S-0202672/93753/2016</t>
  </si>
  <si>
    <t>1602026731</t>
  </si>
  <si>
    <t>S-0202673/93755/2016</t>
  </si>
  <si>
    <t>88112853</t>
  </si>
  <si>
    <t>Pospíchal Martin</t>
  </si>
  <si>
    <t>1602027121</t>
  </si>
  <si>
    <t>S-0202712/99491/2016</t>
  </si>
  <si>
    <t>1602024751</t>
  </si>
  <si>
    <t>S-0202475/85496/2016</t>
  </si>
  <si>
    <t>64506843</t>
  </si>
  <si>
    <t>GenAgro Říčany, a.s.</t>
  </si>
  <si>
    <t>1602024771</t>
  </si>
  <si>
    <t>S-0202477/85896/2016</t>
  </si>
  <si>
    <t>72047844</t>
  </si>
  <si>
    <t>Neuwirth Josef</t>
  </si>
  <si>
    <t>1602024801</t>
  </si>
  <si>
    <t>S-0202480/85709/2016</t>
  </si>
  <si>
    <t>1702025001</t>
  </si>
  <si>
    <t>S-0202500/76352/2017</t>
  </si>
  <si>
    <t>48352934</t>
  </si>
  <si>
    <t>Soušek Jan</t>
  </si>
  <si>
    <t>1602025111</t>
  </si>
  <si>
    <t>S-0202511/87306/2016</t>
  </si>
  <si>
    <t>61661686</t>
  </si>
  <si>
    <t>Vošický Vladimír</t>
  </si>
  <si>
    <t>1702025311</t>
  </si>
  <si>
    <t>S-0202531/85135/2017</t>
  </si>
  <si>
    <t>60916320</t>
  </si>
  <si>
    <t>AGRODRUŽSTVO KLAS</t>
  </si>
  <si>
    <t>1602025421</t>
  </si>
  <si>
    <t>S-0202542/88509/2016</t>
  </si>
  <si>
    <t>73955655</t>
  </si>
  <si>
    <t>Janků Jaromír, Ing.</t>
  </si>
  <si>
    <t>1702025631</t>
  </si>
  <si>
    <t>S-0202563/87111/2017</t>
  </si>
  <si>
    <t>69004757</t>
  </si>
  <si>
    <t>Navrátil Martin</t>
  </si>
  <si>
    <t>1602026111</t>
  </si>
  <si>
    <t>S-0202611/90181/2016</t>
  </si>
  <si>
    <t>46786261</t>
  </si>
  <si>
    <t>Brůha Milan</t>
  </si>
  <si>
    <t>1702022731</t>
  </si>
  <si>
    <t>S-0202273/66126/2017</t>
  </si>
  <si>
    <t>63713381</t>
  </si>
  <si>
    <t>Jankovec David</t>
  </si>
  <si>
    <t>1602023041</t>
  </si>
  <si>
    <t>S-0202304/77893/2016</t>
  </si>
  <si>
    <t>72546603</t>
  </si>
  <si>
    <t>Šťastná Jindra</t>
  </si>
  <si>
    <t>1702023241</t>
  </si>
  <si>
    <t>S-0202324/68704/2017</t>
  </si>
  <si>
    <t>46971483</t>
  </si>
  <si>
    <t>DRUŽSTVO ZÁDVEŘICE-RAKOVÁ</t>
  </si>
  <si>
    <t>1702023381</t>
  </si>
  <si>
    <t>S-0202338/69863/2017</t>
  </si>
  <si>
    <t>69000778</t>
  </si>
  <si>
    <t>Dvorský Petr</t>
  </si>
  <si>
    <t>1702023461</t>
  </si>
  <si>
    <t>S-0202346/71200/2017</t>
  </si>
  <si>
    <t>73699985</t>
  </si>
  <si>
    <t>Prexl Jaroslav, Ing.</t>
  </si>
  <si>
    <t>1602023671</t>
  </si>
  <si>
    <t>S-0202367/81157/2016</t>
  </si>
  <si>
    <t>15027228</t>
  </si>
  <si>
    <t>Grundmann Roland</t>
  </si>
  <si>
    <t>1702023691</t>
  </si>
  <si>
    <t>S-0202369/71887/2017</t>
  </si>
  <si>
    <t>46229558</t>
  </si>
  <si>
    <t>Jinek Ladislav</t>
  </si>
  <si>
    <t>1602030871</t>
  </si>
  <si>
    <t>S-0203087/126966/2016</t>
  </si>
  <si>
    <t>1502030881</t>
  </si>
  <si>
    <t>S-0203088/103842/2015</t>
  </si>
  <si>
    <t>1502031171</t>
  </si>
  <si>
    <t>S-0203117/104528/2015</t>
  </si>
  <si>
    <t>00140988</t>
  </si>
  <si>
    <t>ZD Nedachlebice, družstvo</t>
  </si>
  <si>
    <t>1602031331</t>
  </si>
  <si>
    <t>S-0203133/127649/2016</t>
  </si>
  <si>
    <t>1602031341</t>
  </si>
  <si>
    <t>S-0203134/127650/2016</t>
  </si>
  <si>
    <t>69681520</t>
  </si>
  <si>
    <t>Stehlík Jindřich</t>
  </si>
  <si>
    <t>1602031661</t>
  </si>
  <si>
    <t>S-0203166/128058/2016</t>
  </si>
  <si>
    <t>69746630</t>
  </si>
  <si>
    <t>Šilberský Hugo</t>
  </si>
  <si>
    <t>1602031871</t>
  </si>
  <si>
    <t>S-0203187/129543/2016</t>
  </si>
  <si>
    <t>69155747</t>
  </si>
  <si>
    <t>Novák Tomáš</t>
  </si>
  <si>
    <t>1602031981</t>
  </si>
  <si>
    <t>S-0203198/129362/2016</t>
  </si>
  <si>
    <t>43501648</t>
  </si>
  <si>
    <t>Tégl Miroslav, Ing.</t>
  </si>
  <si>
    <t>1602032071</t>
  </si>
  <si>
    <t>S-0203207/129944/2016</t>
  </si>
  <si>
    <t>26014092</t>
  </si>
  <si>
    <t>Bratři Havlíčkové R I J  v.o.s.</t>
  </si>
  <si>
    <t>1602032111</t>
  </si>
  <si>
    <t>S-0203211/129952/2016</t>
  </si>
  <si>
    <t>1602032421</t>
  </si>
  <si>
    <t>S-0203242/130569/2016</t>
  </si>
  <si>
    <t>1602032541</t>
  </si>
  <si>
    <t>S-0203254/130589/2016</t>
  </si>
  <si>
    <t>71238506</t>
  </si>
  <si>
    <t>Nosek Jakub</t>
  </si>
  <si>
    <t>1602032811</t>
  </si>
  <si>
    <t>S-0203281/130520/2016</t>
  </si>
  <si>
    <t>71202170</t>
  </si>
  <si>
    <t>Opluštil František, Ing.</t>
  </si>
  <si>
    <t>1602033131</t>
  </si>
  <si>
    <t>S-0203313/131473/2016</t>
  </si>
  <si>
    <t>66501971</t>
  </si>
  <si>
    <t>Hornof Milan</t>
  </si>
  <si>
    <t>1602029091</t>
  </si>
  <si>
    <t>S-0202909/121697/2016</t>
  </si>
  <si>
    <t>73731781</t>
  </si>
  <si>
    <t>Veber Jan</t>
  </si>
  <si>
    <t>1602029141</t>
  </si>
  <si>
    <t>S-0202914/121602/2016</t>
  </si>
  <si>
    <t>00108529</t>
  </si>
  <si>
    <t>Zemědělská společnost Zalužany a.s.</t>
  </si>
  <si>
    <t>1602029331</t>
  </si>
  <si>
    <t>S-0202933/123397/2016</t>
  </si>
  <si>
    <t>42133408</t>
  </si>
  <si>
    <t>Tvrzník Zdeněk</t>
  </si>
  <si>
    <t>1602029851</t>
  </si>
  <si>
    <t>S-0202985/124626/2016</t>
  </si>
  <si>
    <t>1602029881</t>
  </si>
  <si>
    <t>S-0202988/124631/2016</t>
  </si>
  <si>
    <t>25816349</t>
  </si>
  <si>
    <t>Zemědělská zkušební stanice KUJAVY, s.r.o.</t>
  </si>
  <si>
    <t>1602027331</t>
  </si>
  <si>
    <t>S-0202733/99534/2016</t>
  </si>
  <si>
    <t>48495506</t>
  </si>
  <si>
    <t>Šeliga Pavel, Ing.</t>
  </si>
  <si>
    <t>1602027401</t>
  </si>
  <si>
    <t>S-0202740/97691/2016</t>
  </si>
  <si>
    <t>70420785</t>
  </si>
  <si>
    <t>Bubeník Pavel</t>
  </si>
  <si>
    <t>1602027541</t>
  </si>
  <si>
    <t>S-0202754/101029/2016</t>
  </si>
  <si>
    <t>70516588</t>
  </si>
  <si>
    <t>Stehlík Václav</t>
  </si>
  <si>
    <t>1602027601</t>
  </si>
  <si>
    <t>S-0202760/102121/2016</t>
  </si>
  <si>
    <t>18600549</t>
  </si>
  <si>
    <t>Kubásek Jiří</t>
  </si>
  <si>
    <t>1602027611</t>
  </si>
  <si>
    <t>S-0202761/102000/2016</t>
  </si>
  <si>
    <t>27703550</t>
  </si>
  <si>
    <t>Vinařství Pfeffer s.r.o.</t>
  </si>
  <si>
    <t>1602027691</t>
  </si>
  <si>
    <t>S-0202769/104022/2016</t>
  </si>
  <si>
    <t>49974815</t>
  </si>
  <si>
    <t>JASO Lipová, spol. s r.o.</t>
  </si>
  <si>
    <t>1602027741</t>
  </si>
  <si>
    <t>S-0202774/107596/2016</t>
  </si>
  <si>
    <t>29194296</t>
  </si>
  <si>
    <t>STAV desing s.r.o.</t>
  </si>
  <si>
    <t>1602028051</t>
  </si>
  <si>
    <t>S-0202805/106900/2016</t>
  </si>
  <si>
    <t>04042085</t>
  </si>
  <si>
    <t>Lišková Tereza, Bc.</t>
  </si>
  <si>
    <t>1602028081</t>
  </si>
  <si>
    <t>S-0202808/106548/2016</t>
  </si>
  <si>
    <t>47048620</t>
  </si>
  <si>
    <t>AGD Kačice, s.r.o.</t>
  </si>
  <si>
    <t>1602028221</t>
  </si>
  <si>
    <t>S-0202822/111771/2016</t>
  </si>
  <si>
    <t>44689047</t>
  </si>
  <si>
    <t>Miller Jan, Ing.</t>
  </si>
  <si>
    <t>1602028271</t>
  </si>
  <si>
    <t>S-0202827/111780/2016</t>
  </si>
  <si>
    <t>1603002441</t>
  </si>
  <si>
    <t>S-0300244/132692/2016</t>
  </si>
  <si>
    <t>49970437</t>
  </si>
  <si>
    <t>Šebesta Dolní Dunajovice, spol. s r.o.</t>
  </si>
  <si>
    <t>1603002501</t>
  </si>
  <si>
    <t>S-0300250/127634/2016</t>
  </si>
  <si>
    <t>11153920</t>
  </si>
  <si>
    <t>Plecháč Miloš</t>
  </si>
  <si>
    <t>1602033611</t>
  </si>
  <si>
    <t>S-0203361/132785/2016</t>
  </si>
  <si>
    <t>42940648</t>
  </si>
  <si>
    <t>Koutský Jiří</t>
  </si>
  <si>
    <t>1602034021</t>
  </si>
  <si>
    <t>S-0203402/133408/2016</t>
  </si>
  <si>
    <t>63717590</t>
  </si>
  <si>
    <t>Boháč Jiří</t>
  </si>
  <si>
    <t>1602034181</t>
  </si>
  <si>
    <t>S-0203418/133237/2016</t>
  </si>
  <si>
    <t>28240286</t>
  </si>
  <si>
    <t>AGROFARMA JABKENICE, s.r.o.</t>
  </si>
  <si>
    <t>1602034201</t>
  </si>
  <si>
    <t>S-0203420/133514/2016</t>
  </si>
  <si>
    <t>66595754</t>
  </si>
  <si>
    <t>Zahrádka Jaromír</t>
  </si>
  <si>
    <t>1602034361</t>
  </si>
  <si>
    <t>S-0203436/133998/2016</t>
  </si>
  <si>
    <t>1703001021</t>
  </si>
  <si>
    <t>S-0300102/44113/2017</t>
  </si>
  <si>
    <t>1703001101</t>
  </si>
  <si>
    <t>S-0300110/52751/2017</t>
  </si>
  <si>
    <t>1703001161</t>
  </si>
  <si>
    <t>S-0300116/57148/2017</t>
  </si>
  <si>
    <t>68998261</t>
  </si>
  <si>
    <t>Šťastný Radek</t>
  </si>
  <si>
    <t>1602030201</t>
  </si>
  <si>
    <t>S-0203020/124274/2016</t>
  </si>
  <si>
    <t>14882965</t>
  </si>
  <si>
    <t>Jiřička Martin</t>
  </si>
  <si>
    <t>1602030321</t>
  </si>
  <si>
    <t>S-0203032/125322/2016</t>
  </si>
  <si>
    <t>72058102</t>
  </si>
  <si>
    <t>Hrtúsová Jana</t>
  </si>
  <si>
    <t>1603001921</t>
  </si>
  <si>
    <t>S-0300192/60169/2016</t>
  </si>
  <si>
    <t>42114080</t>
  </si>
  <si>
    <t>Štor Miroslav</t>
  </si>
  <si>
    <t>1702000221</t>
  </si>
  <si>
    <t>S-0200022/01388/2017</t>
  </si>
  <si>
    <t>46523332</t>
  </si>
  <si>
    <t>Černá Jana</t>
  </si>
  <si>
    <t>1702005011</t>
  </si>
  <si>
    <t>S-0200501/19340/2017</t>
  </si>
  <si>
    <t>72032642</t>
  </si>
  <si>
    <t>Borna Jan</t>
  </si>
  <si>
    <t>1702005021</t>
  </si>
  <si>
    <t>S-0200502/19345/2017</t>
  </si>
  <si>
    <t>42211425</t>
  </si>
  <si>
    <t>Michalec Pavel</t>
  </si>
  <si>
    <t>1702005921</t>
  </si>
  <si>
    <t>S-0200592/20426/2017</t>
  </si>
  <si>
    <t>72517816</t>
  </si>
  <si>
    <t>Hnidák Jaromír</t>
  </si>
  <si>
    <t>1702000351</t>
  </si>
  <si>
    <t>S-0200035/02019/2017</t>
  </si>
  <si>
    <t>88297365</t>
  </si>
  <si>
    <t>Svoboda Pavel, Ing.</t>
  </si>
  <si>
    <t>1702000541</t>
  </si>
  <si>
    <t>S-0200054/02592/2017</t>
  </si>
  <si>
    <t>03875571</t>
  </si>
  <si>
    <t>Farma Pernek s.r.o.</t>
  </si>
  <si>
    <t>1702000921</t>
  </si>
  <si>
    <t>S-0200092/02426/2017</t>
  </si>
  <si>
    <t>75100711</t>
  </si>
  <si>
    <t>Toufar Stanislav</t>
  </si>
  <si>
    <t>1702001011</t>
  </si>
  <si>
    <t>S-0200101/02926/2017</t>
  </si>
  <si>
    <t>04921224</t>
  </si>
  <si>
    <t>Poul Adam</t>
  </si>
  <si>
    <t>1702001031</t>
  </si>
  <si>
    <t>S-0200103/03854/2017</t>
  </si>
  <si>
    <t>76484190</t>
  </si>
  <si>
    <t>Čoudek František, Ing.</t>
  </si>
  <si>
    <t>1702001101</t>
  </si>
  <si>
    <t>S-0200110/03777/2017</t>
  </si>
  <si>
    <t>25251724</t>
  </si>
  <si>
    <t>Volanická zemědělská, a.s.</t>
  </si>
  <si>
    <t>1702001171</t>
  </si>
  <si>
    <t>S-0200117/04207/2017</t>
  </si>
  <si>
    <t>70857288</t>
  </si>
  <si>
    <t>Prokop Jaroslav</t>
  </si>
  <si>
    <t>1702001301</t>
  </si>
  <si>
    <t>S-0200130/04388/2017</t>
  </si>
  <si>
    <t>62717642</t>
  </si>
  <si>
    <t>Lelek Josef, Ing.</t>
  </si>
  <si>
    <t>1702001441</t>
  </si>
  <si>
    <t>S-0200144/04711/2017</t>
  </si>
  <si>
    <t>25370596</t>
  </si>
  <si>
    <t>VÚCHS Rapotín,  s.r.o.</t>
  </si>
  <si>
    <t>1602001651</t>
  </si>
  <si>
    <t>S-0200165/06368/2016</t>
  </si>
  <si>
    <t>46523481</t>
  </si>
  <si>
    <t>Tláskal Petr</t>
  </si>
  <si>
    <t>1702006291</t>
  </si>
  <si>
    <t>S-0200629/22377/2017</t>
  </si>
  <si>
    <t>42102502</t>
  </si>
  <si>
    <t>Šůma Jaroslav</t>
  </si>
  <si>
    <t>1702006661</t>
  </si>
  <si>
    <t>S-0200666/23423/2017</t>
  </si>
  <si>
    <t>75041243</t>
  </si>
  <si>
    <t>Kremláček Petr</t>
  </si>
  <si>
    <t>1702006691</t>
  </si>
  <si>
    <t>S-0200669/23568/2017</t>
  </si>
  <si>
    <t>15047261</t>
  </si>
  <si>
    <t>Pavel Václav</t>
  </si>
  <si>
    <t>1702006781</t>
  </si>
  <si>
    <t>S-0200678/23927/2017</t>
  </si>
  <si>
    <t>00113212</t>
  </si>
  <si>
    <t>Zemědělské družstvo Bělčice</t>
  </si>
  <si>
    <t>1702007101</t>
  </si>
  <si>
    <t>S-0200710/24449/2017</t>
  </si>
  <si>
    <t>46904620</t>
  </si>
  <si>
    <t>Zemědělská společnost Litohoř, s.r.o.</t>
  </si>
  <si>
    <t>1702007171</t>
  </si>
  <si>
    <t>S-0200717/24351/2017</t>
  </si>
  <si>
    <t>60320303</t>
  </si>
  <si>
    <t>GAJĎAK spol. s.r.o.</t>
  </si>
  <si>
    <t>1702007821</t>
  </si>
  <si>
    <t>S-0200782/25857/2017</t>
  </si>
  <si>
    <t>48214647</t>
  </si>
  <si>
    <t>Brauer Josef</t>
  </si>
  <si>
    <t>1702008291</t>
  </si>
  <si>
    <t>S-0200829/29114/2017</t>
  </si>
  <si>
    <t>75001098</t>
  </si>
  <si>
    <t>Vobr Václav, Bc.</t>
  </si>
  <si>
    <t>1702008321</t>
  </si>
  <si>
    <t>S-0200832/29568/2017</t>
  </si>
  <si>
    <t>62056999</t>
  </si>
  <si>
    <t>Monika Feixová</t>
  </si>
  <si>
    <t>1702008531</t>
  </si>
  <si>
    <t>S-0200853/29628/2017</t>
  </si>
  <si>
    <t>1702008581</t>
  </si>
  <si>
    <t>S-0200858/29634/2017</t>
  </si>
  <si>
    <t>27349560</t>
  </si>
  <si>
    <t>Dvůr Horní Počáply s.r.o.</t>
  </si>
  <si>
    <t>1702008771</t>
  </si>
  <si>
    <t>S-0200877/29286/2017</t>
  </si>
  <si>
    <t>75147831</t>
  </si>
  <si>
    <t>1702009451</t>
  </si>
  <si>
    <t>S-0200945/30223/2017</t>
  </si>
  <si>
    <t>25965921</t>
  </si>
  <si>
    <t>Lovčická zemědělská a.s.</t>
  </si>
  <si>
    <t>1702009781</t>
  </si>
  <si>
    <t>S-0200978/30967/2017</t>
  </si>
  <si>
    <t>1702009881</t>
  </si>
  <si>
    <t>S-0200988/31210/2017</t>
  </si>
  <si>
    <t>62248481</t>
  </si>
  <si>
    <t>Pavlík Tomáš</t>
  </si>
  <si>
    <t>1702010351</t>
  </si>
  <si>
    <t>S-0201035/32145/2017</t>
  </si>
  <si>
    <t>29271614</t>
  </si>
  <si>
    <t>Vitobra s.r.o.</t>
  </si>
  <si>
    <t>1702003021</t>
  </si>
  <si>
    <t>S-0200302/07594/2017</t>
  </si>
  <si>
    <t>25346504</t>
  </si>
  <si>
    <t>ZOD Němčice nad Hanou, družstvo</t>
  </si>
  <si>
    <t>1702003481</t>
  </si>
  <si>
    <t>S-0200348/08439/2017</t>
  </si>
  <si>
    <t>47794003</t>
  </si>
  <si>
    <t>Bednář Jan</t>
  </si>
  <si>
    <t>1702003831</t>
  </si>
  <si>
    <t>S-0200383/08540/2017</t>
  </si>
  <si>
    <t>25371754</t>
  </si>
  <si>
    <t>Kameníček a. s.</t>
  </si>
  <si>
    <t>1702004051</t>
  </si>
  <si>
    <t>S-0200405/09506/2017</t>
  </si>
  <si>
    <t>63211360</t>
  </si>
  <si>
    <t>Páchová Hana</t>
  </si>
  <si>
    <t>1702004251</t>
  </si>
  <si>
    <t>S-0200425/17258/2017</t>
  </si>
  <si>
    <t>25252097</t>
  </si>
  <si>
    <t>VIKA Kameničná a.s.</t>
  </si>
  <si>
    <t>1702004261</t>
  </si>
  <si>
    <t>S-0200426/17273/2017</t>
  </si>
  <si>
    <t>00114235</t>
  </si>
  <si>
    <t>Zemědělské družstvo Záboří</t>
  </si>
  <si>
    <t>1702004421</t>
  </si>
  <si>
    <t>S-0200442/17499/2017</t>
  </si>
  <si>
    <t>63495392</t>
  </si>
  <si>
    <t>AGROLIP, a.s.</t>
  </si>
  <si>
    <t>1702004471</t>
  </si>
  <si>
    <t>S-0200447/17925/2017</t>
  </si>
  <si>
    <t>65690664</t>
  </si>
  <si>
    <t>Pavlíčková Hana, Ing.</t>
  </si>
  <si>
    <t>1702004601</t>
  </si>
  <si>
    <t>S-0200460/18308/2017</t>
  </si>
  <si>
    <t>1702004611</t>
  </si>
  <si>
    <t>S-0200461/18310/2017</t>
  </si>
  <si>
    <t>48244376</t>
  </si>
  <si>
    <t>AGS AGRO České Budějovice a.s.</t>
  </si>
  <si>
    <t>1702004641</t>
  </si>
  <si>
    <t>S-0200464/18426/2017</t>
  </si>
  <si>
    <t>75045729</t>
  </si>
  <si>
    <t>Špic Miloslav</t>
  </si>
  <si>
    <t>1702004761</t>
  </si>
  <si>
    <t>S-0200476/18659/2017</t>
  </si>
  <si>
    <t>75040841</t>
  </si>
  <si>
    <t>Kroužek Luboš</t>
  </si>
  <si>
    <t>1702014451</t>
  </si>
  <si>
    <t>S-0201445/41742/2017</t>
  </si>
  <si>
    <t>1702014621</t>
  </si>
  <si>
    <t>S-0201462/43326/2017</t>
  </si>
  <si>
    <t>1702015071</t>
  </si>
  <si>
    <t>S-0201507/44378/2017</t>
  </si>
  <si>
    <t>1702015081</t>
  </si>
  <si>
    <t>S-0201508/44382/2017</t>
  </si>
  <si>
    <t>60547731</t>
  </si>
  <si>
    <t>Olšina Jaroslav, ing.</t>
  </si>
  <si>
    <t>1702015881</t>
  </si>
  <si>
    <t>S-0201588/47570/2017</t>
  </si>
  <si>
    <t>1702015931</t>
  </si>
  <si>
    <t>S-0201593/47601/2017</t>
  </si>
  <si>
    <t>65045688</t>
  </si>
  <si>
    <t>Holšán Petr</t>
  </si>
  <si>
    <t>1702016081</t>
  </si>
  <si>
    <t>S-0201608/47655/2017</t>
  </si>
  <si>
    <t>18459170</t>
  </si>
  <si>
    <t>Bečičková Tamara</t>
  </si>
  <si>
    <t>1702016921</t>
  </si>
  <si>
    <t>S-0201692/49897/2017</t>
  </si>
  <si>
    <t>47376155</t>
  </si>
  <si>
    <t>Hanačík Zdeněk</t>
  </si>
  <si>
    <t>1702016931</t>
  </si>
  <si>
    <t>S-0201693/49512/2017</t>
  </si>
  <si>
    <t>60085517</t>
  </si>
  <si>
    <t>Šedivý Jan</t>
  </si>
  <si>
    <t>1702017461</t>
  </si>
  <si>
    <t>S-0201746/51888/2017</t>
  </si>
  <si>
    <t>1702018231</t>
  </si>
  <si>
    <t>S-0201823/53831/2017</t>
  </si>
  <si>
    <t>42228450</t>
  </si>
  <si>
    <t>Bednářová Kamila</t>
  </si>
  <si>
    <t>1702010661</t>
  </si>
  <si>
    <t>S-0201066/32963/2017</t>
  </si>
  <si>
    <t>42940591</t>
  </si>
  <si>
    <t>Krátký Miloš Ing.</t>
  </si>
  <si>
    <t>1702010671</t>
  </si>
  <si>
    <t>S-0201067/32951/2017</t>
  </si>
  <si>
    <t>00124087</t>
  </si>
  <si>
    <t>Zemědělské družstvo Všestary</t>
  </si>
  <si>
    <t>1702010681</t>
  </si>
  <si>
    <t>S-0201068/32934/2017</t>
  </si>
  <si>
    <t>67171532</t>
  </si>
  <si>
    <t>Šusta Michal</t>
  </si>
  <si>
    <t>1702010761</t>
  </si>
  <si>
    <t>S-0201076/32954/2017</t>
  </si>
  <si>
    <t>65955056</t>
  </si>
  <si>
    <t>Zdychynec Vladimír</t>
  </si>
  <si>
    <t>1702011011</t>
  </si>
  <si>
    <t>S-0201101/33724/2017</t>
  </si>
  <si>
    <t>75109778</t>
  </si>
  <si>
    <t>Krejsa Lukáš</t>
  </si>
  <si>
    <t>1702011161</t>
  </si>
  <si>
    <t>S-0201116/34157/2017</t>
  </si>
  <si>
    <t>1702011211</t>
  </si>
  <si>
    <t>S-0201121/34170/2017</t>
  </si>
  <si>
    <t>28060822</t>
  </si>
  <si>
    <t>VWAGRO s.r.o.</t>
  </si>
  <si>
    <t>1702011731</t>
  </si>
  <si>
    <t>S-0201173/34968/2017</t>
  </si>
  <si>
    <t>47915374</t>
  </si>
  <si>
    <t>Zemědělské obchodní družstvo Ptení</t>
  </si>
  <si>
    <t>1702011781</t>
  </si>
  <si>
    <t>S-0201178/35076/2017</t>
  </si>
  <si>
    <t>48725072</t>
  </si>
  <si>
    <t>Vičan Miroslav</t>
  </si>
  <si>
    <t>1702011801</t>
  </si>
  <si>
    <t>S-0201180/34886/2017</t>
  </si>
  <si>
    <t>71242031</t>
  </si>
  <si>
    <t>Šubrt Oldřich</t>
  </si>
  <si>
    <t>1702011841</t>
  </si>
  <si>
    <t>S-0201184/34930/2017</t>
  </si>
  <si>
    <t>46057251</t>
  </si>
  <si>
    <t>Heřmanovský Karel</t>
  </si>
  <si>
    <t>1702011891</t>
  </si>
  <si>
    <t>S-0201189/34817/2017</t>
  </si>
  <si>
    <t>49455354</t>
  </si>
  <si>
    <t>ZEAS,  a.s.</t>
  </si>
  <si>
    <t>1702012661</t>
  </si>
  <si>
    <t>S-0201266/36863/2017</t>
  </si>
  <si>
    <t>1702012741</t>
  </si>
  <si>
    <t>S-0201274/37347/2017</t>
  </si>
  <si>
    <t>49305417</t>
  </si>
  <si>
    <t>Šolc Miroslav</t>
  </si>
  <si>
    <t>1702012811</t>
  </si>
  <si>
    <t>S-0201281/37368/2017</t>
  </si>
  <si>
    <t>64829537</t>
  </si>
  <si>
    <t>ZEA Rychnovsko a.s.</t>
  </si>
  <si>
    <t>1702012901</t>
  </si>
  <si>
    <t>S-0201290/37179/2017</t>
  </si>
  <si>
    <t>1702012961</t>
  </si>
  <si>
    <t>S-0201296/37786/2017</t>
  </si>
  <si>
    <t>00140015</t>
  </si>
  <si>
    <t>Zemědělské družstvo Okříšky, družstvo</t>
  </si>
  <si>
    <t>1702013441</t>
  </si>
  <si>
    <t>S-0201344/39244/2017</t>
  </si>
  <si>
    <t>47452901</t>
  </si>
  <si>
    <t>Zemědělské družstvo Šonov u Broumova</t>
  </si>
  <si>
    <t>1702013681</t>
  </si>
  <si>
    <t>S-0201368/39824/2017</t>
  </si>
  <si>
    <t>61236934</t>
  </si>
  <si>
    <t>Filip Martin</t>
  </si>
  <si>
    <t>1602027011</t>
  </si>
  <si>
    <t>S-0202701/96995/2016</t>
  </si>
  <si>
    <t>49305603</t>
  </si>
  <si>
    <t>Kříž Vratislav</t>
  </si>
  <si>
    <t>1602027181</t>
  </si>
  <si>
    <t>S-0202718/99506/2016</t>
  </si>
  <si>
    <t>25491008</t>
  </si>
  <si>
    <t>Ing. Josef Valenta, s.r.o.</t>
  </si>
  <si>
    <t>1602027711</t>
  </si>
  <si>
    <t>S-0202771/107583/2016</t>
  </si>
  <si>
    <t>47794941</t>
  </si>
  <si>
    <t>Čapek Jiří</t>
  </si>
  <si>
    <t>1602027751</t>
  </si>
  <si>
    <t>S-0202775/107615/2016</t>
  </si>
  <si>
    <t>71191691</t>
  </si>
  <si>
    <t>Tyšer Jiří</t>
  </si>
  <si>
    <t>1602027981</t>
  </si>
  <si>
    <t>S-0202798/106462/2016</t>
  </si>
  <si>
    <t>1602028041</t>
  </si>
  <si>
    <t>S-0202804/107107/2016</t>
  </si>
  <si>
    <t>42396701</t>
  </si>
  <si>
    <t>Pejcha Pavel, Mgr.</t>
  </si>
  <si>
    <t>1602028251</t>
  </si>
  <si>
    <t>S-0202825/111778/2016</t>
  </si>
  <si>
    <t>1702022451</t>
  </si>
  <si>
    <t>S-0202245/67488/2017</t>
  </si>
  <si>
    <t>00150657</t>
  </si>
  <si>
    <t>Zemědělské družstvo Jeseník</t>
  </si>
  <si>
    <t>1702022541</t>
  </si>
  <si>
    <t>S-0202254/67512/2017</t>
  </si>
  <si>
    <t>25006169</t>
  </si>
  <si>
    <t>Farma Pohoda, s. r. o.</t>
  </si>
  <si>
    <t>1702022611</t>
  </si>
  <si>
    <t>S-0202261/67521/2017</t>
  </si>
  <si>
    <t>70915504</t>
  </si>
  <si>
    <t>Doležal Michal</t>
  </si>
  <si>
    <t>1702023701</t>
  </si>
  <si>
    <t>S-0202370/72358/2017</t>
  </si>
  <si>
    <t>1702023851</t>
  </si>
  <si>
    <t>S-0202385/72691/2017</t>
  </si>
  <si>
    <t>18385753</t>
  </si>
  <si>
    <t>ZEVA spol. s r.o.</t>
  </si>
  <si>
    <t>1602023981</t>
  </si>
  <si>
    <t>S-0202398/82451/2016</t>
  </si>
  <si>
    <t>46714197</t>
  </si>
  <si>
    <t>Kout Lubomír</t>
  </si>
  <si>
    <t>1602023991</t>
  </si>
  <si>
    <t>S-0202399/82453/2016</t>
  </si>
  <si>
    <t>05256275</t>
  </si>
  <si>
    <t>Král Karel</t>
  </si>
  <si>
    <t>1702024241</t>
  </si>
  <si>
    <t>S-0202424/73371/2017</t>
  </si>
  <si>
    <t>1702024281</t>
  </si>
  <si>
    <t>S-0202428/73381/2017</t>
  </si>
  <si>
    <t>64792226</t>
  </si>
  <si>
    <t>AGRO Chomutice a.s.</t>
  </si>
  <si>
    <t>1702019241</t>
  </si>
  <si>
    <t>S-0201924/56411/2017</t>
  </si>
  <si>
    <t>1702019261</t>
  </si>
  <si>
    <t>S-0201926/56425/2017</t>
  </si>
  <si>
    <t>64806758</t>
  </si>
  <si>
    <t>Drahokoupil Miroslav</t>
  </si>
  <si>
    <t>1702019541</t>
  </si>
  <si>
    <t>S-0201954/58251/2017</t>
  </si>
  <si>
    <t>49449443</t>
  </si>
  <si>
    <t>ZEOBS, spol. s r.o.</t>
  </si>
  <si>
    <t>1702019901</t>
  </si>
  <si>
    <t>S-0201990/58341/2017</t>
  </si>
  <si>
    <t>72085860</t>
  </si>
  <si>
    <t>Chvátal Karel</t>
  </si>
  <si>
    <t>1702020041</t>
  </si>
  <si>
    <t>S-0202004/57113/2017</t>
  </si>
  <si>
    <t>75040646</t>
  </si>
  <si>
    <t>Mertlíková Pavla</t>
  </si>
  <si>
    <t>1702020061</t>
  </si>
  <si>
    <t>S-0202006/57078/2017</t>
  </si>
  <si>
    <t>60647141</t>
  </si>
  <si>
    <t>AGRO - MAMBAK  s.r.o.</t>
  </si>
  <si>
    <t>1702020101</t>
  </si>
  <si>
    <t>S-0202010/57345/2017</t>
  </si>
  <si>
    <t>1702020181</t>
  </si>
  <si>
    <t>S-0202018/57923/2017</t>
  </si>
  <si>
    <t>47238411</t>
  </si>
  <si>
    <t>Zemědělské družstvo Skalka</t>
  </si>
  <si>
    <t>1702020471</t>
  </si>
  <si>
    <t>S-0202047/59372/2017</t>
  </si>
  <si>
    <t>00120693</t>
  </si>
  <si>
    <t>Zemědělské družstvo Klapý</t>
  </si>
  <si>
    <t>1702020621</t>
  </si>
  <si>
    <t>S-0202062/60741/2017</t>
  </si>
  <si>
    <t>1702021551</t>
  </si>
  <si>
    <t>S-0202155/62608/2017</t>
  </si>
  <si>
    <t>47915382</t>
  </si>
  <si>
    <t>Zemědělské družstvo Vícov</t>
  </si>
  <si>
    <t>1702021661</t>
  </si>
  <si>
    <t>S-0202166/62593/2017</t>
  </si>
  <si>
    <t>75100541</t>
  </si>
  <si>
    <t>Kosařová Jana</t>
  </si>
  <si>
    <t>1702021721</t>
  </si>
  <si>
    <t>S-0202172/64624/2017</t>
  </si>
  <si>
    <t>1702021781</t>
  </si>
  <si>
    <t>S-0202178/66976/2017</t>
  </si>
  <si>
    <t>04975553</t>
  </si>
  <si>
    <t>Škoda Vítězslav, Ing.</t>
  </si>
  <si>
    <t>1602021821</t>
  </si>
  <si>
    <t>S-0202182/68363/2016</t>
  </si>
  <si>
    <t>63769972</t>
  </si>
  <si>
    <t>Vopálenský Ladislav</t>
  </si>
  <si>
    <t>1602021861</t>
  </si>
  <si>
    <t>S-0202186/67841/2016</t>
  </si>
  <si>
    <t>05642442</t>
  </si>
  <si>
    <t>Agrosed s.r.o.</t>
  </si>
  <si>
    <t>1702022161</t>
  </si>
  <si>
    <t>S-0202216/67210/2017</t>
  </si>
  <si>
    <t>I-ZEMĚDĚLEC zvířata</t>
  </si>
  <si>
    <t>46866922</t>
  </si>
  <si>
    <t>Diviš Josef</t>
  </si>
  <si>
    <t>1604000031</t>
  </si>
  <si>
    <t>S-0400003/18790/2016</t>
  </si>
  <si>
    <t>60415126</t>
  </si>
  <si>
    <t>Vaníček Tomáš Ing.</t>
  </si>
  <si>
    <t>1602028711</t>
  </si>
  <si>
    <t>S-0202871/117108/2016</t>
  </si>
  <si>
    <t>1602028761</t>
  </si>
  <si>
    <t>S-0202876/117058/2016</t>
  </si>
  <si>
    <t>04031598</t>
  </si>
  <si>
    <t>KOŇAŘÍK Zeleň s.r.o.</t>
  </si>
  <si>
    <t>1602029571</t>
  </si>
  <si>
    <t>S-0202957/123692/2016</t>
  </si>
  <si>
    <t>46635289</t>
  </si>
  <si>
    <t>Kadlec Jindřich</t>
  </si>
  <si>
    <t>1602029631</t>
  </si>
  <si>
    <t>S-0202963/123978/2016</t>
  </si>
  <si>
    <t>26743566</t>
  </si>
  <si>
    <t>AGRO LIBLICE s.r.o.</t>
  </si>
  <si>
    <t>1602030101</t>
  </si>
  <si>
    <t>S-0203010/124664/2016</t>
  </si>
  <si>
    <t>44161751</t>
  </si>
  <si>
    <t>Pařil Antonín</t>
  </si>
  <si>
    <t>1602030611</t>
  </si>
  <si>
    <t>S-0203061/125852/2016</t>
  </si>
  <si>
    <t>43371761</t>
  </si>
  <si>
    <t>LIKO SÁDEK, spol. s r. o.</t>
  </si>
  <si>
    <t>1602031561</t>
  </si>
  <si>
    <t>S-0203156/127939/2016</t>
  </si>
  <si>
    <t>25265814</t>
  </si>
  <si>
    <t>HJH, v.o.s.</t>
  </si>
  <si>
    <t>1602031751</t>
  </si>
  <si>
    <t>S-0203175/129603/2016</t>
  </si>
  <si>
    <t>49450867</t>
  </si>
  <si>
    <t>AGRO D.U., s.r.o.</t>
  </si>
  <si>
    <t>1602032281</t>
  </si>
  <si>
    <t>S-0203228/130550/2016</t>
  </si>
  <si>
    <t>1702024741</t>
  </si>
  <si>
    <t>S-0202474/76135/2017</t>
  </si>
  <si>
    <t>1602025021</t>
  </si>
  <si>
    <t>S-0202502/86949/2016</t>
  </si>
  <si>
    <t>47296861</t>
  </si>
  <si>
    <t>Chládek Ivo, Ing.</t>
  </si>
  <si>
    <t>1602025441</t>
  </si>
  <si>
    <t>S-0202544/88927/2016</t>
  </si>
  <si>
    <t>1602025721</t>
  </si>
  <si>
    <t>S-0202572/89620/2016</t>
  </si>
  <si>
    <t>1602025921</t>
  </si>
  <si>
    <t>S-0202592/89438/2016</t>
  </si>
  <si>
    <t>68438443</t>
  </si>
  <si>
    <t>Kelich Daniel</t>
  </si>
  <si>
    <t>1602026641</t>
  </si>
  <si>
    <t>S-0202664/93194/2016</t>
  </si>
  <si>
    <t>48653250</t>
  </si>
  <si>
    <t>Jakl Tomáš</t>
  </si>
  <si>
    <t>1602026691</t>
  </si>
  <si>
    <t>S-0202669/93733/2016</t>
  </si>
  <si>
    <t>44430736</t>
  </si>
  <si>
    <t>Janoušek Jiří</t>
  </si>
  <si>
    <t>1602026841</t>
  </si>
  <si>
    <t>S-0202684/95025/2016</t>
  </si>
  <si>
    <t>1602032741</t>
  </si>
  <si>
    <t>S-0203274/130501/2016</t>
  </si>
  <si>
    <t>01566253</t>
  </si>
  <si>
    <t>CaMa servis s.r.o.</t>
  </si>
  <si>
    <t>1602033151</t>
  </si>
  <si>
    <t>S-0203315/131132/2016</t>
  </si>
  <si>
    <t>1602033301</t>
  </si>
  <si>
    <t>S-0203330/131480/2016</t>
  </si>
  <si>
    <t>48995878</t>
  </si>
  <si>
    <t>Menčík Richard</t>
  </si>
  <si>
    <t>1602033431</t>
  </si>
  <si>
    <t>S-0203343/132741/2016</t>
  </si>
  <si>
    <t>75131552</t>
  </si>
  <si>
    <t>Horáková Andrea</t>
  </si>
  <si>
    <t>1602033711</t>
  </si>
  <si>
    <t>S-0203371/132516/2016</t>
  </si>
  <si>
    <t>70949131</t>
  </si>
  <si>
    <t>Vitek Václav</t>
  </si>
  <si>
    <t>1602034151</t>
  </si>
  <si>
    <t>S-0203415/133246/2016</t>
  </si>
  <si>
    <t>44060149</t>
  </si>
  <si>
    <t>Brabec František</t>
  </si>
  <si>
    <t>1602034241</t>
  </si>
  <si>
    <t>S-0203424/133382/2016</t>
  </si>
  <si>
    <t>01635514</t>
  </si>
  <si>
    <t>Kufa Miroslav</t>
  </si>
  <si>
    <t>1602034421</t>
  </si>
  <si>
    <t>S-0203442/134218/2016</t>
  </si>
  <si>
    <t>47915536</t>
  </si>
  <si>
    <t>LONE - ZEMĚDĚLSKÁ SPOLEČNOST, spol. s r.o.</t>
  </si>
  <si>
    <t>1602034471</t>
  </si>
  <si>
    <t>S-0203447/134046/2016</t>
  </si>
  <si>
    <t>1602034501</t>
  </si>
  <si>
    <t>S-0203450/133832/2016</t>
  </si>
  <si>
    <t>27239381</t>
  </si>
  <si>
    <t>Agromeno, s.r.o.</t>
  </si>
  <si>
    <t>1702013121</t>
  </si>
  <si>
    <t>S-0201312/37885/2017</t>
  </si>
  <si>
    <t>41086261</t>
  </si>
  <si>
    <t>Mikulík Stanislav</t>
  </si>
  <si>
    <t>1702014771</t>
  </si>
  <si>
    <t>S-0201477/43830/2017</t>
  </si>
  <si>
    <t>46971823</t>
  </si>
  <si>
    <t>SE-NO-ŠI, s.r.o.</t>
  </si>
  <si>
    <t>1702014831</t>
  </si>
  <si>
    <t>S-0201483/43530/2017</t>
  </si>
  <si>
    <t>48173053</t>
  </si>
  <si>
    <t>Hanácká zemědělská společnost Jevíčko a.s.</t>
  </si>
  <si>
    <t>1702016401</t>
  </si>
  <si>
    <t>S-0201640/48561/2017</t>
  </si>
  <si>
    <t>46992600</t>
  </si>
  <si>
    <t>Zemědělská společnost Stará Říše, s.r.o.</t>
  </si>
  <si>
    <t>1602016771</t>
  </si>
  <si>
    <t>S-0201677/50917/2016</t>
  </si>
  <si>
    <t>42635861</t>
  </si>
  <si>
    <t>Husták Miroslav</t>
  </si>
  <si>
    <t>1702016841</t>
  </si>
  <si>
    <t>S-0201684/49994/2017</t>
  </si>
  <si>
    <t>47903074</t>
  </si>
  <si>
    <t>AGROKOM. s.r.o.</t>
  </si>
  <si>
    <t>1702018331</t>
  </si>
  <si>
    <t>S-0201833/53857/2017</t>
  </si>
  <si>
    <t>63493837</t>
  </si>
  <si>
    <t>Dobrosev, a.s.</t>
  </si>
  <si>
    <t>1602021841</t>
  </si>
  <si>
    <t>S-0202184/68367/2016</t>
  </si>
  <si>
    <t>25153064</t>
  </si>
  <si>
    <t>AGRONOVA M &amp; P, spol. s r.o.</t>
  </si>
  <si>
    <t>1702022481</t>
  </si>
  <si>
    <t>S-0202248/67493/2017</t>
  </si>
  <si>
    <t>46650083</t>
  </si>
  <si>
    <t>Šrůtek Miroslav, RNDr.,PhD.</t>
  </si>
  <si>
    <t>1502022551</t>
  </si>
  <si>
    <t>S-0202255/65209/2015</t>
  </si>
  <si>
    <t>1702023151</t>
  </si>
  <si>
    <t>S-0202315/68321/2017</t>
  </si>
  <si>
    <t>41889347</t>
  </si>
  <si>
    <t>Gabriel Josef</t>
  </si>
  <si>
    <t>1702024801</t>
  </si>
  <si>
    <t>S-0202480/76155/2017</t>
  </si>
  <si>
    <t>25250213</t>
  </si>
  <si>
    <t>AGRO VYSOČINA BYSTRÉ akciová společnost</t>
  </si>
  <si>
    <t>1702025011</t>
  </si>
  <si>
    <t>S-0202501/82353/2017</t>
  </si>
  <si>
    <t>43508693</t>
  </si>
  <si>
    <t>Křivka Vladislav</t>
  </si>
  <si>
    <t>1602025231</t>
  </si>
  <si>
    <t>S-0202523/87945/2016</t>
  </si>
  <si>
    <t>47903082</t>
  </si>
  <si>
    <t>Družstvo Vysočina</t>
  </si>
  <si>
    <t>1602026161</t>
  </si>
  <si>
    <t>S-0202616/90069/2016</t>
  </si>
  <si>
    <t>46649930</t>
  </si>
  <si>
    <t>Koutek Jiří</t>
  </si>
  <si>
    <t>1502026751</t>
  </si>
  <si>
    <t>S-0202675/83372/2015</t>
  </si>
  <si>
    <t>1602029961</t>
  </si>
  <si>
    <t>S-0202996/124643/2016</t>
  </si>
  <si>
    <t>25265521</t>
  </si>
  <si>
    <t>I. AGRO Oldřiš a.s.</t>
  </si>
  <si>
    <t>1602030551</t>
  </si>
  <si>
    <t>S-0203055/126087/2016</t>
  </si>
  <si>
    <t>46357858</t>
  </si>
  <si>
    <t>AGRO KLUKY s.r.o.</t>
  </si>
  <si>
    <t>1702004501</t>
  </si>
  <si>
    <t>S-0200450/17921/2017</t>
  </si>
  <si>
    <t>49059173</t>
  </si>
  <si>
    <t>Vondra Bohumil</t>
  </si>
  <si>
    <t>1702007961</t>
  </si>
  <si>
    <t>S-0200796/28373/2017</t>
  </si>
  <si>
    <t>1702008601</t>
  </si>
  <si>
    <t>S-0200860/29638/2017</t>
  </si>
  <si>
    <t>00151041</t>
  </si>
  <si>
    <t>Zemědělské obchodní družstvo Lešná se sídlem v Lešné</t>
  </si>
  <si>
    <t>1702008871</t>
  </si>
  <si>
    <t>S-0200887/29898/2017</t>
  </si>
  <si>
    <t>1702008891</t>
  </si>
  <si>
    <t>S-0200889/29902/2017</t>
  </si>
  <si>
    <t>62541307</t>
  </si>
  <si>
    <t>Sobek Vratislav</t>
  </si>
  <si>
    <t>1602033181</t>
  </si>
  <si>
    <t>S-0203318/131457/2016</t>
  </si>
  <si>
    <t>16853423</t>
  </si>
  <si>
    <t>Klátil Jan</t>
  </si>
  <si>
    <t>1602033491</t>
  </si>
  <si>
    <t>S-0203349/132750/2016</t>
  </si>
  <si>
    <t>71218980</t>
  </si>
  <si>
    <t>Zahradník Lukáš</t>
  </si>
  <si>
    <t>1603002231</t>
  </si>
  <si>
    <t>S-0300223/112013/2016</t>
  </si>
  <si>
    <t>03004449</t>
  </si>
  <si>
    <t>Kamaryt Josef</t>
  </si>
  <si>
    <t>1702009971</t>
  </si>
  <si>
    <t>S-0200997/31144/2017</t>
  </si>
  <si>
    <t>71001654</t>
  </si>
  <si>
    <t>Strnad Jaromír</t>
  </si>
  <si>
    <t>1602010651</t>
  </si>
  <si>
    <t>S-0201065/29295/2016</t>
  </si>
  <si>
    <t>04017960</t>
  </si>
  <si>
    <t>Čepek Miloslav</t>
  </si>
  <si>
    <t>1702013931</t>
  </si>
  <si>
    <t>S-0201393/41016/2017</t>
  </si>
  <si>
    <t>25767712</t>
  </si>
  <si>
    <t>ZOS Kačina, a.s.</t>
  </si>
  <si>
    <t>1602015041</t>
  </si>
  <si>
    <t>S-0201504/38220/2016</t>
  </si>
  <si>
    <t>1602018071</t>
  </si>
  <si>
    <t>S-0201807/51022/2016</t>
  </si>
  <si>
    <t>00111295</t>
  </si>
  <si>
    <t>VOD Jetřichovec, družstvo</t>
  </si>
  <si>
    <t>1702018091</t>
  </si>
  <si>
    <t>S-0201809/53796/2017</t>
  </si>
  <si>
    <t>1702024721</t>
  </si>
  <si>
    <t>S-0202472/76126/2017</t>
  </si>
  <si>
    <t>00137031</t>
  </si>
  <si>
    <t>Zemědělské družstvo Sedlejov</t>
  </si>
  <si>
    <t>1602025201</t>
  </si>
  <si>
    <t>S-0202520/87937/2016</t>
  </si>
  <si>
    <t>00129739</t>
  </si>
  <si>
    <t>Zemědělská společnost Městečko Trnávka, a.s.</t>
  </si>
  <si>
    <t>1602030561</t>
  </si>
  <si>
    <t>S-0203056/126091/2016</t>
  </si>
  <si>
    <t>1602031241</t>
  </si>
  <si>
    <t>S-0203124/127636/2016</t>
  </si>
  <si>
    <t>1702000331</t>
  </si>
  <si>
    <t>S-0200033/01778/2017</t>
  </si>
  <si>
    <t>00129828</t>
  </si>
  <si>
    <t>Zemědělské obchodní družstvo Opatovec</t>
  </si>
  <si>
    <t>1702001231</t>
  </si>
  <si>
    <t>S-0200123/04352/2017</t>
  </si>
  <si>
    <t>1702001241</t>
  </si>
  <si>
    <t>S-0200124/04354/2017</t>
  </si>
  <si>
    <t>47468637</t>
  </si>
  <si>
    <t>Zemědělské družstvo Březiny</t>
  </si>
  <si>
    <t>1702003581</t>
  </si>
  <si>
    <t>S-0200358/08459/2017</t>
  </si>
  <si>
    <t>71184104</t>
  </si>
  <si>
    <t>Jelínek Michal</t>
  </si>
  <si>
    <t>1702007091</t>
  </si>
  <si>
    <t>S-0200709/24447/2017</t>
  </si>
  <si>
    <t>48460001</t>
  </si>
  <si>
    <t>Novák Miroslav</t>
  </si>
  <si>
    <t>1602033931</t>
  </si>
  <si>
    <t>S-0203393/132623/2016</t>
  </si>
  <si>
    <t>1703000171</t>
  </si>
  <si>
    <t>S-0300017/04706/2017</t>
  </si>
  <si>
    <t>1703001251</t>
  </si>
  <si>
    <t>S-0300125/61976/2017</t>
  </si>
  <si>
    <t>10238492</t>
  </si>
  <si>
    <t>Jindřich Josef</t>
  </si>
  <si>
    <t>1602021641</t>
  </si>
  <si>
    <t>S-0202164/67013/2016</t>
  </si>
  <si>
    <t>49445014</t>
  </si>
  <si>
    <t>AGRO Rozstání, družstvo</t>
  </si>
  <si>
    <t>1702021851</t>
  </si>
  <si>
    <t>S-0202185/66999/2017</t>
  </si>
  <si>
    <t>61237329</t>
  </si>
  <si>
    <t>Zeman Miloš</t>
  </si>
  <si>
    <t>1603002351</t>
  </si>
  <si>
    <t>S-0300235/125884/2016</t>
  </si>
  <si>
    <t>47237252</t>
  </si>
  <si>
    <t>JASANKA s.r.o.</t>
  </si>
  <si>
    <t>1602028301</t>
  </si>
  <si>
    <t>S-0202830/111087/2016</t>
  </si>
  <si>
    <t>27472019</t>
  </si>
  <si>
    <t>Agrokontakt - Broumov s.r.o.</t>
  </si>
  <si>
    <t>1602028921</t>
  </si>
  <si>
    <t>S-0202892/121225/2016</t>
  </si>
  <si>
    <t>1602028931</t>
  </si>
  <si>
    <t>S-0202893/121233/2016</t>
  </si>
  <si>
    <t>1602028941</t>
  </si>
  <si>
    <t>S-0202894/121238/2016</t>
  </si>
  <si>
    <t>00120928</t>
  </si>
  <si>
    <t>ZS Slatina pod Hazmburkem a.s.</t>
  </si>
  <si>
    <t>1602029421</t>
  </si>
  <si>
    <t>S-0202942/123623/2016</t>
  </si>
  <si>
    <t>49968106</t>
  </si>
  <si>
    <t>ZEMAS, a.s.</t>
  </si>
  <si>
    <t>1602029611</t>
  </si>
  <si>
    <t>S-0202961/124087/2016</t>
  </si>
  <si>
    <t>67011888</t>
  </si>
  <si>
    <t>Zlámal Radomír</t>
  </si>
  <si>
    <t>1602029971</t>
  </si>
  <si>
    <t>S-0202997/124645/2016</t>
  </si>
  <si>
    <t>48218901</t>
  </si>
  <si>
    <t>Horák František</t>
  </si>
  <si>
    <t>1602030161</t>
  </si>
  <si>
    <t>S-0203016/124677/2016</t>
  </si>
  <si>
    <t>03543323</t>
  </si>
  <si>
    <t>AGRO Semeč s.r.o.</t>
  </si>
  <si>
    <t>1602030171</t>
  </si>
  <si>
    <t>S-0203017/124681/2016</t>
  </si>
  <si>
    <t>28742478</t>
  </si>
  <si>
    <t>Agro Fibich s.r.o.</t>
  </si>
  <si>
    <t>1602030711</t>
  </si>
  <si>
    <t>S-0203071/126237/2016</t>
  </si>
  <si>
    <t>47257458</t>
  </si>
  <si>
    <t>Magoči Jan</t>
  </si>
  <si>
    <t>1602031641</t>
  </si>
  <si>
    <t>S-0203164/128166/2016</t>
  </si>
  <si>
    <t>1602031761</t>
  </si>
  <si>
    <t>S-0203176/129607/2016</t>
  </si>
  <si>
    <t>46623604</t>
  </si>
  <si>
    <t>Moravčík Roman</t>
  </si>
  <si>
    <t>1602031781</t>
  </si>
  <si>
    <t>S-0203178/129482/2016</t>
  </si>
  <si>
    <t>42114845</t>
  </si>
  <si>
    <t>Skalický Jiří, Ing.</t>
  </si>
  <si>
    <t>1602032001</t>
  </si>
  <si>
    <t>S-0203200/129459/2016</t>
  </si>
  <si>
    <t>60825677</t>
  </si>
  <si>
    <t>ZEMOS Zubčice, spol. s r.o.</t>
  </si>
  <si>
    <t>1602032241</t>
  </si>
  <si>
    <t>S-0203224/130546/2016</t>
  </si>
  <si>
    <t>49521683</t>
  </si>
  <si>
    <t>Fabián Stanislav</t>
  </si>
  <si>
    <t>1602024691</t>
  </si>
  <si>
    <t>S-0202469/85330/2016</t>
  </si>
  <si>
    <t>61584622</t>
  </si>
  <si>
    <t>Sýkora Pavel</t>
  </si>
  <si>
    <t>1602024951</t>
  </si>
  <si>
    <t>S-0202495/86621/2016</t>
  </si>
  <si>
    <t>46707867</t>
  </si>
  <si>
    <t>Rytíř Pavel, Ing.</t>
  </si>
  <si>
    <t>1602026261</t>
  </si>
  <si>
    <t>S-0202626/91208/2016</t>
  </si>
  <si>
    <t>15767094</t>
  </si>
  <si>
    <t>Švehla František</t>
  </si>
  <si>
    <t>1602026311</t>
  </si>
  <si>
    <t>S-0202631/90953/2016</t>
  </si>
  <si>
    <t>73367192</t>
  </si>
  <si>
    <t>Motička Přemysl</t>
  </si>
  <si>
    <t>1602026681</t>
  </si>
  <si>
    <t>S-0202668/93799/2016</t>
  </si>
  <si>
    <t>00125474</t>
  </si>
  <si>
    <t>Zemědělské družstvo Podchlumí Dobrá Voda</t>
  </si>
  <si>
    <t>1602032461</t>
  </si>
  <si>
    <t>S-0203246/130574/2016</t>
  </si>
  <si>
    <t>87841517</t>
  </si>
  <si>
    <t>Trávník Jakub</t>
  </si>
  <si>
    <t>1602032611</t>
  </si>
  <si>
    <t>S-0203261/130598/2016</t>
  </si>
  <si>
    <t>46216723</t>
  </si>
  <si>
    <t>Maláník Štěpán</t>
  </si>
  <si>
    <t>1602032641</t>
  </si>
  <si>
    <t>S-0203264/130601/2016</t>
  </si>
  <si>
    <t>71173056</t>
  </si>
  <si>
    <t>Nemleinová Hana</t>
  </si>
  <si>
    <t>1602033381</t>
  </si>
  <si>
    <t>S-0203338/131608/2016</t>
  </si>
  <si>
    <t>16587774</t>
  </si>
  <si>
    <t>Jonák Tomáš</t>
  </si>
  <si>
    <t>1602034011</t>
  </si>
  <si>
    <t>S-0203401/133294/2016</t>
  </si>
  <si>
    <t>70629251</t>
  </si>
  <si>
    <t>Krpec Petr</t>
  </si>
  <si>
    <t>1602034401</t>
  </si>
  <si>
    <t>S-0203440/134214/2016</t>
  </si>
  <si>
    <t>42993156</t>
  </si>
  <si>
    <t>Zbořil Martin</t>
  </si>
  <si>
    <t>1602034461</t>
  </si>
  <si>
    <t>S-0203446/134155/2016</t>
  </si>
  <si>
    <t>42192781</t>
  </si>
  <si>
    <t>Kresl Dušan</t>
  </si>
  <si>
    <t>1602034521</t>
  </si>
  <si>
    <t>S-0203452/134129/2016</t>
  </si>
  <si>
    <t>1603001371</t>
  </si>
  <si>
    <t>S-0300137/35475/2016</t>
  </si>
  <si>
    <t>27483142</t>
  </si>
  <si>
    <t>DS Agro Libštát s.r.o.</t>
  </si>
  <si>
    <t>1702005231</t>
  </si>
  <si>
    <t>S-0200523/19921/2017</t>
  </si>
  <si>
    <t>25280350</t>
  </si>
  <si>
    <t>ZEMSPOL České Meziříčí, a.s.</t>
  </si>
  <si>
    <t>1702005741</t>
  </si>
  <si>
    <t>S-0200574/20389/2017</t>
  </si>
  <si>
    <t>04273494</t>
  </si>
  <si>
    <t>Statek Najmr s.r.o.</t>
  </si>
  <si>
    <t>1702006111</t>
  </si>
  <si>
    <t>S-0200611/21912/2017</t>
  </si>
  <si>
    <t>42352347</t>
  </si>
  <si>
    <t>Domanský Vojtěch</t>
  </si>
  <si>
    <t>1702000461</t>
  </si>
  <si>
    <t>S-0200046/02573/2017</t>
  </si>
  <si>
    <t>71197605</t>
  </si>
  <si>
    <t>Malý Jaroslav</t>
  </si>
  <si>
    <t>1702000881</t>
  </si>
  <si>
    <t>S-0200088/02494/2017</t>
  </si>
  <si>
    <t>28133692</t>
  </si>
  <si>
    <t>Totus, s.r.o.</t>
  </si>
  <si>
    <t>1702006461</t>
  </si>
  <si>
    <t>S-0200646/23131/2017</t>
  </si>
  <si>
    <t>44407190</t>
  </si>
  <si>
    <t>Martinec Jaroslav</t>
  </si>
  <si>
    <t>1702007371</t>
  </si>
  <si>
    <t>S-0200737/24761/2017</t>
  </si>
  <si>
    <t>48155314</t>
  </si>
  <si>
    <t>Zemědělské družstvo Horal</t>
  </si>
  <si>
    <t>1702008791</t>
  </si>
  <si>
    <t>S-0200879/29423/2017</t>
  </si>
  <si>
    <t>25295560</t>
  </si>
  <si>
    <t>ZEPO Bohuslavice, a.s.</t>
  </si>
  <si>
    <t>1702008811</t>
  </si>
  <si>
    <t>S-0200881/29128/2017</t>
  </si>
  <si>
    <t>25297228</t>
  </si>
  <si>
    <t>AGROSPOL Bolehošť, a.s.</t>
  </si>
  <si>
    <t>1702008841</t>
  </si>
  <si>
    <t>S-0200884/29893/2017</t>
  </si>
  <si>
    <t>1702008881</t>
  </si>
  <si>
    <t>S-0200888/29901/2017</t>
  </si>
  <si>
    <t>1702009691</t>
  </si>
  <si>
    <t>S-0200969/30675/2017</t>
  </si>
  <si>
    <t>47267992</t>
  </si>
  <si>
    <t>Blažek Josef, Ing.</t>
  </si>
  <si>
    <t>1702009841</t>
  </si>
  <si>
    <t>S-0200984/31316/2017</t>
  </si>
  <si>
    <t>64224015</t>
  </si>
  <si>
    <t>Rejzek František</t>
  </si>
  <si>
    <t>1702015751</t>
  </si>
  <si>
    <t>S-0201575/46308/2017</t>
  </si>
  <si>
    <t>1702015761</t>
  </si>
  <si>
    <t>S-0201576/46301/2017</t>
  </si>
  <si>
    <t>1702017081</t>
  </si>
  <si>
    <t>S-0201708/50567/2017</t>
  </si>
  <si>
    <t>1602018141</t>
  </si>
  <si>
    <t>S-0201814/51866/2016</t>
  </si>
  <si>
    <t>49453050</t>
  </si>
  <si>
    <t>ZD Klenovice na Hané, družstvo</t>
  </si>
  <si>
    <t>1702011751</t>
  </si>
  <si>
    <t>S-0201175/35065/2017</t>
  </si>
  <si>
    <t>1702012281</t>
  </si>
  <si>
    <t>S-0201228/35734/2017</t>
  </si>
  <si>
    <t>1702012391</t>
  </si>
  <si>
    <t>S-0201239/35659/2017</t>
  </si>
  <si>
    <t>1702013041</t>
  </si>
  <si>
    <t>S-0201304/37941/2017</t>
  </si>
  <si>
    <t>46707743</t>
  </si>
  <si>
    <t>Kazda František</t>
  </si>
  <si>
    <t>1702013151</t>
  </si>
  <si>
    <t>S-0201315/38482/2017</t>
  </si>
  <si>
    <t>49138316</t>
  </si>
  <si>
    <t>Mlčoch Jiří</t>
  </si>
  <si>
    <t>1702013171</t>
  </si>
  <si>
    <t>S-0201317/38317/2017</t>
  </si>
  <si>
    <t>49914596</t>
  </si>
  <si>
    <t>Růžička Vratislav</t>
  </si>
  <si>
    <t>1702013271</t>
  </si>
  <si>
    <t>S-0201327/38564/2017</t>
  </si>
  <si>
    <t>63152291</t>
  </si>
  <si>
    <t>Suk Pavel</t>
  </si>
  <si>
    <t>1602013451</t>
  </si>
  <si>
    <t>S-0201345/34689/2016</t>
  </si>
  <si>
    <t>16608054</t>
  </si>
  <si>
    <t>Ščerba Miroslav</t>
  </si>
  <si>
    <t>1702014021</t>
  </si>
  <si>
    <t>S-0201402/41043/2017</t>
  </si>
  <si>
    <t>42407371</t>
  </si>
  <si>
    <t>Pícka Stanislav</t>
  </si>
  <si>
    <t>1702027011</t>
  </si>
  <si>
    <t>S-0202701/91256/2017</t>
  </si>
  <si>
    <t>1602027211</t>
  </si>
  <si>
    <t>S-0202721/99513/2016</t>
  </si>
  <si>
    <t>25331001</t>
  </si>
  <si>
    <t>MARTINICE, a.s.</t>
  </si>
  <si>
    <t>1602027921</t>
  </si>
  <si>
    <t>S-0202792/105751/2016</t>
  </si>
  <si>
    <t>60279389</t>
  </si>
  <si>
    <t>Zemědělství Malšovice s.r.o.</t>
  </si>
  <si>
    <t>1702022661</t>
  </si>
  <si>
    <t>S-0202266/67530/2017</t>
  </si>
  <si>
    <t>1602023121</t>
  </si>
  <si>
    <t>S-0202312/77799/2016</t>
  </si>
  <si>
    <t>01681877</t>
  </si>
  <si>
    <t>Uher Petr</t>
  </si>
  <si>
    <t>1602023791</t>
  </si>
  <si>
    <t>S-0202379/81489/2016</t>
  </si>
  <si>
    <t>60838451</t>
  </si>
  <si>
    <t>Zemědělské družstvo Mojné</t>
  </si>
  <si>
    <t>1702023881</t>
  </si>
  <si>
    <t>S-0202388/73278/2017</t>
  </si>
  <si>
    <t>1702023981</t>
  </si>
  <si>
    <t>S-0202398/73293/2017</t>
  </si>
  <si>
    <t>71227245</t>
  </si>
  <si>
    <t>Hlouch Milan, Ing.</t>
  </si>
  <si>
    <t>1602024251</t>
  </si>
  <si>
    <t>S-0202425/83045/2016</t>
  </si>
  <si>
    <t>45469938</t>
  </si>
  <si>
    <t>Vávra Zdeněk</t>
  </si>
  <si>
    <t>1602024271</t>
  </si>
  <si>
    <t>S-0202427/82845/2016</t>
  </si>
  <si>
    <t>60885246</t>
  </si>
  <si>
    <t>Pavel Jaroslav</t>
  </si>
  <si>
    <t>1702019411</t>
  </si>
  <si>
    <t>S-0201941/58192/2017</t>
  </si>
  <si>
    <t>63415046</t>
  </si>
  <si>
    <t>Vašina Petr</t>
  </si>
  <si>
    <t>1702019421</t>
  </si>
  <si>
    <t>S-0201942/58200/2017</t>
  </si>
  <si>
    <t>27736474</t>
  </si>
  <si>
    <t>AGRO KRUMVÍŘ, s. r. o.</t>
  </si>
  <si>
    <t>1602023771</t>
  </si>
  <si>
    <t>S-0202377/81586/2016</t>
  </si>
  <si>
    <t>43599940</t>
  </si>
  <si>
    <t>Zíka Miloš</t>
  </si>
  <si>
    <t>1602030691</t>
  </si>
  <si>
    <t>S-0203069/125970/2016</t>
  </si>
  <si>
    <t>48908754</t>
  </si>
  <si>
    <t>Zemědělské družstvo vlastníků NÝROV</t>
  </si>
  <si>
    <t>1602030911</t>
  </si>
  <si>
    <t>S-0203091/126886/2016</t>
  </si>
  <si>
    <t>04631757</t>
  </si>
  <si>
    <t>Rut Martin</t>
  </si>
  <si>
    <t>1602030961</t>
  </si>
  <si>
    <t>S-0203096/127217/2016</t>
  </si>
  <si>
    <t>25962612</t>
  </si>
  <si>
    <t>Kalenská zemědělská a.s.</t>
  </si>
  <si>
    <t>1602031041</t>
  </si>
  <si>
    <t>S-0203104/127577/2016</t>
  </si>
  <si>
    <t>18572537</t>
  </si>
  <si>
    <t>Hybler Pavel</t>
  </si>
  <si>
    <t>1602031511</t>
  </si>
  <si>
    <t>S-0203151/127489/2016</t>
  </si>
  <si>
    <t>46506888</t>
  </si>
  <si>
    <t>Orzes s.r.o.</t>
  </si>
  <si>
    <t>1602032081</t>
  </si>
  <si>
    <t>S-0203208/129946/2016</t>
  </si>
  <si>
    <t>1602032101</t>
  </si>
  <si>
    <t>S-0203210/129950/2016</t>
  </si>
  <si>
    <t>67555403</t>
  </si>
  <si>
    <t>Batůšek Jiří, Ing.</t>
  </si>
  <si>
    <t>1602032661</t>
  </si>
  <si>
    <t>S-0203266/130603/2016</t>
  </si>
  <si>
    <t>49185705</t>
  </si>
  <si>
    <t>Šperl Tomáš</t>
  </si>
  <si>
    <t>1602029111</t>
  </si>
  <si>
    <t>S-0202911/121130/2016</t>
  </si>
  <si>
    <t>72023546</t>
  </si>
  <si>
    <t>Voříšek Lukáš Ing.</t>
  </si>
  <si>
    <t>1602029471</t>
  </si>
  <si>
    <t>S-0202947/124098/2016</t>
  </si>
  <si>
    <t>03922073</t>
  </si>
  <si>
    <t>Houba Pavel</t>
  </si>
  <si>
    <t>1602029911</t>
  </si>
  <si>
    <t>S-0202991/124636/2016</t>
  </si>
  <si>
    <t>03397955</t>
  </si>
  <si>
    <t>Farma Kozlovský s.r.o.</t>
  </si>
  <si>
    <t>1602030031</t>
  </si>
  <si>
    <t>S-0203003/124655/2016</t>
  </si>
  <si>
    <t>41651987</t>
  </si>
  <si>
    <t>Pouba Jindřich, Bc.</t>
  </si>
  <si>
    <t>1602027351</t>
  </si>
  <si>
    <t>S-0202735/99537/2016</t>
  </si>
  <si>
    <t>18237533</t>
  </si>
  <si>
    <t>Hefler Jiří, Ing.</t>
  </si>
  <si>
    <t>1602027571</t>
  </si>
  <si>
    <t>S-0202757/100207/2016</t>
  </si>
  <si>
    <t>67676537</t>
  </si>
  <si>
    <t>Krajský Václav</t>
  </si>
  <si>
    <t>1602027961</t>
  </si>
  <si>
    <t>S-0202796/76985/2016</t>
  </si>
  <si>
    <t>76045170</t>
  </si>
  <si>
    <t>Zmek Jaroslav</t>
  </si>
  <si>
    <t>1602028071</t>
  </si>
  <si>
    <t>S-0202807/107186/2016</t>
  </si>
  <si>
    <t>41270321</t>
  </si>
  <si>
    <t>Hladík Lubor</t>
  </si>
  <si>
    <t>1603002101</t>
  </si>
  <si>
    <t>S-0300210/89428/2016</t>
  </si>
  <si>
    <t>28162692</t>
  </si>
  <si>
    <t>Bromil s.r.o.</t>
  </si>
  <si>
    <t>1603002411</t>
  </si>
  <si>
    <t>S-0300241/132749/2016</t>
  </si>
  <si>
    <t>72022213</t>
  </si>
  <si>
    <t>Kaprál Svatopluk</t>
  </si>
  <si>
    <t>1602033421</t>
  </si>
  <si>
    <t>S-0203342/132740/2016</t>
  </si>
  <si>
    <t>49478974</t>
  </si>
  <si>
    <t>Pechal Radim</t>
  </si>
  <si>
    <t>1602033571</t>
  </si>
  <si>
    <t>S-0203357/132772/2016</t>
  </si>
  <si>
    <t>25924711</t>
  </si>
  <si>
    <t>ZAS Věž,  a.s.</t>
  </si>
  <si>
    <t>1603000861</t>
  </si>
  <si>
    <t>S-0300086/23573/2016</t>
  </si>
  <si>
    <t>1703001231</t>
  </si>
  <si>
    <t>S-0300123/60927/2017</t>
  </si>
  <si>
    <t>61896896</t>
  </si>
  <si>
    <t>Rubeš Josef</t>
  </si>
  <si>
    <t>1702007441</t>
  </si>
  <si>
    <t>S-0200744/24546/2017</t>
  </si>
  <si>
    <t>74164678</t>
  </si>
  <si>
    <t>Drozd Michal</t>
  </si>
  <si>
    <t>1702007541</t>
  </si>
  <si>
    <t>S-0200754/25515/2017</t>
  </si>
  <si>
    <t>72540389</t>
  </si>
  <si>
    <t>Beranová Helena</t>
  </si>
  <si>
    <t>1602004461</t>
  </si>
  <si>
    <t>S-0200446/17547/2016</t>
  </si>
  <si>
    <t>75567032</t>
  </si>
  <si>
    <t>Dobřická Scheinostová Tereza, Mgr.</t>
  </si>
  <si>
    <t>1702004531</t>
  </si>
  <si>
    <t>S-0200453/18156/2017</t>
  </si>
  <si>
    <t>75072807</t>
  </si>
  <si>
    <t>Suk Ondřej</t>
  </si>
  <si>
    <t>1702014041</t>
  </si>
  <si>
    <t>S-0201404/40243/2017</t>
  </si>
  <si>
    <t>61894893</t>
  </si>
  <si>
    <t>Hamouz Pavel</t>
  </si>
  <si>
    <t>1702014061</t>
  </si>
  <si>
    <t>S-0201406/40252/2017</t>
  </si>
  <si>
    <t>70943303</t>
  </si>
  <si>
    <t>Dittrich Václav</t>
  </si>
  <si>
    <t>1702014311</t>
  </si>
  <si>
    <t>S-0201431/41704/2017</t>
  </si>
  <si>
    <t>46562028</t>
  </si>
  <si>
    <t>Skopal Michal, Ing.</t>
  </si>
  <si>
    <t>1702014361</t>
  </si>
  <si>
    <t>S-0201436/41527/2017</t>
  </si>
  <si>
    <t>1702014681</t>
  </si>
  <si>
    <t>S-0201468/43239/2017</t>
  </si>
  <si>
    <t>12089133</t>
  </si>
  <si>
    <t>Duchoň Josef</t>
  </si>
  <si>
    <t>1702015191</t>
  </si>
  <si>
    <t>S-0201519/44111/2017</t>
  </si>
  <si>
    <t>72035633</t>
  </si>
  <si>
    <t>Staněk Roman</t>
  </si>
  <si>
    <t>1702010371</t>
  </si>
  <si>
    <t>S-0201037/32046/2017</t>
  </si>
  <si>
    <t>26051451</t>
  </si>
  <si>
    <t>EKOFARMA Šumava s.r.o.</t>
  </si>
  <si>
    <t>1702010411</t>
  </si>
  <si>
    <t>S-0201041/32460/2017</t>
  </si>
  <si>
    <t>25544047</t>
  </si>
  <si>
    <t>Agrokomplex Kunovice, a.s.</t>
  </si>
  <si>
    <t>1702010541</t>
  </si>
  <si>
    <t>S-0201054/32491/2017</t>
  </si>
  <si>
    <t>1702011041</t>
  </si>
  <si>
    <t>S-0201104/33736/2017</t>
  </si>
  <si>
    <t>1702011051</t>
  </si>
  <si>
    <t>S-0201105/33739/2017</t>
  </si>
  <si>
    <t>47013451</t>
  </si>
  <si>
    <t>Štáfková Marcela</t>
  </si>
  <si>
    <t>1702011101</t>
  </si>
  <si>
    <t>S-0201110/33353/2017</t>
  </si>
  <si>
    <t>47048140</t>
  </si>
  <si>
    <t>Zemědělské družstvo Hradečno</t>
  </si>
  <si>
    <t>1702011111</t>
  </si>
  <si>
    <t>S-0201111/33383/2017</t>
  </si>
  <si>
    <t>00117145</t>
  </si>
  <si>
    <t>Obchodní družstvo Soběšice</t>
  </si>
  <si>
    <t>1702011201</t>
  </si>
  <si>
    <t>S-0201120/34163/2017</t>
  </si>
  <si>
    <t>69282706</t>
  </si>
  <si>
    <t>Berka František</t>
  </si>
  <si>
    <t>1702008021</t>
  </si>
  <si>
    <t>S-0200802/28356/2017</t>
  </si>
  <si>
    <t>1702008081</t>
  </si>
  <si>
    <t>S-0200808/28494/2017</t>
  </si>
  <si>
    <t>1702018511</t>
  </si>
  <si>
    <t>S-0201851/54275/2017</t>
  </si>
  <si>
    <t>25161806</t>
  </si>
  <si>
    <t>Prima Agri PT a.s.</t>
  </si>
  <si>
    <t>1702018641</t>
  </si>
  <si>
    <t>S-0201864/54348/2017</t>
  </si>
  <si>
    <t>18077854</t>
  </si>
  <si>
    <t>Plucnara Miroslav</t>
  </si>
  <si>
    <t>1702019451</t>
  </si>
  <si>
    <t>S-0201945/58207/2017</t>
  </si>
  <si>
    <t>03838684</t>
  </si>
  <si>
    <t>Hasnedl Miroslav</t>
  </si>
  <si>
    <t>1602016191</t>
  </si>
  <si>
    <t>S-0201619/46126/2016</t>
  </si>
  <si>
    <t>1702016721</t>
  </si>
  <si>
    <t>S-0201672/48550/2017</t>
  </si>
  <si>
    <t>47535512</t>
  </si>
  <si>
    <t>Dvůr Kostomlaty spol. s r.o.</t>
  </si>
  <si>
    <t>1702016991</t>
  </si>
  <si>
    <t>S-0201699/50359/2017</t>
  </si>
  <si>
    <t>25063782</t>
  </si>
  <si>
    <t>Zemědělská společnost Chrášťany s.r.o.</t>
  </si>
  <si>
    <t>1702017191</t>
  </si>
  <si>
    <t>S-0201719/51092/2017</t>
  </si>
  <si>
    <t>13692836</t>
  </si>
  <si>
    <t>Zemědělské družstvo Moravské Knínice</t>
  </si>
  <si>
    <t>1702017751</t>
  </si>
  <si>
    <t>S-0201775/52278/2017</t>
  </si>
  <si>
    <t>70537283</t>
  </si>
  <si>
    <t>Brautfergerová Eva</t>
  </si>
  <si>
    <t>1702013071</t>
  </si>
  <si>
    <t>S-0201307/38014/2017</t>
  </si>
  <si>
    <t>44602235</t>
  </si>
  <si>
    <t>Urban Miroslav, Ing.</t>
  </si>
  <si>
    <t>1602013171</t>
  </si>
  <si>
    <t>S-0201317/35463/2016</t>
  </si>
  <si>
    <t>12526436</t>
  </si>
  <si>
    <t>Novák Alois</t>
  </si>
  <si>
    <t>1702013261</t>
  </si>
  <si>
    <t>S-0201326/38394/2017</t>
  </si>
  <si>
    <t>48173363</t>
  </si>
  <si>
    <t>Rolnické družstvo Krouna</t>
  </si>
  <si>
    <t>1702013421</t>
  </si>
  <si>
    <t>S-0201342/39365/2017</t>
  </si>
  <si>
    <t>00148512</t>
  </si>
  <si>
    <t>Zemědělské družstvo Hraničář Loděnice</t>
  </si>
  <si>
    <t>1702013701</t>
  </si>
  <si>
    <t>S-0201370/39828/2017</t>
  </si>
  <si>
    <t>71180800</t>
  </si>
  <si>
    <t>Grolich Zdeněk</t>
  </si>
  <si>
    <t>1702023951</t>
  </si>
  <si>
    <t>S-0202395/73290/2017</t>
  </si>
  <si>
    <t>41382633</t>
  </si>
  <si>
    <t>Lichevník Milan</t>
  </si>
  <si>
    <t>1502009061</t>
  </si>
  <si>
    <t>S-0200906/31442/2015</t>
  </si>
  <si>
    <t>04502566</t>
  </si>
  <si>
    <t>Bílek Milan</t>
  </si>
  <si>
    <t>1702009091</t>
  </si>
  <si>
    <t>S-0200909/29946/2017</t>
  </si>
  <si>
    <t>1702009581</t>
  </si>
  <si>
    <t>S-0200958/30774/2017</t>
  </si>
  <si>
    <t>25333879</t>
  </si>
  <si>
    <t>ZEAS Lysice, a.s.</t>
  </si>
  <si>
    <t>1702010011</t>
  </si>
  <si>
    <t>S-0201001/31392/2017</t>
  </si>
  <si>
    <t>25309030</t>
  </si>
  <si>
    <t>VOS zemědělců, a.s.</t>
  </si>
  <si>
    <t>1702010031</t>
  </si>
  <si>
    <t>S-0201003/31394/2017</t>
  </si>
  <si>
    <t>03697657</t>
  </si>
  <si>
    <t>Bitomský Jan</t>
  </si>
  <si>
    <t>1602021101</t>
  </si>
  <si>
    <t>S-0202110/65388/2016</t>
  </si>
  <si>
    <t>72560444</t>
  </si>
  <si>
    <t>Nuzík Václav</t>
  </si>
  <si>
    <t>1702021441</t>
  </si>
  <si>
    <t>S-0202144/62652/2017</t>
  </si>
  <si>
    <t>1702021581</t>
  </si>
  <si>
    <t>S-0202158/62150/2017</t>
  </si>
  <si>
    <t>1702021791</t>
  </si>
  <si>
    <t>S-0202179/66980/2017</t>
  </si>
  <si>
    <t>48362603</t>
  </si>
  <si>
    <t>CPZ, spol. s r.o.</t>
  </si>
  <si>
    <t>1702022121</t>
  </si>
  <si>
    <t>S-0202212/67190/2017</t>
  </si>
  <si>
    <t>65872827</t>
  </si>
  <si>
    <t>Rokyta Aleš</t>
  </si>
  <si>
    <t>1702019531</t>
  </si>
  <si>
    <t>S-0201953/58249/2017</t>
  </si>
  <si>
    <t>1702020281</t>
  </si>
  <si>
    <t>S-0202028/58576/2017</t>
  </si>
  <si>
    <t>1602026171</t>
  </si>
  <si>
    <t>S-0202617/90060/2016</t>
  </si>
  <si>
    <t>47048573</t>
  </si>
  <si>
    <t>Výrobně-obchodní družstvo Zdislavice</t>
  </si>
  <si>
    <t>1602026221</t>
  </si>
  <si>
    <t>S-0202622/91200/2016</t>
  </si>
  <si>
    <t>18601341</t>
  </si>
  <si>
    <t>Kaluba František</t>
  </si>
  <si>
    <t>1602026361</t>
  </si>
  <si>
    <t>S-0202636/92879/2016</t>
  </si>
  <si>
    <t>15527531</t>
  </si>
  <si>
    <t>Zemědělské družstvo Bulhary</t>
  </si>
  <si>
    <t>1602026901</t>
  </si>
  <si>
    <t>S-0202690/95741/2016</t>
  </si>
  <si>
    <t>1602027071</t>
  </si>
  <si>
    <t>S-0202707/99485/2016</t>
  </si>
  <si>
    <t>73699977</t>
  </si>
  <si>
    <t>Veselý Josef</t>
  </si>
  <si>
    <t>1602027261</t>
  </si>
  <si>
    <t>S-0202726/99520/2016</t>
  </si>
  <si>
    <t>1702005041</t>
  </si>
  <si>
    <t>S-0200504/19607/2017</t>
  </si>
  <si>
    <t>1602005161</t>
  </si>
  <si>
    <t>S-0200516/18147/2016</t>
  </si>
  <si>
    <t>00116858</t>
  </si>
  <si>
    <t>Zemědělské družstvo Měčín, družstvo</t>
  </si>
  <si>
    <t>1702000301</t>
  </si>
  <si>
    <t>S-0200030/01535/2017</t>
  </si>
  <si>
    <t>1702000491</t>
  </si>
  <si>
    <t>S-0200049/02579/2017</t>
  </si>
  <si>
    <t>87977222</t>
  </si>
  <si>
    <t>Vaverka Jan</t>
  </si>
  <si>
    <t>1702000951</t>
  </si>
  <si>
    <t>S-0200095/02889/2017</t>
  </si>
  <si>
    <t>03938387</t>
  </si>
  <si>
    <t>Neuberg Filip</t>
  </si>
  <si>
    <t>1702000041</t>
  </si>
  <si>
    <t>S-0200004/00136/2017</t>
  </si>
  <si>
    <t>41648404</t>
  </si>
  <si>
    <t>Houdek František, Ing.</t>
  </si>
  <si>
    <t>1702000201</t>
  </si>
  <si>
    <t>S-0200020/01384/2017</t>
  </si>
  <si>
    <t>61905054</t>
  </si>
  <si>
    <t>1702008661</t>
  </si>
  <si>
    <t>S-0200866/29465/2017</t>
  </si>
  <si>
    <t>1702008711</t>
  </si>
  <si>
    <t>S-0200871/29254/2017</t>
  </si>
  <si>
    <t>49185497</t>
  </si>
  <si>
    <t>Nováková Hana, Bc.</t>
  </si>
  <si>
    <t>1702008801</t>
  </si>
  <si>
    <t>S-0200880/29395/2017</t>
  </si>
  <si>
    <t>45066540</t>
  </si>
  <si>
    <t>Brzák Milan</t>
  </si>
  <si>
    <t>1702003291</t>
  </si>
  <si>
    <t>S-0200329/08393/2017</t>
  </si>
  <si>
    <t>42315808</t>
  </si>
  <si>
    <t>Lunda Antonín</t>
  </si>
  <si>
    <t>1702007221</t>
  </si>
  <si>
    <t>S-0200722/24217/2017</t>
  </si>
  <si>
    <t>16727401</t>
  </si>
  <si>
    <t>Pospíšilová Karla</t>
  </si>
  <si>
    <t>1702013021</t>
  </si>
  <si>
    <t>S-0201302/37765/2017</t>
  </si>
  <si>
    <t>46638377</t>
  </si>
  <si>
    <t>Dočekal Pavel</t>
  </si>
  <si>
    <t>1702013161</t>
  </si>
  <si>
    <t>S-0201316/38593/2017</t>
  </si>
  <si>
    <t>00143308</t>
  </si>
  <si>
    <t>AGRODRUŽSTVO VRBOVEC, družstvo</t>
  </si>
  <si>
    <t>1702014481</t>
  </si>
  <si>
    <t>S-0201448/42037/2017</t>
  </si>
  <si>
    <t>05756529</t>
  </si>
  <si>
    <t>JS-AGRO s.r.o.</t>
  </si>
  <si>
    <t>1702023511</t>
  </si>
  <si>
    <t>S-0202351/70831/2017</t>
  </si>
  <si>
    <t>14643804</t>
  </si>
  <si>
    <t>Spišiak Štefan</t>
  </si>
  <si>
    <t>1702023911</t>
  </si>
  <si>
    <t>S-0202391/73284/2017</t>
  </si>
  <si>
    <t>49018817</t>
  </si>
  <si>
    <t>PONĚDRAŽ, s.r.o.</t>
  </si>
  <si>
    <t>1702024911</t>
  </si>
  <si>
    <t>S-0202491/76265/2017</t>
  </si>
  <si>
    <t>18249124</t>
  </si>
  <si>
    <t>Kolář Jiří</t>
  </si>
  <si>
    <t>1702026451</t>
  </si>
  <si>
    <t>S-0202645/88358/2017</t>
  </si>
  <si>
    <t>29118123</t>
  </si>
  <si>
    <t>GASFARM s.r.o.</t>
  </si>
  <si>
    <t>1602027651</t>
  </si>
  <si>
    <t>S-0202765/103613/2016</t>
  </si>
  <si>
    <t>03564819</t>
  </si>
  <si>
    <t>Nováková Tereza</t>
  </si>
  <si>
    <t>1602028541</t>
  </si>
  <si>
    <t>S-0202854/113786/2016</t>
  </si>
  <si>
    <t>43862233</t>
  </si>
  <si>
    <t>Auský Jaroslav</t>
  </si>
  <si>
    <t>1602028891</t>
  </si>
  <si>
    <t>S-0202889/120135/2016</t>
  </si>
  <si>
    <t>1602028901</t>
  </si>
  <si>
    <t>S-0202890/119577/2016</t>
  </si>
  <si>
    <t>48324337</t>
  </si>
  <si>
    <t>Malák Miroslav</t>
  </si>
  <si>
    <t>1702002631</t>
  </si>
  <si>
    <t>S-0200263/06763/2017</t>
  </si>
  <si>
    <t>72022078</t>
  </si>
  <si>
    <t>Talafous Jaroslav</t>
  </si>
  <si>
    <t>1702003151</t>
  </si>
  <si>
    <t>S-0200315/07826/2017</t>
  </si>
  <si>
    <t>00142701</t>
  </si>
  <si>
    <t>Zemědělské družstvo Jiřice u Miroslavi</t>
  </si>
  <si>
    <t>1702003251</t>
  </si>
  <si>
    <t>S-0200325/08386/2017</t>
  </si>
  <si>
    <t>1702006621</t>
  </si>
  <si>
    <t>S-0200662/23412/2017</t>
  </si>
  <si>
    <t>72215089</t>
  </si>
  <si>
    <t>Strapek Marek</t>
  </si>
  <si>
    <t>1602031261</t>
  </si>
  <si>
    <t>S-0203126/127638/2016</t>
  </si>
  <si>
    <t>1602032121</t>
  </si>
  <si>
    <t>S-0203212/129965/2016</t>
  </si>
  <si>
    <t>00110264</t>
  </si>
  <si>
    <t>Zemědělské družstvo RADELO</t>
  </si>
  <si>
    <t>1703001331</t>
  </si>
  <si>
    <t>S-0300133/66321/2017</t>
  </si>
  <si>
    <t>1702019741</t>
  </si>
  <si>
    <t>S-0201974/58313/2017</t>
  </si>
  <si>
    <t>48530883</t>
  </si>
  <si>
    <t>Uherčice AGRO, spol. s r.o.</t>
  </si>
  <si>
    <t>1702019771</t>
  </si>
  <si>
    <t>S-0201977/58320/2017</t>
  </si>
  <si>
    <t>1702019791</t>
  </si>
  <si>
    <t>S-0201979/58323/2017</t>
  </si>
  <si>
    <t>00871427</t>
  </si>
  <si>
    <t>ZEPHYR Františkovy Lázně, s.r.o.</t>
  </si>
  <si>
    <t>1702020291</t>
  </si>
  <si>
    <t>S-0202029/58707/2017</t>
  </si>
  <si>
    <t>25334166</t>
  </si>
  <si>
    <t>Novák Agro s.r.o.</t>
  </si>
  <si>
    <t>1702008371</t>
  </si>
  <si>
    <t>S-0200837/29600/2017</t>
  </si>
  <si>
    <t>1702008511</t>
  </si>
  <si>
    <t>S-0200851/29627/2017</t>
  </si>
  <si>
    <t>1702008651</t>
  </si>
  <si>
    <t>S-0200865/29644/2017</t>
  </si>
  <si>
    <t>75014882</t>
  </si>
  <si>
    <t>Kratochvíl Miroslav</t>
  </si>
  <si>
    <t>1702003121</t>
  </si>
  <si>
    <t>S-0200312/07483/2017</t>
  </si>
  <si>
    <t>65187202</t>
  </si>
  <si>
    <t>Šváb Libor</t>
  </si>
  <si>
    <t>1702004161</t>
  </si>
  <si>
    <t>S-0200416/09579/2017</t>
  </si>
  <si>
    <t>71243291</t>
  </si>
  <si>
    <t>Tomšík Vladimír</t>
  </si>
  <si>
    <t>1602031941</t>
  </si>
  <si>
    <t>S-0203194/129591/2016</t>
  </si>
  <si>
    <t>25359185</t>
  </si>
  <si>
    <t>COK FARM, s.r.o.</t>
  </si>
  <si>
    <t>1602032481</t>
  </si>
  <si>
    <t>S-0203248/130581/2016</t>
  </si>
  <si>
    <t>75139669</t>
  </si>
  <si>
    <t>Váňa Jaromír</t>
  </si>
  <si>
    <t>1602033191</t>
  </si>
  <si>
    <t>S-0203319/131276/2016</t>
  </si>
  <si>
    <t>63892944</t>
  </si>
  <si>
    <t>Kušta Michal</t>
  </si>
  <si>
    <t>1702011621</t>
  </si>
  <si>
    <t>S-0201162/34456/2017</t>
  </si>
  <si>
    <t>1602011931</t>
  </si>
  <si>
    <t>S-0201193/31598/2016</t>
  </si>
  <si>
    <t>13705229</t>
  </si>
  <si>
    <t>Kreuz Jaroslav</t>
  </si>
  <si>
    <t>1702012201</t>
  </si>
  <si>
    <t>S-0201220/36271/2017</t>
  </si>
  <si>
    <t>29278261</t>
  </si>
  <si>
    <t>FARMA Vysočina s.r.o.</t>
  </si>
  <si>
    <t>1702012761</t>
  </si>
  <si>
    <t>S-0201276/37350/2017</t>
  </si>
  <si>
    <t>1702013981</t>
  </si>
  <si>
    <t>S-0201398/41034/2017</t>
  </si>
  <si>
    <t>00137162</t>
  </si>
  <si>
    <t>Zemědělské družstvo Telč</t>
  </si>
  <si>
    <t>1602017971</t>
  </si>
  <si>
    <t>S-0201797/53308/2016</t>
  </si>
  <si>
    <t>64209989</t>
  </si>
  <si>
    <t>Štěpánková Magdalena</t>
  </si>
  <si>
    <t>1702018191</t>
  </si>
  <si>
    <t>S-0201819/53819/2017</t>
  </si>
  <si>
    <t>00129712</t>
  </si>
  <si>
    <t>Zemědělské obchodní družstvo Lubná</t>
  </si>
  <si>
    <t>1702019141</t>
  </si>
  <si>
    <t>S-0201914/56234/2017</t>
  </si>
  <si>
    <t>40472141</t>
  </si>
  <si>
    <t>Sklenář Josef</t>
  </si>
  <si>
    <t>1702020761</t>
  </si>
  <si>
    <t>S-0202076/60578/2017</t>
  </si>
  <si>
    <t>00136760</t>
  </si>
  <si>
    <t>LUKA, a.s.</t>
  </si>
  <si>
    <t>1602028521</t>
  </si>
  <si>
    <t>S-0202852/114916/2016</t>
  </si>
  <si>
    <t>65407601</t>
  </si>
  <si>
    <t>Šnitová Naděžda</t>
  </si>
  <si>
    <t>1602029531</t>
  </si>
  <si>
    <t>S-0202953/123481/2016</t>
  </si>
  <si>
    <t>71176896</t>
  </si>
  <si>
    <t>Máca Pavel</t>
  </si>
  <si>
    <t>1602030951</t>
  </si>
  <si>
    <t>S-0203095/127215/2016</t>
  </si>
  <si>
    <t>45470073</t>
  </si>
  <si>
    <t>Kroupa Radomír</t>
  </si>
  <si>
    <t>1602031551</t>
  </si>
  <si>
    <t>S-0203155/127976/2016</t>
  </si>
  <si>
    <t>60114711</t>
  </si>
  <si>
    <t>Slavík Jaroslav</t>
  </si>
  <si>
    <t>1702024391</t>
  </si>
  <si>
    <t>S-0202439/73451/2017</t>
  </si>
  <si>
    <t>25258788</t>
  </si>
  <si>
    <t>Podchlumí a.s.</t>
  </si>
  <si>
    <t>1702025321</t>
  </si>
  <si>
    <t>S-0202532/85102/2017</t>
  </si>
  <si>
    <t>69282676</t>
  </si>
  <si>
    <t>Štorek Zdeněk</t>
  </si>
  <si>
    <t>1602025491</t>
  </si>
  <si>
    <t>S-0202549/88412/2016</t>
  </si>
  <si>
    <t>47911531</t>
  </si>
  <si>
    <t>Družstvo vlastníků půdy Ametyst</t>
  </si>
  <si>
    <t>1602026381</t>
  </si>
  <si>
    <t>S-0202638/91280/2016</t>
  </si>
  <si>
    <t>73363961</t>
  </si>
  <si>
    <t>Fiurášek Jakub</t>
  </si>
  <si>
    <t>1602032451</t>
  </si>
  <si>
    <t>S-0203245/130572/2016</t>
  </si>
  <si>
    <t>63426099</t>
  </si>
  <si>
    <t>Čaněk Vladimír</t>
  </si>
  <si>
    <t>1602032801</t>
  </si>
  <si>
    <t>S-0203280/130494/2016</t>
  </si>
  <si>
    <t>66842484</t>
  </si>
  <si>
    <t>Horáček Miroslav</t>
  </si>
  <si>
    <t>1602033701</t>
  </si>
  <si>
    <t>S-0203370/132803/2016</t>
  </si>
  <si>
    <t>15525287</t>
  </si>
  <si>
    <t>Skupieň Karel</t>
  </si>
  <si>
    <t>1602034411</t>
  </si>
  <si>
    <t>S-0203441/134216/2016</t>
  </si>
  <si>
    <t>64965317</t>
  </si>
  <si>
    <t>Rýznar Pavel</t>
  </si>
  <si>
    <t>1602034451</t>
  </si>
  <si>
    <t>S-0203445/134157/2016</t>
  </si>
  <si>
    <t>72154853</t>
  </si>
  <si>
    <t>Diviš Miroslav</t>
  </si>
  <si>
    <t>1703000211</t>
  </si>
  <si>
    <t>S-0300021/05224/2017</t>
  </si>
  <si>
    <t>49452703</t>
  </si>
  <si>
    <t>ZEOS VESCE, s.r.o.</t>
  </si>
  <si>
    <t>1703000521</t>
  </si>
  <si>
    <t>S-0300052/08457/2017</t>
  </si>
  <si>
    <t>64789322</t>
  </si>
  <si>
    <t>Z E P O  BĚLOHRAD a.s.</t>
  </si>
  <si>
    <t>1703000991</t>
  </si>
  <si>
    <t>S-0300099/43328/2017</t>
  </si>
  <si>
    <t>48150754</t>
  </si>
  <si>
    <t>ZEOS, s.r.o.</t>
  </si>
  <si>
    <t>1703001211</t>
  </si>
  <si>
    <t>S-0300121/60573/2017</t>
  </si>
  <si>
    <t>68530269</t>
  </si>
  <si>
    <t>Janovský František</t>
  </si>
  <si>
    <t>1702000791</t>
  </si>
  <si>
    <t>S-0200079/02685/2017</t>
  </si>
  <si>
    <t>67007597</t>
  </si>
  <si>
    <t>Neuman Aleš, Ing.</t>
  </si>
  <si>
    <t>1702001861</t>
  </si>
  <si>
    <t>S-0200186/05774/2017</t>
  </si>
  <si>
    <t>01421891</t>
  </si>
  <si>
    <t>Šmíd Jiří</t>
  </si>
  <si>
    <t>1702006301</t>
  </si>
  <si>
    <t>S-0200630/22485/2017</t>
  </si>
  <si>
    <t>03858481</t>
  </si>
  <si>
    <t>Pavlica Michal</t>
  </si>
  <si>
    <t>1702006591</t>
  </si>
  <si>
    <t>S-0200659/23428/2017</t>
  </si>
  <si>
    <t>70903549</t>
  </si>
  <si>
    <t>Král Miroslav</t>
  </si>
  <si>
    <t>1702007461</t>
  </si>
  <si>
    <t>S-0200746/25015/2017</t>
  </si>
  <si>
    <t>25838938</t>
  </si>
  <si>
    <t>NETIS, a.s.</t>
  </si>
  <si>
    <t>1702008411</t>
  </si>
  <si>
    <t>S-0200841/29605/2017</t>
  </si>
  <si>
    <t>1702008451</t>
  </si>
  <si>
    <t>S-0200845/29474/2017</t>
  </si>
  <si>
    <t>46507221</t>
  </si>
  <si>
    <t>Velká Ves a.s.</t>
  </si>
  <si>
    <t>1702009861</t>
  </si>
  <si>
    <t>S-0200986/31275/2017</t>
  </si>
  <si>
    <t>29201098</t>
  </si>
  <si>
    <t>AGRO Žádovice s.r.o.</t>
  </si>
  <si>
    <t>1702010121</t>
  </si>
  <si>
    <t>S-0201012/31441/2017</t>
  </si>
  <si>
    <t>1702003071</t>
  </si>
  <si>
    <t>S-0200307/07612/2017</t>
  </si>
  <si>
    <t>1602003651</t>
  </si>
  <si>
    <t>S-0200365/16273/2016</t>
  </si>
  <si>
    <t>1702004221</t>
  </si>
  <si>
    <t>S-0200422/17405/2017</t>
  </si>
  <si>
    <t>63290294</t>
  </si>
  <si>
    <t>Kubička Miloš</t>
  </si>
  <si>
    <t>1702014591</t>
  </si>
  <si>
    <t>S-0201459/43119/2017</t>
  </si>
  <si>
    <t>71226931</t>
  </si>
  <si>
    <t>Svačina Zbyněk</t>
  </si>
  <si>
    <t>1702015651</t>
  </si>
  <si>
    <t>S-0201565/45623/2017</t>
  </si>
  <si>
    <t>04976177</t>
  </si>
  <si>
    <t>Svobodová Silvie</t>
  </si>
  <si>
    <t>1702016441</t>
  </si>
  <si>
    <t>S-0201644/48657/2017</t>
  </si>
  <si>
    <t>70629021</t>
  </si>
  <si>
    <t>Chromčák Jaroslav</t>
  </si>
  <si>
    <t>1702017111</t>
  </si>
  <si>
    <t>S-0201711/50227/2017</t>
  </si>
  <si>
    <t>1702017121</t>
  </si>
  <si>
    <t>S-0201712/50240/2017</t>
  </si>
  <si>
    <t>73368776</t>
  </si>
  <si>
    <t>Jalowiczorzová Marta</t>
  </si>
  <si>
    <t>1702017181</t>
  </si>
  <si>
    <t>S-0201718/50256/2017</t>
  </si>
  <si>
    <t>44048866</t>
  </si>
  <si>
    <t>Zbořílek Stanislav, Ing.</t>
  </si>
  <si>
    <t>1702017331</t>
  </si>
  <si>
    <t>S-0201733/50882/2017</t>
  </si>
  <si>
    <t>68336837</t>
  </si>
  <si>
    <t>Zemanová Jana</t>
  </si>
  <si>
    <t>1702011401</t>
  </si>
  <si>
    <t>S-0201140/34600/2017</t>
  </si>
  <si>
    <t>64808416</t>
  </si>
  <si>
    <t>Havránek Rudolf MUDr.</t>
  </si>
  <si>
    <t>1702011851</t>
  </si>
  <si>
    <t>S-0201185/35212/2017</t>
  </si>
  <si>
    <t>42353769</t>
  </si>
  <si>
    <t>Přecechtěl Josef</t>
  </si>
  <si>
    <t>1702012081</t>
  </si>
  <si>
    <t>S-0201208/36239/2017</t>
  </si>
  <si>
    <t>25297431</t>
  </si>
  <si>
    <t>Jamenská a.s.</t>
  </si>
  <si>
    <t>1702013181</t>
  </si>
  <si>
    <t>S-0201318/38451/2017</t>
  </si>
  <si>
    <t>45997764</t>
  </si>
  <si>
    <t>Příkopová Žaneta</t>
  </si>
  <si>
    <t>1702013831</t>
  </si>
  <si>
    <t>S-0201383/39862/2017</t>
  </si>
  <si>
    <t>1702013921</t>
  </si>
  <si>
    <t>S-0201392/41013/2017</t>
  </si>
  <si>
    <t>70953317</t>
  </si>
  <si>
    <t>Ouřetský Petr  Ing.</t>
  </si>
  <si>
    <t>1602027001</t>
  </si>
  <si>
    <t>S-0202700/96994/2016</t>
  </si>
  <si>
    <t>03878821</t>
  </si>
  <si>
    <t>Zigáček Ladislav</t>
  </si>
  <si>
    <t>1702027021</t>
  </si>
  <si>
    <t>S-0202702/91258/2017</t>
  </si>
  <si>
    <t>11076020</t>
  </si>
  <si>
    <t>Bečička Milan, Ing.</t>
  </si>
  <si>
    <t>1602027641</t>
  </si>
  <si>
    <t>S-0202764/103452/2016</t>
  </si>
  <si>
    <t>74111795</t>
  </si>
  <si>
    <t>Jerie David</t>
  </si>
  <si>
    <t>1602027841</t>
  </si>
  <si>
    <t>S-0202784/107666/2016</t>
  </si>
  <si>
    <t>1702022791</t>
  </si>
  <si>
    <t>S-0202279/66715/2017</t>
  </si>
  <si>
    <t>63289881</t>
  </si>
  <si>
    <t>Babor Jindřich</t>
  </si>
  <si>
    <t>1702023711</t>
  </si>
  <si>
    <t>S-0202371/72389/2017</t>
  </si>
  <si>
    <t>46144820</t>
  </si>
  <si>
    <t>Chlebková Alena</t>
  </si>
  <si>
    <t>1702019861</t>
  </si>
  <si>
    <t>S-0201986/58335/2017</t>
  </si>
  <si>
    <t>70262292</t>
  </si>
  <si>
    <t>Kopeček Antonín</t>
  </si>
  <si>
    <t>1702020431</t>
  </si>
  <si>
    <t>S-0202043/59108/2017</t>
  </si>
  <si>
    <t>74085000</t>
  </si>
  <si>
    <t>Loryš Jan</t>
  </si>
  <si>
    <t>1702020871</t>
  </si>
  <si>
    <t>S-0202087/60404/2017</t>
  </si>
  <si>
    <t>63908549</t>
  </si>
  <si>
    <t>Přírodní park Soběnovská vrchovina s.r.o.</t>
  </si>
  <si>
    <t>1702022171</t>
  </si>
  <si>
    <t>S-0202217/67232/2017</t>
  </si>
  <si>
    <t>60838558</t>
  </si>
  <si>
    <t>Zemědělská společnost Čenkov a.s.</t>
  </si>
  <si>
    <t>1702014431</t>
  </si>
  <si>
    <t>S-0201443/41738/2017</t>
  </si>
  <si>
    <t>1702014441</t>
  </si>
  <si>
    <t>S-0201444/41740/2017</t>
  </si>
  <si>
    <t>00125369</t>
  </si>
  <si>
    <t>Zemědělské družstvo Bašnice</t>
  </si>
  <si>
    <t>1603002021</t>
  </si>
  <si>
    <t>S-0300202/75877/2016</t>
  </si>
  <si>
    <t>1603002511</t>
  </si>
  <si>
    <t>S-0300251/43196/2016</t>
  </si>
  <si>
    <t>1602028421</t>
  </si>
  <si>
    <t>S-0202842/114949/2016</t>
  </si>
  <si>
    <t>49608487</t>
  </si>
  <si>
    <t>AGROSPOL STAŘÍČ, s.r.o.</t>
  </si>
  <si>
    <t>1602028751</t>
  </si>
  <si>
    <t>S-0202875/117055/2016</t>
  </si>
  <si>
    <t>43367895</t>
  </si>
  <si>
    <t>Chadim Jiří</t>
  </si>
  <si>
    <t>1602029591</t>
  </si>
  <si>
    <t>S-0202959/123684/2016</t>
  </si>
  <si>
    <t>46627294</t>
  </si>
  <si>
    <t>Nedorost Vladimír</t>
  </si>
  <si>
    <t>1602029641</t>
  </si>
  <si>
    <t>S-0202964/124219/2016</t>
  </si>
  <si>
    <t>1602029651</t>
  </si>
  <si>
    <t>S-0202965/124221/2016</t>
  </si>
  <si>
    <t>47009586</t>
  </si>
  <si>
    <t>Luňák Václav, Ing.</t>
  </si>
  <si>
    <t>1602029861</t>
  </si>
  <si>
    <t>S-0202986/124627/2016</t>
  </si>
  <si>
    <t>1702005691</t>
  </si>
  <si>
    <t>S-0200569/20377/2017</t>
  </si>
  <si>
    <t>25329979</t>
  </si>
  <si>
    <t>LUKROM plus  s.r.o.</t>
  </si>
  <si>
    <t>1602033321</t>
  </si>
  <si>
    <t>S-0203332/131491/2016</t>
  </si>
  <si>
    <t>61896691</t>
  </si>
  <si>
    <t>Srb Pavel</t>
  </si>
  <si>
    <t>1602033511</t>
  </si>
  <si>
    <t>S-0203351/132755/2016</t>
  </si>
  <si>
    <t>75125684</t>
  </si>
  <si>
    <t>Němec Tomáš</t>
  </si>
  <si>
    <t>1602033721</t>
  </si>
  <si>
    <t>S-0203372/132690/2016</t>
  </si>
  <si>
    <t>46353950</t>
  </si>
  <si>
    <t>Družstvo vlastníků AGRO, družstvo</t>
  </si>
  <si>
    <t>1602033851</t>
  </si>
  <si>
    <t>S-0203385/132479/2016</t>
  </si>
  <si>
    <t>1602033861</t>
  </si>
  <si>
    <t>S-0203386/132481/2016</t>
  </si>
  <si>
    <t>47048239</t>
  </si>
  <si>
    <t>Zemědělské družstvo Bohutín</t>
  </si>
  <si>
    <t>1602034391</t>
  </si>
  <si>
    <t>S-0203439/134220/2016</t>
  </si>
  <si>
    <t>72064251</t>
  </si>
  <si>
    <t>Prokeš Zdeněk</t>
  </si>
  <si>
    <t>1602034561</t>
  </si>
  <si>
    <t>S-0203456/134388/2016</t>
  </si>
  <si>
    <t>46356398</t>
  </si>
  <si>
    <t>Zemědělská obchodní společnost Šestajovice-Jirny, a.s.</t>
  </si>
  <si>
    <t>1703000111</t>
  </si>
  <si>
    <t>S-0300011/02688/2017</t>
  </si>
  <si>
    <t>72559080</t>
  </si>
  <si>
    <t>Svoboda Zbyněk, Ing.</t>
  </si>
  <si>
    <t>1703000261</t>
  </si>
  <si>
    <t>S-0300026/05994/2017</t>
  </si>
  <si>
    <t>60702087</t>
  </si>
  <si>
    <t>AGROLA, s.r.o.</t>
  </si>
  <si>
    <t>1603000361</t>
  </si>
  <si>
    <t>S-0300036/15147/2016</t>
  </si>
  <si>
    <t>28660234</t>
  </si>
  <si>
    <t>Panství Palvínov s.r.o.</t>
  </si>
  <si>
    <t>1703000681</t>
  </si>
  <si>
    <t>S-0300068/20368/2017</t>
  </si>
  <si>
    <t>27190421</t>
  </si>
  <si>
    <t>Zemědělská farma Bílek Budihostice s.r.o.</t>
  </si>
  <si>
    <t>1703000741</t>
  </si>
  <si>
    <t>S-0300074/24531/2017</t>
  </si>
  <si>
    <t>1603000871</t>
  </si>
  <si>
    <t>S-0300087/23932/2016</t>
  </si>
  <si>
    <t>00116734</t>
  </si>
  <si>
    <t>Zemědělské obchodní družstvo Kolinec</t>
  </si>
  <si>
    <t>1703000891</t>
  </si>
  <si>
    <t>S-0300089/35788/2017</t>
  </si>
  <si>
    <t>28675495</t>
  </si>
  <si>
    <t>FARMA HOLANY s.r.o.</t>
  </si>
  <si>
    <t>1703000951</t>
  </si>
  <si>
    <t>S-0300095/38493/2017</t>
  </si>
  <si>
    <t>18910432</t>
  </si>
  <si>
    <t>Šilhanová Marie</t>
  </si>
  <si>
    <t>1703001031</t>
  </si>
  <si>
    <t>S-0300103/45825/2017</t>
  </si>
  <si>
    <t>25108573</t>
  </si>
  <si>
    <t>EMIL FRANĚK s.r.o.</t>
  </si>
  <si>
    <t>1602030341</t>
  </si>
  <si>
    <t>S-0203034/125304/2016</t>
  </si>
  <si>
    <t>63534690</t>
  </si>
  <si>
    <t>Babuška Petr</t>
  </si>
  <si>
    <t>1602030651</t>
  </si>
  <si>
    <t>S-0203065/125774/2016</t>
  </si>
  <si>
    <t>49192957</t>
  </si>
  <si>
    <t>FADIS OSIVA s.r.o.</t>
  </si>
  <si>
    <t>1603001681</t>
  </si>
  <si>
    <t>S-0300168/41156/2016</t>
  </si>
  <si>
    <t>25278061</t>
  </si>
  <si>
    <t>Malčínská, a.s.</t>
  </si>
  <si>
    <t>1702016691</t>
  </si>
  <si>
    <t>S-0201669/48568/2017</t>
  </si>
  <si>
    <t>01285700</t>
  </si>
  <si>
    <t>Semirád Marek</t>
  </si>
  <si>
    <t>1702017241</t>
  </si>
  <si>
    <t>S-0201724/51201/2017</t>
  </si>
  <si>
    <t>73729914</t>
  </si>
  <si>
    <t>Pirner Martin</t>
  </si>
  <si>
    <t>1702013221</t>
  </si>
  <si>
    <t>S-0201322/38229/2017</t>
  </si>
  <si>
    <t>71248013</t>
  </si>
  <si>
    <t>Staněk Tomáš, DiS.</t>
  </si>
  <si>
    <t>1702013471</t>
  </si>
  <si>
    <t>S-0201347/39091/2017</t>
  </si>
  <si>
    <t>72537027</t>
  </si>
  <si>
    <t>Beneš Michal</t>
  </si>
  <si>
    <t>1702013481</t>
  </si>
  <si>
    <t>S-0201348/39086/2017</t>
  </si>
  <si>
    <t>1702013621</t>
  </si>
  <si>
    <t>S-0201362/39758/2017</t>
  </si>
  <si>
    <t>24176672</t>
  </si>
  <si>
    <t>AGROFARMA Neumětely, s.r.o.</t>
  </si>
  <si>
    <t>1702009061</t>
  </si>
  <si>
    <t>S-0200906/29940/2017</t>
  </si>
  <si>
    <t>49453173</t>
  </si>
  <si>
    <t>AGROS Vysočina, a.s.</t>
  </si>
  <si>
    <t>1702009201</t>
  </si>
  <si>
    <t>S-0200920/29964/2017</t>
  </si>
  <si>
    <t>74395548</t>
  </si>
  <si>
    <t>Lipovský Oto, Ing.</t>
  </si>
  <si>
    <t>1702009411</t>
  </si>
  <si>
    <t>S-0200941/30323/2017</t>
  </si>
  <si>
    <t>63483688</t>
  </si>
  <si>
    <t>PROAGRO Radešínská Svratka, a.s.</t>
  </si>
  <si>
    <t>1702009421</t>
  </si>
  <si>
    <t>S-0200942/30327/2017</t>
  </si>
  <si>
    <t>41382749</t>
  </si>
  <si>
    <t>Janek Josef</t>
  </si>
  <si>
    <t>1702009591</t>
  </si>
  <si>
    <t>S-0200959/30776/2017</t>
  </si>
  <si>
    <t>25227432</t>
  </si>
  <si>
    <t>Maňovická zemědělská, a.s.</t>
  </si>
  <si>
    <t>1702009911</t>
  </si>
  <si>
    <t>S-0200991/31284/2017</t>
  </si>
  <si>
    <t>48908762</t>
  </si>
  <si>
    <t>Zemědělské družstvo Sebranice</t>
  </si>
  <si>
    <t>1702010021</t>
  </si>
  <si>
    <t>S-0201002/31396/2017</t>
  </si>
  <si>
    <t>71197486</t>
  </si>
  <si>
    <t>Krátký Zdeněk</t>
  </si>
  <si>
    <t>1702010041</t>
  </si>
  <si>
    <t>S-0201004/31315/2017</t>
  </si>
  <si>
    <t>1702021101</t>
  </si>
  <si>
    <t>S-0202110/61416/2017</t>
  </si>
  <si>
    <t>1702021151</t>
  </si>
  <si>
    <t>S-0202115/61638/2017</t>
  </si>
  <si>
    <t>69370851</t>
  </si>
  <si>
    <t>Pecka Pavel</t>
  </si>
  <si>
    <t>1702021171</t>
  </si>
  <si>
    <t>S-0202117/61643/2017</t>
  </si>
  <si>
    <t>75115891</t>
  </si>
  <si>
    <t>Dubš Miroslav</t>
  </si>
  <si>
    <t>1702021281</t>
  </si>
  <si>
    <t>S-0202128/62839/2017</t>
  </si>
  <si>
    <t>1602019781</t>
  </si>
  <si>
    <t>S-0201978/60137/2016</t>
  </si>
  <si>
    <t>45826188</t>
  </si>
  <si>
    <t>Pýcha Miloslav</t>
  </si>
  <si>
    <t>1502020121</t>
  </si>
  <si>
    <t>S-0202012/54872/2015</t>
  </si>
  <si>
    <t>64601102</t>
  </si>
  <si>
    <t>Šebesta Libor</t>
  </si>
  <si>
    <t>1702020261</t>
  </si>
  <si>
    <t>S-0202026/58613/2017</t>
  </si>
  <si>
    <t>1702020271</t>
  </si>
  <si>
    <t>S-0202027/58615/2017</t>
  </si>
  <si>
    <t>1602028631</t>
  </si>
  <si>
    <t>S-0202863/113341/2016</t>
  </si>
  <si>
    <t>05428441</t>
  </si>
  <si>
    <t>Šafránek Josef</t>
  </si>
  <si>
    <t>1602028641</t>
  </si>
  <si>
    <t>S-0202864/112996/2016</t>
  </si>
  <si>
    <t>1602026211</t>
  </si>
  <si>
    <t>S-0202621/91198/2016</t>
  </si>
  <si>
    <t>1602026231</t>
  </si>
  <si>
    <t>S-0202623/91201/2016</t>
  </si>
  <si>
    <t>43765459</t>
  </si>
  <si>
    <t>Čmolík Jan</t>
  </si>
  <si>
    <t>1602026331</t>
  </si>
  <si>
    <t>S-0202633/91825/2016</t>
  </si>
  <si>
    <t>47258730</t>
  </si>
  <si>
    <t>Friedberger Pavel</t>
  </si>
  <si>
    <t>1602026481</t>
  </si>
  <si>
    <t>S-0202648/91746/2016</t>
  </si>
  <si>
    <t>73699811</t>
  </si>
  <si>
    <t>Vejstrk Stanislav</t>
  </si>
  <si>
    <t>1602026551</t>
  </si>
  <si>
    <t>S-0202655/91609/2016</t>
  </si>
  <si>
    <t>66827191</t>
  </si>
  <si>
    <t>Boček Pavel</t>
  </si>
  <si>
    <t>1702026651</t>
  </si>
  <si>
    <t>S-0202665/90487/2017</t>
  </si>
  <si>
    <t>44593708</t>
  </si>
  <si>
    <t>Rejn Pavel</t>
  </si>
  <si>
    <t>1602027101</t>
  </si>
  <si>
    <t>S-0202710/99488/2016</t>
  </si>
  <si>
    <t>60777893</t>
  </si>
  <si>
    <t>AGRO Stará Bělá spol. s r.o.</t>
  </si>
  <si>
    <t>1702024811</t>
  </si>
  <si>
    <t>S-0202481/75853/2017</t>
  </si>
  <si>
    <t>1702022961</t>
  </si>
  <si>
    <t>S-0202296/68281/2017</t>
  </si>
  <si>
    <t>03139603</t>
  </si>
  <si>
    <t>Janoušková Barbora</t>
  </si>
  <si>
    <t>1602022981</t>
  </si>
  <si>
    <t>S-0202298/77886/2016</t>
  </si>
  <si>
    <t>47672439</t>
  </si>
  <si>
    <t>MORAVAN, a.s.</t>
  </si>
  <si>
    <t>1602023141</t>
  </si>
  <si>
    <t>S-0202314/77784/2016</t>
  </si>
  <si>
    <t>1602023231</t>
  </si>
  <si>
    <t>S-0202323/78432/2016</t>
  </si>
  <si>
    <t>60726971</t>
  </si>
  <si>
    <t>AGROPRODUCT, spol. s r.o.</t>
  </si>
  <si>
    <t>1602023241</t>
  </si>
  <si>
    <t>S-0202324/78314/2016</t>
  </si>
  <si>
    <t>42731445</t>
  </si>
  <si>
    <t>Pecka Stanislav</t>
  </si>
  <si>
    <t>1702023281</t>
  </si>
  <si>
    <t>S-0202328/68741/2017</t>
  </si>
  <si>
    <t>46438467</t>
  </si>
  <si>
    <t>Henzl Jaroslav</t>
  </si>
  <si>
    <t>1702023321</t>
  </si>
  <si>
    <t>S-0202332/69055/2017</t>
  </si>
  <si>
    <t>15051706</t>
  </si>
  <si>
    <t>Hyhlík Jiří</t>
  </si>
  <si>
    <t>1602023651</t>
  </si>
  <si>
    <t>S-0202365/81246/2016</t>
  </si>
  <si>
    <t>48679143</t>
  </si>
  <si>
    <t>Krucká Renáta, Ing.</t>
  </si>
  <si>
    <t>1602023851</t>
  </si>
  <si>
    <t>S-0202385/82425/2016</t>
  </si>
  <si>
    <t>1602030811</t>
  </si>
  <si>
    <t>S-0203081/127059/2016</t>
  </si>
  <si>
    <t>45828687</t>
  </si>
  <si>
    <t>Noll Roman</t>
  </si>
  <si>
    <t>1602030971</t>
  </si>
  <si>
    <t>S-0203097/127173/2016</t>
  </si>
  <si>
    <t>60305347</t>
  </si>
  <si>
    <t>Ovčáčík Pavel</t>
  </si>
  <si>
    <t>1602031651</t>
  </si>
  <si>
    <t>S-0203165/128120/2016</t>
  </si>
  <si>
    <t>66060362</t>
  </si>
  <si>
    <t>Stoklasa Lukáš</t>
  </si>
  <si>
    <t>1602031901</t>
  </si>
  <si>
    <t>S-0203190/129567/2016</t>
  </si>
  <si>
    <t>1602033121</t>
  </si>
  <si>
    <t>S-0203312/131471/2016</t>
  </si>
  <si>
    <t>04908309</t>
  </si>
  <si>
    <t>Lunda Aleš</t>
  </si>
  <si>
    <t>1602029101</t>
  </si>
  <si>
    <t>S-0202910/121152/2016</t>
  </si>
  <si>
    <t>1602029121</t>
  </si>
  <si>
    <t>S-0202912/120443/2016</t>
  </si>
  <si>
    <t>1602027301</t>
  </si>
  <si>
    <t>S-0202730/99531/2016</t>
  </si>
  <si>
    <t>42937451</t>
  </si>
  <si>
    <t>Pleskot Arnošt, Ing.</t>
  </si>
  <si>
    <t>1602027521</t>
  </si>
  <si>
    <t>S-0202752/99553/2016</t>
  </si>
  <si>
    <t>1602027631</t>
  </si>
  <si>
    <t>S-0202763/101983/2016</t>
  </si>
  <si>
    <t>1603002061</t>
  </si>
  <si>
    <t>S-0300206/85894/2016</t>
  </si>
  <si>
    <t>47732172</t>
  </si>
  <si>
    <t>Havlík Martin</t>
  </si>
  <si>
    <t>1603002131</t>
  </si>
  <si>
    <t>S-0300213/89910/2016</t>
  </si>
  <si>
    <t>00105601</t>
  </si>
  <si>
    <t>Zemědělské družstvo Luštěnice</t>
  </si>
  <si>
    <t>1603002451</t>
  </si>
  <si>
    <t>S-0300245/132509/2016</t>
  </si>
  <si>
    <t>04044011</t>
  </si>
  <si>
    <t>Navrátilová Renáta</t>
  </si>
  <si>
    <t>1604000051</t>
  </si>
  <si>
    <t>S-0400005/85644/2016</t>
  </si>
  <si>
    <t>1702004731</t>
  </si>
  <si>
    <t>S-0200473/18523/2017</t>
  </si>
  <si>
    <t>72069759</t>
  </si>
  <si>
    <t>Jeníček Karel</t>
  </si>
  <si>
    <t>1702005051</t>
  </si>
  <si>
    <t>S-0200505/19611/2017</t>
  </si>
  <si>
    <t>72556439</t>
  </si>
  <si>
    <t>Kopecký Vojtěch</t>
  </si>
  <si>
    <t>1702000631</t>
  </si>
  <si>
    <t>S-0200063/02614/2017</t>
  </si>
  <si>
    <t>1702000821</t>
  </si>
  <si>
    <t>S-0200082/02692/2017</t>
  </si>
  <si>
    <t>1702000831</t>
  </si>
  <si>
    <t>S-0200083/02695/2017</t>
  </si>
  <si>
    <t>1702000871</t>
  </si>
  <si>
    <t>S-0200087/02527/2017</t>
  </si>
  <si>
    <t>12316474</t>
  </si>
  <si>
    <t>Baláž Jiří</t>
  </si>
  <si>
    <t>1702001261</t>
  </si>
  <si>
    <t>S-0200126/04258/2017</t>
  </si>
  <si>
    <t>72059974</t>
  </si>
  <si>
    <t>Hrbek Josef</t>
  </si>
  <si>
    <t>1702002281</t>
  </si>
  <si>
    <t>S-0200228/06701/2017</t>
  </si>
  <si>
    <t>1702008861</t>
  </si>
  <si>
    <t>S-0200886/29897/2017</t>
  </si>
  <si>
    <t>1702002711</t>
  </si>
  <si>
    <t>S-0200271/06670/2017</t>
  </si>
  <si>
    <t>1702002981</t>
  </si>
  <si>
    <t>S-0200298/07288/2017</t>
  </si>
  <si>
    <t>1702006441</t>
  </si>
  <si>
    <t>S-0200644/23103/2017</t>
  </si>
  <si>
    <t>25544799</t>
  </si>
  <si>
    <t>VERITAS spol. s r.o.</t>
  </si>
  <si>
    <t>1702007001</t>
  </si>
  <si>
    <t>S-0200700/24434/2017</t>
  </si>
  <si>
    <t>70285802</t>
  </si>
  <si>
    <t>Vaňáček Petr</t>
  </si>
  <si>
    <t>1702007211</t>
  </si>
  <si>
    <t>S-0200721/24215/2017</t>
  </si>
  <si>
    <t>72031247</t>
  </si>
  <si>
    <t>Zídek Stanislav</t>
  </si>
  <si>
    <t>1702007341</t>
  </si>
  <si>
    <t>S-0200734/24833/2017</t>
  </si>
  <si>
    <t>29413648</t>
  </si>
  <si>
    <t>Fox Meadows s.r.o.</t>
  </si>
  <si>
    <t>1702007831</t>
  </si>
  <si>
    <t>S-0200783/25924/2017</t>
  </si>
  <si>
    <t>04044355</t>
  </si>
  <si>
    <t>Struna Tomáš</t>
  </si>
  <si>
    <t>1702005841</t>
  </si>
  <si>
    <t>S-0200584/20412/2017</t>
  </si>
  <si>
    <t>1702006151</t>
  </si>
  <si>
    <t>S-0200615/21740/2017</t>
  </si>
  <si>
    <t>60729261</t>
  </si>
  <si>
    <t>AP Střítež s.r.o.</t>
  </si>
  <si>
    <t>1702003991</t>
  </si>
  <si>
    <t>S-0200399/09271/2017</t>
  </si>
  <si>
    <t>70929963</t>
  </si>
  <si>
    <t>Halám Miloš</t>
  </si>
  <si>
    <t>1702014131</t>
  </si>
  <si>
    <t>S-0201413/40688/2017</t>
  </si>
  <si>
    <t>1702015001</t>
  </si>
  <si>
    <t>S-0201500/44355/2017</t>
  </si>
  <si>
    <t>00120987</t>
  </si>
  <si>
    <t>Zemědělské družstvo Úštěk, družstvo</t>
  </si>
  <si>
    <t>1702015591</t>
  </si>
  <si>
    <t>S-0201559/45167/2017</t>
  </si>
  <si>
    <t>48155292</t>
  </si>
  <si>
    <t>Zemědělské družstvo Předhradí</t>
  </si>
  <si>
    <t>1702011651</t>
  </si>
  <si>
    <t>S-0201165/35103/2017</t>
  </si>
  <si>
    <t>25546341</t>
  </si>
  <si>
    <t>ZP Ostrov, a.s.</t>
  </si>
  <si>
    <t>1602012051</t>
  </si>
  <si>
    <t>S-0201205/32505/2016</t>
  </si>
  <si>
    <t>03023834</t>
  </si>
  <si>
    <t>Švec Petr</t>
  </si>
  <si>
    <t>1702012301</t>
  </si>
  <si>
    <t>S-0201230/35769/2017</t>
  </si>
  <si>
    <t>41877241</t>
  </si>
  <si>
    <t>Mareš Miroslav</t>
  </si>
  <si>
    <t>1702012361</t>
  </si>
  <si>
    <t>S-0201236/35819/2017</t>
  </si>
  <si>
    <t>61904384</t>
  </si>
  <si>
    <t>Hurtík František</t>
  </si>
  <si>
    <t>1702012381</t>
  </si>
  <si>
    <t>S-0201238/35707/2017</t>
  </si>
  <si>
    <t>60776391</t>
  </si>
  <si>
    <t>LUČINA s.r.o.</t>
  </si>
  <si>
    <t>1702010571</t>
  </si>
  <si>
    <t>S-0201057/32440/2017</t>
  </si>
  <si>
    <t>02430053</t>
  </si>
  <si>
    <t>Liščák Daniel</t>
  </si>
  <si>
    <t>1702010911</t>
  </si>
  <si>
    <t>S-0201091/33710/2017</t>
  </si>
  <si>
    <t>1702011001</t>
  </si>
  <si>
    <t>S-0201100/33751/2017</t>
  </si>
  <si>
    <t>47734477</t>
  </si>
  <si>
    <t>Kouba Ladislav</t>
  </si>
  <si>
    <t>1702011061</t>
  </si>
  <si>
    <t>S-0201106/33741/2017</t>
  </si>
  <si>
    <t>1602007921</t>
  </si>
  <si>
    <t>S-0200792/24470/2016</t>
  </si>
  <si>
    <t>1602020571</t>
  </si>
  <si>
    <t>S-0202057/64601/2016</t>
  </si>
  <si>
    <t>03848019</t>
  </si>
  <si>
    <t>Humpola Petr</t>
  </si>
  <si>
    <t>1702020661</t>
  </si>
  <si>
    <t>S-0202066/60753/2017</t>
  </si>
  <si>
    <t>71004335</t>
  </si>
  <si>
    <t>Obdržálek Pavel</t>
  </si>
  <si>
    <t>1702018131</t>
  </si>
  <si>
    <t>S-0201813/53811/2017</t>
  </si>
  <si>
    <t>03613224</t>
  </si>
  <si>
    <t>Štěpnička Roman</t>
  </si>
  <si>
    <t>1702018151</t>
  </si>
  <si>
    <t>S-0201815/53814/2017</t>
  </si>
  <si>
    <t>16588070</t>
  </si>
  <si>
    <t>Šťastný Milan</t>
  </si>
  <si>
    <t>1702018671</t>
  </si>
  <si>
    <t>S-0201867/54993/2017</t>
  </si>
  <si>
    <t>49446533</t>
  </si>
  <si>
    <t>AZ Holding a.s.</t>
  </si>
  <si>
    <t>1702018821</t>
  </si>
  <si>
    <t>S-0201882/54750/2017</t>
  </si>
  <si>
    <t>72538911</t>
  </si>
  <si>
    <t>Hasoň Martin</t>
  </si>
  <si>
    <t>1702018941</t>
  </si>
  <si>
    <t>S-0201894/55487/2017</t>
  </si>
  <si>
    <t>46056173</t>
  </si>
  <si>
    <t>Král Vratislav, Ing.</t>
  </si>
  <si>
    <t>1702019181</t>
  </si>
  <si>
    <t>S-0201918/56387/2017</t>
  </si>
  <si>
    <t>24763161</t>
  </si>
  <si>
    <t>Czernin Dymokury s.r.o.</t>
  </si>
  <si>
    <t>1602019361</t>
  </si>
  <si>
    <t>S-0201936/61221/2016</t>
  </si>
  <si>
    <t>26391325</t>
  </si>
  <si>
    <t>Vrčeňská zemědělská a.s.</t>
  </si>
  <si>
    <t>1702016171</t>
  </si>
  <si>
    <t>S-0201617/47691/2017</t>
  </si>
  <si>
    <t>48360856</t>
  </si>
  <si>
    <t>Matagro s.r.o.</t>
  </si>
  <si>
    <t>1602032511</t>
  </si>
  <si>
    <t>S-0203251/130586/2016</t>
  </si>
  <si>
    <t>03601170</t>
  </si>
  <si>
    <t>AB Bor Plus s.r.o.</t>
  </si>
  <si>
    <t>1602034531</t>
  </si>
  <si>
    <t>S-0203453/134247/2016</t>
  </si>
  <si>
    <t>71172408</t>
  </si>
  <si>
    <t>Mezera Václav, Ing.</t>
  </si>
  <si>
    <t>1702015291</t>
  </si>
  <si>
    <t>S-0201529/44243/2017</t>
  </si>
  <si>
    <t>69552614</t>
  </si>
  <si>
    <t>Kačírek Václav</t>
  </si>
  <si>
    <t>1702017871</t>
  </si>
  <si>
    <t>S-0201787/52310/2017</t>
  </si>
  <si>
    <t>04989511</t>
  </si>
  <si>
    <t>Vinice Srb spol. s r.o.</t>
  </si>
  <si>
    <t>1702018871</t>
  </si>
  <si>
    <t>S-0201887/54916/2017</t>
  </si>
  <si>
    <t>72216310</t>
  </si>
  <si>
    <t>Chaloupka Karel</t>
  </si>
  <si>
    <t>1702007901</t>
  </si>
  <si>
    <t>S-0200790/25926/2017</t>
  </si>
  <si>
    <t>69569967</t>
  </si>
  <si>
    <t>Volf Tomáš</t>
  </si>
  <si>
    <t>1602012531</t>
  </si>
  <si>
    <t>S-0201253/34263/2016</t>
  </si>
  <si>
    <t>47341521</t>
  </si>
  <si>
    <t>Pfeifer Ivan</t>
  </si>
  <si>
    <t>1702001181</t>
  </si>
  <si>
    <t>S-0200118/04287/2017</t>
  </si>
  <si>
    <t>48257419</t>
  </si>
  <si>
    <t>Uher Miloš</t>
  </si>
  <si>
    <t>1702006191</t>
  </si>
  <si>
    <t>S-0200619/22210/2017</t>
  </si>
  <si>
    <t>1702006611</t>
  </si>
  <si>
    <t>S-0200661/23409/2017</t>
  </si>
  <si>
    <t>70675252</t>
  </si>
  <si>
    <t>Zobal Radek</t>
  </si>
  <si>
    <t>1702006631</t>
  </si>
  <si>
    <t>S-0200663/23415/2017</t>
  </si>
  <si>
    <t>68521197</t>
  </si>
  <si>
    <t>Bláha Petr</t>
  </si>
  <si>
    <t>1702006791</t>
  </si>
  <si>
    <t>S-0200679/24013/2017</t>
  </si>
  <si>
    <t>47336960</t>
  </si>
  <si>
    <t>Kisling Arnošt</t>
  </si>
  <si>
    <t>1702007191</t>
  </si>
  <si>
    <t>S-0200719/24177/2017</t>
  </si>
  <si>
    <t>66969425</t>
  </si>
  <si>
    <t>Ryvola Radek</t>
  </si>
  <si>
    <t>1702007401</t>
  </si>
  <si>
    <t>S-0200740/24488/2017</t>
  </si>
  <si>
    <t>75069792</t>
  </si>
  <si>
    <t>Blábolil Jaroslav</t>
  </si>
  <si>
    <t>1702000251</t>
  </si>
  <si>
    <t>S-0200025/01322/2017</t>
  </si>
  <si>
    <t>05458544</t>
  </si>
  <si>
    <t>Eko-agro Podyjí, s.r.o.</t>
  </si>
  <si>
    <t>1702005121</t>
  </si>
  <si>
    <t>S-0200512/19902/2017</t>
  </si>
  <si>
    <t>04160606</t>
  </si>
  <si>
    <t>IGRO STATEK s.r.o.</t>
  </si>
  <si>
    <t>1702005531</t>
  </si>
  <si>
    <t>S-0200553/19970/2017</t>
  </si>
  <si>
    <t>49786831</t>
  </si>
  <si>
    <t>REGENT PLUS Žlutice spol. s r.o.</t>
  </si>
  <si>
    <t>1702005791</t>
  </si>
  <si>
    <t>S-0200579/20399/2017</t>
  </si>
  <si>
    <t>47697423</t>
  </si>
  <si>
    <t>Götz Petr</t>
  </si>
  <si>
    <t>1702006391</t>
  </si>
  <si>
    <t>S-0200639/22917/2017</t>
  </si>
  <si>
    <t>25172735</t>
  </si>
  <si>
    <t>AGRA Deštná, a.s.</t>
  </si>
  <si>
    <t>1703001361</t>
  </si>
  <si>
    <t>S-0300136/72299/2017</t>
  </si>
  <si>
    <t>02773210</t>
  </si>
  <si>
    <t>Sekáč František</t>
  </si>
  <si>
    <t>1702017471</t>
  </si>
  <si>
    <t>S-0201747/51668/2017</t>
  </si>
  <si>
    <t>45405638</t>
  </si>
  <si>
    <t>Zatloukal Jan</t>
  </si>
  <si>
    <t>1702020091</t>
  </si>
  <si>
    <t>S-0202009/57242/2017</t>
  </si>
  <si>
    <t>48256633</t>
  </si>
  <si>
    <t>Kofroň Václav</t>
  </si>
  <si>
    <t>1702020831</t>
  </si>
  <si>
    <t>S-0202083/60267/2017</t>
  </si>
  <si>
    <t>75112698</t>
  </si>
  <si>
    <t>Komárek Zdeněk</t>
  </si>
  <si>
    <t>1702009661</t>
  </si>
  <si>
    <t>S-0200966/30519/2017</t>
  </si>
  <si>
    <t>42411513</t>
  </si>
  <si>
    <t>Štefl Jaroslav Ing.</t>
  </si>
  <si>
    <t>1702009811</t>
  </si>
  <si>
    <t>S-0200981/31251/2017</t>
  </si>
  <si>
    <t>47340975</t>
  </si>
  <si>
    <t>Lorenc Pavel</t>
  </si>
  <si>
    <t>1702010721</t>
  </si>
  <si>
    <t>S-0201072/32797/2017</t>
  </si>
  <si>
    <t>12895431</t>
  </si>
  <si>
    <t>Zemědělské družstvo Čimelice</t>
  </si>
  <si>
    <t>1702010941</t>
  </si>
  <si>
    <t>S-0201094/33508/2017</t>
  </si>
  <si>
    <t>04305710</t>
  </si>
  <si>
    <t>FARMA - Jan Bouda s.r.o.</t>
  </si>
  <si>
    <t>1702013871</t>
  </si>
  <si>
    <t>S-0201387/39722/2017</t>
  </si>
  <si>
    <t>1702014461</t>
  </si>
  <si>
    <t>S-0201446/41395/2017</t>
  </si>
  <si>
    <t>1702024061</t>
  </si>
  <si>
    <t>S-0202406/73312/2017</t>
  </si>
  <si>
    <t>42395585</t>
  </si>
  <si>
    <t>Zíka Karel</t>
  </si>
  <si>
    <t>1702024371</t>
  </si>
  <si>
    <t>S-0202437/73665/2017</t>
  </si>
  <si>
    <t>1602025331</t>
  </si>
  <si>
    <t>S-0202533/87816/2016</t>
  </si>
  <si>
    <t>1702025751</t>
  </si>
  <si>
    <t>S-0202575/87842/2017</t>
  </si>
  <si>
    <t>1602026401</t>
  </si>
  <si>
    <t>S-0202640/91996/2016</t>
  </si>
  <si>
    <t>1602026411</t>
  </si>
  <si>
    <t>S-0202641/91998/2016</t>
  </si>
  <si>
    <t>60069872</t>
  </si>
  <si>
    <t>SVOM s.r.o.</t>
  </si>
  <si>
    <t>1602026611</t>
  </si>
  <si>
    <t>S-0202661/93422/2016</t>
  </si>
  <si>
    <t>70988706</t>
  </si>
  <si>
    <t>Wolf Aleš</t>
  </si>
  <si>
    <t>1602026801</t>
  </si>
  <si>
    <t>S-0202680/94604/2016</t>
  </si>
  <si>
    <t>1602027381</t>
  </si>
  <si>
    <t>S-0202738/97490/2016</t>
  </si>
  <si>
    <t>1602027421</t>
  </si>
  <si>
    <t>S-0202742/98943/2016</t>
  </si>
  <si>
    <t>03622011</t>
  </si>
  <si>
    <t>Šantorová Michaela, Ing.</t>
  </si>
  <si>
    <t>1602028321</t>
  </si>
  <si>
    <t>S-0202832/111957/2016</t>
  </si>
  <si>
    <t>04956532</t>
  </si>
  <si>
    <t>Černá Lucie</t>
  </si>
  <si>
    <t>1602028691</t>
  </si>
  <si>
    <t>S-0202869/116929/2016</t>
  </si>
  <si>
    <t>29184851</t>
  </si>
  <si>
    <t>Milan Vyžrálek s.r.o.</t>
  </si>
  <si>
    <t>1602029281</t>
  </si>
  <si>
    <t>S-0202928/122773/2016</t>
  </si>
  <si>
    <t>25524119</t>
  </si>
  <si>
    <t>ZEMSPOL Kuchařovice s.r.o.</t>
  </si>
  <si>
    <t>1602030381</t>
  </si>
  <si>
    <t>S-0203038/125467/2016</t>
  </si>
  <si>
    <t>71215417</t>
  </si>
  <si>
    <t>Jurčík Jaroslav</t>
  </si>
  <si>
    <t>1602031951</t>
  </si>
  <si>
    <t>S-0203195/129457/2016</t>
  </si>
  <si>
    <t>03571637</t>
  </si>
  <si>
    <t>Hojek Josef</t>
  </si>
  <si>
    <t>1602032131</t>
  </si>
  <si>
    <t>S-0203213/129963/2016</t>
  </si>
  <si>
    <t>15810500</t>
  </si>
  <si>
    <t>Hofbauer Jan</t>
  </si>
  <si>
    <t>1602032141</t>
  </si>
  <si>
    <t>S-0203214/129961/2016</t>
  </si>
  <si>
    <t>18252443</t>
  </si>
  <si>
    <t>Žáček Karel</t>
  </si>
  <si>
    <t>1602034551</t>
  </si>
  <si>
    <t>S-0203455/134243/2016</t>
  </si>
  <si>
    <t>48530441</t>
  </si>
  <si>
    <t>Zemědělské družstvo PETŘÍN</t>
  </si>
  <si>
    <t>1703000491</t>
  </si>
  <si>
    <t>S-0300049/08433/2017</t>
  </si>
  <si>
    <t>73683639</t>
  </si>
  <si>
    <t>Wojnarová Veronika</t>
  </si>
  <si>
    <t>1702008481</t>
  </si>
  <si>
    <t>S-0200848/29617/2017</t>
  </si>
  <si>
    <t>14528134</t>
  </si>
  <si>
    <t>Pechan Vladimír</t>
  </si>
  <si>
    <t>1702008571</t>
  </si>
  <si>
    <t>S-0200857/29631/2017</t>
  </si>
  <si>
    <t>69948712</t>
  </si>
  <si>
    <t>Pyšek Jan</t>
  </si>
  <si>
    <t>1602008681</t>
  </si>
  <si>
    <t>S-0200868/26018/2016</t>
  </si>
  <si>
    <t>00118605</t>
  </si>
  <si>
    <t>Hvozdecká zemědělská a.s.</t>
  </si>
  <si>
    <t>1702008901</t>
  </si>
  <si>
    <t>S-0200890/29903/2017</t>
  </si>
  <si>
    <t>25308785</t>
  </si>
  <si>
    <t>LEDEKO, a.s.</t>
  </si>
  <si>
    <t>1702008961</t>
  </si>
  <si>
    <t>S-0200896/29888/2017</t>
  </si>
  <si>
    <t>61677507</t>
  </si>
  <si>
    <t>AGRONA RPETY   s. r. o.</t>
  </si>
  <si>
    <t>1702009011</t>
  </si>
  <si>
    <t>S-0200901/29931/2017</t>
  </si>
  <si>
    <t>46504494</t>
  </si>
  <si>
    <t>PLOUŽNICE, spol. s r.o.</t>
  </si>
  <si>
    <t>1702002721</t>
  </si>
  <si>
    <t>S-0200272/06672/2017</t>
  </si>
  <si>
    <t>73731609</t>
  </si>
  <si>
    <t>Kovářík Václav</t>
  </si>
  <si>
    <t>1702002731</t>
  </si>
  <si>
    <t>S-0200273/06379/2017</t>
  </si>
  <si>
    <t>72499281</t>
  </si>
  <si>
    <t>Průdek Libor, Ing.</t>
  </si>
  <si>
    <t>1702002841</t>
  </si>
  <si>
    <t>S-0200284/06555/2017</t>
  </si>
  <si>
    <t>73365963</t>
  </si>
  <si>
    <t>Ondruchová Anna</t>
  </si>
  <si>
    <t>1702003081</t>
  </si>
  <si>
    <t>S-0200308/07524/2017</t>
  </si>
  <si>
    <t>72022981</t>
  </si>
  <si>
    <t>Zobalová Marta</t>
  </si>
  <si>
    <t>1702003191</t>
  </si>
  <si>
    <t>S-0200319/07950/2017</t>
  </si>
  <si>
    <t>87419220</t>
  </si>
  <si>
    <t>Honc Michal</t>
  </si>
  <si>
    <t>1702003231</t>
  </si>
  <si>
    <t>S-0200323/07904/2017</t>
  </si>
  <si>
    <t>48949752</t>
  </si>
  <si>
    <t>RAVA zemědělský podnik, spol. s r.o.</t>
  </si>
  <si>
    <t>1702003371</t>
  </si>
  <si>
    <t>S-0200337/08412/2017</t>
  </si>
  <si>
    <t>87271532</t>
  </si>
  <si>
    <t>Němeček Jiří, Bc.</t>
  </si>
  <si>
    <t>1702003511</t>
  </si>
  <si>
    <t>S-0200351/08445/2017</t>
  </si>
  <si>
    <t>47086068</t>
  </si>
  <si>
    <t>Hromas Ladislav</t>
  </si>
  <si>
    <t>1702003631</t>
  </si>
  <si>
    <t>S-0200363/08471/2017</t>
  </si>
  <si>
    <t>43444229</t>
  </si>
  <si>
    <t>Tykal Antonín</t>
  </si>
  <si>
    <t>1702003811</t>
  </si>
  <si>
    <t>S-0200381/08658/2017</t>
  </si>
  <si>
    <t>1702003821</t>
  </si>
  <si>
    <t>S-0200382/08669/2017</t>
  </si>
  <si>
    <t>73368997</t>
  </si>
  <si>
    <t>Blecha Lukáš</t>
  </si>
  <si>
    <t>1702003841</t>
  </si>
  <si>
    <t>S-0200384/08667/2017</t>
  </si>
  <si>
    <t>64747956</t>
  </si>
  <si>
    <t>Jankásek Jiří</t>
  </si>
  <si>
    <t>1702003881</t>
  </si>
  <si>
    <t>S-0200388/08864/2017</t>
  </si>
  <si>
    <t>71242058</t>
  </si>
  <si>
    <t>Novotný Zdeněk, Ing.</t>
  </si>
  <si>
    <t>1702003951</t>
  </si>
  <si>
    <t>S-0200395/09244/2017</t>
  </si>
  <si>
    <t>1702006521</t>
  </si>
  <si>
    <t>S-0200652/23250/2017</t>
  </si>
  <si>
    <t>65993772</t>
  </si>
  <si>
    <t>Mazancová Jana</t>
  </si>
  <si>
    <t>1702006721</t>
  </si>
  <si>
    <t>S-0200672/23524/2017</t>
  </si>
  <si>
    <t>00115436</t>
  </si>
  <si>
    <t>AGRIMA DRAŽENOV a.s.</t>
  </si>
  <si>
    <t>1702006731</t>
  </si>
  <si>
    <t>S-0200673/23607/2017</t>
  </si>
  <si>
    <t>87140527</t>
  </si>
  <si>
    <t>Tichý Vladan</t>
  </si>
  <si>
    <t>1702006821</t>
  </si>
  <si>
    <t>S-0200682/23902/2017</t>
  </si>
  <si>
    <t>72019948</t>
  </si>
  <si>
    <t>Kotouček František</t>
  </si>
  <si>
    <t>1602006851</t>
  </si>
  <si>
    <t>S-0200685/23509/2016</t>
  </si>
  <si>
    <t>47539674</t>
  </si>
  <si>
    <t>AGRO - JAVORNA, spol. s r.o.</t>
  </si>
  <si>
    <t>1702007281</t>
  </si>
  <si>
    <t>S-0200728/24255/2017</t>
  </si>
  <si>
    <t>73504408</t>
  </si>
  <si>
    <t>Matějek Miroslav</t>
  </si>
  <si>
    <t>1702007311</t>
  </si>
  <si>
    <t>S-0200731/24816/2017</t>
  </si>
  <si>
    <t>63275872</t>
  </si>
  <si>
    <t>Agrup, spol. s r.o.</t>
  </si>
  <si>
    <t>1702007321</t>
  </si>
  <si>
    <t>S-0200732/24821/2017</t>
  </si>
  <si>
    <t>74991191</t>
  </si>
  <si>
    <t>Miltner Michal</t>
  </si>
  <si>
    <t>1702007421</t>
  </si>
  <si>
    <t>S-0200742/24529/2017</t>
  </si>
  <si>
    <t>1702005261</t>
  </si>
  <si>
    <t>S-0200526/19925/2017</t>
  </si>
  <si>
    <t>25573004</t>
  </si>
  <si>
    <t>Zemědělská a.s. Vysočina</t>
  </si>
  <si>
    <t>1702005351</t>
  </si>
  <si>
    <t>S-0200535/19940/2017</t>
  </si>
  <si>
    <t>1702005461</t>
  </si>
  <si>
    <t>S-0200546/19959/2017</t>
  </si>
  <si>
    <t>60105879</t>
  </si>
  <si>
    <t>Dalecký Josef</t>
  </si>
  <si>
    <t>1702005491</t>
  </si>
  <si>
    <t>S-0200549/19963/2017</t>
  </si>
  <si>
    <t>03904369</t>
  </si>
  <si>
    <t>Novák Martin</t>
  </si>
  <si>
    <t>1702005571</t>
  </si>
  <si>
    <t>S-0200557/19854/2017</t>
  </si>
  <si>
    <t>46356053</t>
  </si>
  <si>
    <t>Rolnická společnost, a. s.</t>
  </si>
  <si>
    <t>1702005591</t>
  </si>
  <si>
    <t>S-0200559/19666/2017</t>
  </si>
  <si>
    <t>1702005701</t>
  </si>
  <si>
    <t>S-0200570/20384/2017</t>
  </si>
  <si>
    <t>15839796</t>
  </si>
  <si>
    <t>Hrůnek Petr</t>
  </si>
  <si>
    <t>1702005721</t>
  </si>
  <si>
    <t>S-0200572/20386/2017</t>
  </si>
  <si>
    <t>49212346</t>
  </si>
  <si>
    <t>Denk Jaroslav</t>
  </si>
  <si>
    <t>1702006231</t>
  </si>
  <si>
    <t>S-0200623/22092/2017</t>
  </si>
  <si>
    <t>70994820</t>
  </si>
  <si>
    <t>Bartošek Michal</t>
  </si>
  <si>
    <t>1702006341</t>
  </si>
  <si>
    <t>S-0200634/22356/2017</t>
  </si>
  <si>
    <t>26371839</t>
  </si>
  <si>
    <t>Agrofarm Konopík a syn s.r.o.</t>
  </si>
  <si>
    <t>1702006351</t>
  </si>
  <si>
    <t>S-0200635/22540/2017</t>
  </si>
  <si>
    <t>42323614</t>
  </si>
  <si>
    <t>Sláma Jan</t>
  </si>
  <si>
    <t>1702003981</t>
  </si>
  <si>
    <t>S-0200398/09267/2017</t>
  </si>
  <si>
    <t>15058751</t>
  </si>
  <si>
    <t>Zemědělské družstvo Maleč</t>
  </si>
  <si>
    <t>1702004361</t>
  </si>
  <si>
    <t>S-0200436/17546/2017</t>
  </si>
  <si>
    <t>1702004371</t>
  </si>
  <si>
    <t>S-0200437/17548/2017</t>
  </si>
  <si>
    <t>43745938</t>
  </si>
  <si>
    <t>Podzimek Jiří</t>
  </si>
  <si>
    <t>1702004391</t>
  </si>
  <si>
    <t>S-0200439/17492/2017</t>
  </si>
  <si>
    <t>1702004401</t>
  </si>
  <si>
    <t>S-0200440/17496/2017</t>
  </si>
  <si>
    <t>25820311</t>
  </si>
  <si>
    <t>Zemědělské obchodní družstvo Litultovice</t>
  </si>
  <si>
    <t>1702004451</t>
  </si>
  <si>
    <t>S-0200445/17809/2017</t>
  </si>
  <si>
    <t>73365998</t>
  </si>
  <si>
    <t>Šajnarová Iveta</t>
  </si>
  <si>
    <t>1702004881</t>
  </si>
  <si>
    <t>S-0200488/19160/2017</t>
  </si>
  <si>
    <t>88842762</t>
  </si>
  <si>
    <t>Polák František</t>
  </si>
  <si>
    <t>1702000521</t>
  </si>
  <si>
    <t>S-0200052/02586/2017</t>
  </si>
  <si>
    <t>49969277</t>
  </si>
  <si>
    <t>RUBELIT, s.r.o.</t>
  </si>
  <si>
    <t>1702000751</t>
  </si>
  <si>
    <t>S-0200075/02668/2017</t>
  </si>
  <si>
    <t>25533924</t>
  </si>
  <si>
    <t>Reisten, s.r.o.</t>
  </si>
  <si>
    <t>1702001571</t>
  </si>
  <si>
    <t>S-0200157/05061/2017</t>
  </si>
  <si>
    <t>62733834</t>
  </si>
  <si>
    <t>Štěrba Marek</t>
  </si>
  <si>
    <t>1702001691</t>
  </si>
  <si>
    <t>S-0200169/05255/2017</t>
  </si>
  <si>
    <t>49560930</t>
  </si>
  <si>
    <t>Minařík Jaroslav</t>
  </si>
  <si>
    <t>1702001841</t>
  </si>
  <si>
    <t>S-0200184/05739/2017</t>
  </si>
  <si>
    <t>1702001851</t>
  </si>
  <si>
    <t>S-0200185/05742/2017</t>
  </si>
  <si>
    <t>70120501</t>
  </si>
  <si>
    <t>Jelenová Zdeňka, Ing.</t>
  </si>
  <si>
    <t>1702001891</t>
  </si>
  <si>
    <t>S-0200189/06069/2017</t>
  </si>
  <si>
    <t>18572171</t>
  </si>
  <si>
    <t>Řepařský institut, spol. s r.o.</t>
  </si>
  <si>
    <t>1702001971</t>
  </si>
  <si>
    <t>S-0200197/05869/2017</t>
  </si>
  <si>
    <t>68438265</t>
  </si>
  <si>
    <t>Buk Tomáš</t>
  </si>
  <si>
    <t>1702020521</t>
  </si>
  <si>
    <t>S-0202052/59315/2017</t>
  </si>
  <si>
    <t>27967689</t>
  </si>
  <si>
    <t>Školní statek Plasy - Babina s.r.o.</t>
  </si>
  <si>
    <t>1702018271</t>
  </si>
  <si>
    <t>S-0201827/53837/2017</t>
  </si>
  <si>
    <t>1702018371</t>
  </si>
  <si>
    <t>S-0201837/53869/2017</t>
  </si>
  <si>
    <t>46974318</t>
  </si>
  <si>
    <t>LIMA, spol. s r.o.</t>
  </si>
  <si>
    <t>1702018451</t>
  </si>
  <si>
    <t>S-0201845/54377/2017</t>
  </si>
  <si>
    <t>69152551</t>
  </si>
  <si>
    <t>Flégl Radek</t>
  </si>
  <si>
    <t>1702018481</t>
  </si>
  <si>
    <t>S-0201848/53920/2017</t>
  </si>
  <si>
    <t>48774502</t>
  </si>
  <si>
    <t>Novák Jiří</t>
  </si>
  <si>
    <t>1602018881</t>
  </si>
  <si>
    <t>S-0201888/58374/2016</t>
  </si>
  <si>
    <t>64743365</t>
  </si>
  <si>
    <t>Oplt Petr</t>
  </si>
  <si>
    <t>1702018891</t>
  </si>
  <si>
    <t>S-0201889/55362/2017</t>
  </si>
  <si>
    <t>70979421</t>
  </si>
  <si>
    <t>Král Josef</t>
  </si>
  <si>
    <t>1702018911</t>
  </si>
  <si>
    <t>S-0201891/55400/2017</t>
  </si>
  <si>
    <t>62697935</t>
  </si>
  <si>
    <t>1702019051</t>
  </si>
  <si>
    <t>S-0201905/56134/2017</t>
  </si>
  <si>
    <t>12791555</t>
  </si>
  <si>
    <t>Král Jaroslav</t>
  </si>
  <si>
    <t>1702019191</t>
  </si>
  <si>
    <t>S-0201919/56389/2017</t>
  </si>
  <si>
    <t>73366307</t>
  </si>
  <si>
    <t>Ptáček Pavel</t>
  </si>
  <si>
    <t>1702019291</t>
  </si>
  <si>
    <t>S-0201929/56465/2017</t>
  </si>
  <si>
    <t>27063003</t>
  </si>
  <si>
    <t>DOLPEK a. s.</t>
  </si>
  <si>
    <t>1702019301</t>
  </si>
  <si>
    <t>S-0201930/56267/2017</t>
  </si>
  <si>
    <t>25216911</t>
  </si>
  <si>
    <t>Farma Šidlákov s.r.o.</t>
  </si>
  <si>
    <t>1702015851</t>
  </si>
  <si>
    <t>S-0201585/47565/2017</t>
  </si>
  <si>
    <t>1702016581</t>
  </si>
  <si>
    <t>S-0201658/47104/2017</t>
  </si>
  <si>
    <t>46912720</t>
  </si>
  <si>
    <t>Buchta Vlastimil</t>
  </si>
  <si>
    <t>1702016761</t>
  </si>
  <si>
    <t>S-0201676/48456/2017</t>
  </si>
  <si>
    <t>47048557</t>
  </si>
  <si>
    <t>Agrodružstvo Studený</t>
  </si>
  <si>
    <t>1702017381</t>
  </si>
  <si>
    <t>S-0201738/52117/2017</t>
  </si>
  <si>
    <t>72686219</t>
  </si>
  <si>
    <t>Stebelský Michal, DiS</t>
  </si>
  <si>
    <t>1602017721</t>
  </si>
  <si>
    <t>S-0201772/52009/2016</t>
  </si>
  <si>
    <t>46206353</t>
  </si>
  <si>
    <t>Glos Jaroslav</t>
  </si>
  <si>
    <t>1702018001</t>
  </si>
  <si>
    <t>S-0201800/53388/2017</t>
  </si>
  <si>
    <t>75748738</t>
  </si>
  <si>
    <t>Beneš Roman</t>
  </si>
  <si>
    <t>1602013071</t>
  </si>
  <si>
    <t>S-0201307/35442/2016</t>
  </si>
  <si>
    <t>62543261</t>
  </si>
  <si>
    <t>Bestrejka Zdeněk</t>
  </si>
  <si>
    <t>1702013101</t>
  </si>
  <si>
    <t>S-0201310/38019/2017</t>
  </si>
  <si>
    <t>71246801</t>
  </si>
  <si>
    <t>Caesar Aleš</t>
  </si>
  <si>
    <t>1602013111</t>
  </si>
  <si>
    <t>S-0201311/35450/2016</t>
  </si>
  <si>
    <t>28967526</t>
  </si>
  <si>
    <t>Trover s.r.o.</t>
  </si>
  <si>
    <t>1702014051</t>
  </si>
  <si>
    <t>S-0201405/40247/2017</t>
  </si>
  <si>
    <t>49903128</t>
  </si>
  <si>
    <t>T U F A , společnost s ručením omezeným</t>
  </si>
  <si>
    <t>1702014321</t>
  </si>
  <si>
    <t>S-0201432/41709/2017</t>
  </si>
  <si>
    <t>69888850</t>
  </si>
  <si>
    <t>Chmelík Jan, Ing.</t>
  </si>
  <si>
    <t>1702014491</t>
  </si>
  <si>
    <t>S-0201449/42221/2017</t>
  </si>
  <si>
    <t>63514931</t>
  </si>
  <si>
    <t>Majer Jaroslav</t>
  </si>
  <si>
    <t>1602015131</t>
  </si>
  <si>
    <t>S-0201513/40893/2016</t>
  </si>
  <si>
    <t>48530301</t>
  </si>
  <si>
    <t>Vinofrukt, a.s.</t>
  </si>
  <si>
    <t>1602015351</t>
  </si>
  <si>
    <t>S-0201535/37494/2016</t>
  </si>
  <si>
    <t>27714268</t>
  </si>
  <si>
    <t>OLŠAVA-EKO s.r.o.</t>
  </si>
  <si>
    <t>1702015361</t>
  </si>
  <si>
    <t>S-0201536/44638/2017</t>
  </si>
  <si>
    <t>25363255</t>
  </si>
  <si>
    <t>Zemědělská a.s. Spálov</t>
  </si>
  <si>
    <t>1702015501</t>
  </si>
  <si>
    <t>S-0201550/44914/2017</t>
  </si>
  <si>
    <t>1502011491</t>
  </si>
  <si>
    <t>S-0201149/36292/2015</t>
  </si>
  <si>
    <t>60572191</t>
  </si>
  <si>
    <t>Peterka David</t>
  </si>
  <si>
    <t>1602012041</t>
  </si>
  <si>
    <t>S-0201204/32503/2016</t>
  </si>
  <si>
    <t>60151021</t>
  </si>
  <si>
    <t>Plecháč Jaroslav</t>
  </si>
  <si>
    <t>1702012721</t>
  </si>
  <si>
    <t>S-0201272/37342/2017</t>
  </si>
  <si>
    <t>65006038</t>
  </si>
  <si>
    <t>TZK Myslív, a.s.</t>
  </si>
  <si>
    <t>1702012851</t>
  </si>
  <si>
    <t>S-0201285/37027/2017</t>
  </si>
  <si>
    <t>60745584</t>
  </si>
  <si>
    <t>AGOS BIO a.s.</t>
  </si>
  <si>
    <t>1702012871</t>
  </si>
  <si>
    <t>S-0201287/37026/2017</t>
  </si>
  <si>
    <t>02462290</t>
  </si>
  <si>
    <t>Favory Horses s.r.o.</t>
  </si>
  <si>
    <t>1702010441</t>
  </si>
  <si>
    <t>S-0201044/32335/2017</t>
  </si>
  <si>
    <t>47048522</t>
  </si>
  <si>
    <t>DZV NOVA, a.s.</t>
  </si>
  <si>
    <t>1702010521</t>
  </si>
  <si>
    <t>S-0201052/32342/2017</t>
  </si>
  <si>
    <t>25628496</t>
  </si>
  <si>
    <t>FYTOSPOL, s.r.o.</t>
  </si>
  <si>
    <t>1702010581</t>
  </si>
  <si>
    <t>S-0201058/32389/2017</t>
  </si>
  <si>
    <t>74266403</t>
  </si>
  <si>
    <t>Krejčí Vít, Ing.</t>
  </si>
  <si>
    <t>1702010801</t>
  </si>
  <si>
    <t>S-0201080/33111/2017</t>
  </si>
  <si>
    <t>00106976</t>
  </si>
  <si>
    <t>Zemědělské družstvo Klecany</t>
  </si>
  <si>
    <t>1702010811</t>
  </si>
  <si>
    <t>S-0201081/33131/2017</t>
  </si>
  <si>
    <t>03308677</t>
  </si>
  <si>
    <t>Ing. Kovářík Karel</t>
  </si>
  <si>
    <t>1702010891</t>
  </si>
  <si>
    <t>S-0201089/33218/2017</t>
  </si>
  <si>
    <t>70950491</t>
  </si>
  <si>
    <t>Jaroš Michal</t>
  </si>
  <si>
    <t>1602023571</t>
  </si>
  <si>
    <t>S-0202357/80296/2016</t>
  </si>
  <si>
    <t>27313701</t>
  </si>
  <si>
    <t>BPS LESNÁ s.r.o.</t>
  </si>
  <si>
    <t>1702023611</t>
  </si>
  <si>
    <t>S-0202361/71551/2017</t>
  </si>
  <si>
    <t>48401480</t>
  </si>
  <si>
    <t>SPOLAGRA, spol. s r.o.</t>
  </si>
  <si>
    <t>1602023691</t>
  </si>
  <si>
    <t>S-0202369/81517/2016</t>
  </si>
  <si>
    <t>18098932</t>
  </si>
  <si>
    <t>Kochan Libor</t>
  </si>
  <si>
    <t>1602023701</t>
  </si>
  <si>
    <t>S-0202370/81514/2016</t>
  </si>
  <si>
    <t>1702024001</t>
  </si>
  <si>
    <t>S-0202400/73298/2017</t>
  </si>
  <si>
    <t>61731951</t>
  </si>
  <si>
    <t>Šafránek Pavel</t>
  </si>
  <si>
    <t>1602024041</t>
  </si>
  <si>
    <t>S-0202404/82466/2016</t>
  </si>
  <si>
    <t>42317959</t>
  </si>
  <si>
    <t>Zittner Jiří</t>
  </si>
  <si>
    <t>1602024121</t>
  </si>
  <si>
    <t>S-0202412/82480/2016</t>
  </si>
  <si>
    <t>15038572</t>
  </si>
  <si>
    <t>1602024321</t>
  </si>
  <si>
    <t>S-0202432/83375/2016</t>
  </si>
  <si>
    <t>1602024331</t>
  </si>
  <si>
    <t>S-0202433/83377/2016</t>
  </si>
  <si>
    <t>1602009171</t>
  </si>
  <si>
    <t>S-0200917/26312/2016</t>
  </si>
  <si>
    <t>43464572</t>
  </si>
  <si>
    <t>Šimral Petr</t>
  </si>
  <si>
    <t>1702010131</t>
  </si>
  <si>
    <t>S-0201013/31549/2017</t>
  </si>
  <si>
    <t>62326881</t>
  </si>
  <si>
    <t>Hamáček Václav</t>
  </si>
  <si>
    <t>1702010161</t>
  </si>
  <si>
    <t>S-0201016/31996/2017</t>
  </si>
  <si>
    <t>75116871</t>
  </si>
  <si>
    <t>Řehořka Milan</t>
  </si>
  <si>
    <t>1702020931</t>
  </si>
  <si>
    <t>S-0202093/60911/2017</t>
  </si>
  <si>
    <t>1702020991</t>
  </si>
  <si>
    <t>S-0202099/61141/2017</t>
  </si>
  <si>
    <t>1702021671</t>
  </si>
  <si>
    <t>S-0202167/65133/2017</t>
  </si>
  <si>
    <t>25951645</t>
  </si>
  <si>
    <t>FARMA SRCH a.s.</t>
  </si>
  <si>
    <t>1702021861</t>
  </si>
  <si>
    <t>S-0202186/67001/2017</t>
  </si>
  <si>
    <t>68383193</t>
  </si>
  <si>
    <t>Uzel Jan</t>
  </si>
  <si>
    <t>1702019801</t>
  </si>
  <si>
    <t>S-0201980/58325/2017</t>
  </si>
  <si>
    <t>16978544</t>
  </si>
  <si>
    <t>Kozel Ladislav, Ing.</t>
  </si>
  <si>
    <t>1702019961</t>
  </si>
  <si>
    <t>S-0201996/57405/2017</t>
  </si>
  <si>
    <t>70201251</t>
  </si>
  <si>
    <t>Gernerová Vlasta, Ing., Ph.D.</t>
  </si>
  <si>
    <t>1502020191</t>
  </si>
  <si>
    <t>S-0202019/54948/2015</t>
  </si>
  <si>
    <t>1502028111</t>
  </si>
  <si>
    <t>S-0202811/96153/2015</t>
  </si>
  <si>
    <t>49976940</t>
  </si>
  <si>
    <t>RAKOVEC,  a.s.</t>
  </si>
  <si>
    <t>1602028131</t>
  </si>
  <si>
    <t>S-0202813/109118/2016</t>
  </si>
  <si>
    <t>15544532</t>
  </si>
  <si>
    <t>Skula Emil</t>
  </si>
  <si>
    <t>1602028401</t>
  </si>
  <si>
    <t>S-0202840/110594/2016</t>
  </si>
  <si>
    <t>68507178</t>
  </si>
  <si>
    <t>Vitebský Jan</t>
  </si>
  <si>
    <t>1602028571</t>
  </si>
  <si>
    <t>S-0202857/114224/2016</t>
  </si>
  <si>
    <t>60901322</t>
  </si>
  <si>
    <t>Šanda Jiří</t>
  </si>
  <si>
    <t>1602028701</t>
  </si>
  <si>
    <t>S-0202870/117723/2016</t>
  </si>
  <si>
    <t>04964756</t>
  </si>
  <si>
    <t>Crhák David</t>
  </si>
  <si>
    <t>1602026181</t>
  </si>
  <si>
    <t>S-0202618/90064/2016</t>
  </si>
  <si>
    <t>75733242</t>
  </si>
  <si>
    <t>Urbanec Květoslav, Ing., MBA</t>
  </si>
  <si>
    <t>1602026191</t>
  </si>
  <si>
    <t>S-0202619/91193/2016</t>
  </si>
  <si>
    <t>46561439</t>
  </si>
  <si>
    <t>Spurný Jaroslav, Ing.</t>
  </si>
  <si>
    <t>1602026821</t>
  </si>
  <si>
    <t>S-0202682/95544/2016</t>
  </si>
  <si>
    <t>71241337</t>
  </si>
  <si>
    <t>Jelen Čeněk</t>
  </si>
  <si>
    <t>1602027051</t>
  </si>
  <si>
    <t>S-0202705/98059/2016</t>
  </si>
  <si>
    <t>48868442</t>
  </si>
  <si>
    <t>Zabloudil Miroslav</t>
  </si>
  <si>
    <t>1602024741</t>
  </si>
  <si>
    <t>S-0202474/85353/2016</t>
  </si>
  <si>
    <t>1702024761</t>
  </si>
  <si>
    <t>S-0202476/76142/2017</t>
  </si>
  <si>
    <t>16978650</t>
  </si>
  <si>
    <t>Prošek Marek, Mgr.</t>
  </si>
  <si>
    <t>1602025091</t>
  </si>
  <si>
    <t>S-0202509/87376/2016</t>
  </si>
  <si>
    <t>60574399</t>
  </si>
  <si>
    <t>Zelený Petr</t>
  </si>
  <si>
    <t>1602025151</t>
  </si>
  <si>
    <t>S-0202515/87927/2016</t>
  </si>
  <si>
    <t>04971752</t>
  </si>
  <si>
    <t>Blaha Zdeněk</t>
  </si>
  <si>
    <t>1602025181</t>
  </si>
  <si>
    <t>S-0202518/87935/2016</t>
  </si>
  <si>
    <t>44566069</t>
  </si>
  <si>
    <t>A G R O F A N D A  spol.s r.o.</t>
  </si>
  <si>
    <t>1602025371</t>
  </si>
  <si>
    <t>S-0202537/87804/2016</t>
  </si>
  <si>
    <t>72535300</t>
  </si>
  <si>
    <t>Tolar Petr</t>
  </si>
  <si>
    <t>1602025411</t>
  </si>
  <si>
    <t>S-0202541/87778/2016</t>
  </si>
  <si>
    <t>15647561</t>
  </si>
  <si>
    <t>Rys Radko, Ing.</t>
  </si>
  <si>
    <t>1702025561</t>
  </si>
  <si>
    <t>S-0202556/86770/2017</t>
  </si>
  <si>
    <t>1602025561</t>
  </si>
  <si>
    <t>S-0202556/88559/2016</t>
  </si>
  <si>
    <t>42718759</t>
  </si>
  <si>
    <t>Klouček Jiří</t>
  </si>
  <si>
    <t>1702025611</t>
  </si>
  <si>
    <t>S-0202561/87037/2017</t>
  </si>
  <si>
    <t>48153991</t>
  </si>
  <si>
    <t>A - TAURUS s.r.o.</t>
  </si>
  <si>
    <t>1702025971</t>
  </si>
  <si>
    <t>S-0202597/88132/2017</t>
  </si>
  <si>
    <t>42715776</t>
  </si>
  <si>
    <t>JIZERKA a.s.</t>
  </si>
  <si>
    <t>1702022501</t>
  </si>
  <si>
    <t>S-0202250/67506/2017</t>
  </si>
  <si>
    <t>1602022851</t>
  </si>
  <si>
    <t>S-0202285/77696/2016</t>
  </si>
  <si>
    <t>1702022931</t>
  </si>
  <si>
    <t>S-0202293/68274/2017</t>
  </si>
  <si>
    <t>1702022981</t>
  </si>
  <si>
    <t>S-0202298/67745/2017</t>
  </si>
  <si>
    <t>46054731</t>
  </si>
  <si>
    <t>Plesník Václav</t>
  </si>
  <si>
    <t>1702023011</t>
  </si>
  <si>
    <t>S-0202301/67760/2017</t>
  </si>
  <si>
    <t>47286571</t>
  </si>
  <si>
    <t>P&amp;T Čeradice spol. s r.o.</t>
  </si>
  <si>
    <t>1702023221</t>
  </si>
  <si>
    <t>S-0202322/68452/2017</t>
  </si>
  <si>
    <t>41383150</t>
  </si>
  <si>
    <t>Tomaščák Petr</t>
  </si>
  <si>
    <t>1702023311</t>
  </si>
  <si>
    <t>S-0202331/69701/2017</t>
  </si>
  <si>
    <t>1602030741</t>
  </si>
  <si>
    <t>S-0203074/126147/2016</t>
  </si>
  <si>
    <t>68145977</t>
  </si>
  <si>
    <t>Novák Michal, Ing.</t>
  </si>
  <si>
    <t>1602030851</t>
  </si>
  <si>
    <t>S-0203085/127076/2016</t>
  </si>
  <si>
    <t>46165134</t>
  </si>
  <si>
    <t>Chovanec Robert</t>
  </si>
  <si>
    <t>1602031031</t>
  </si>
  <si>
    <t>S-0203103/127239/2016</t>
  </si>
  <si>
    <t>1602031201</t>
  </si>
  <si>
    <t>S-0203120/127598/2016</t>
  </si>
  <si>
    <t>70538450</t>
  </si>
  <si>
    <t>Dobrovolný Milan</t>
  </si>
  <si>
    <t>1602031411</t>
  </si>
  <si>
    <t>S-0203141/127662/2016</t>
  </si>
  <si>
    <t>48380482</t>
  </si>
  <si>
    <t>Vítek Vladimír</t>
  </si>
  <si>
    <t>1602031571</t>
  </si>
  <si>
    <t>S-0203157/127957/2016</t>
  </si>
  <si>
    <t>27449653</t>
  </si>
  <si>
    <t>AGROPOST s.r.o.</t>
  </si>
  <si>
    <t>1602031801</t>
  </si>
  <si>
    <t>S-0203180/129460/2016</t>
  </si>
  <si>
    <t>05243394</t>
  </si>
  <si>
    <t>Petr Novák</t>
  </si>
  <si>
    <t>1602032181</t>
  </si>
  <si>
    <t>S-0203218/130540/2016</t>
  </si>
  <si>
    <t>1602032271</t>
  </si>
  <si>
    <t>S-0203227/130549/2016</t>
  </si>
  <si>
    <t>48040924</t>
  </si>
  <si>
    <t>OSEVA Seeds s.r.o.</t>
  </si>
  <si>
    <t>1602032351</t>
  </si>
  <si>
    <t>S-0203235/130559/2016</t>
  </si>
  <si>
    <t>26721538</t>
  </si>
  <si>
    <t>STATEK KUTLÍŘE, a.s.</t>
  </si>
  <si>
    <t>1602032411</t>
  </si>
  <si>
    <t>S-0203241/130566/2016</t>
  </si>
  <si>
    <t>61730432</t>
  </si>
  <si>
    <t>Přikrylová Helena, Ing.</t>
  </si>
  <si>
    <t>1602032471</t>
  </si>
  <si>
    <t>S-0203247/130576/2016</t>
  </si>
  <si>
    <t>68784830</t>
  </si>
  <si>
    <t>Homolka Pavel</t>
  </si>
  <si>
    <t>1602028811</t>
  </si>
  <si>
    <t>S-0202881/117506/2016</t>
  </si>
  <si>
    <t>00378658</t>
  </si>
  <si>
    <t>Zemědělské družstvo Rajhradice</t>
  </si>
  <si>
    <t>1602029021</t>
  </si>
  <si>
    <t>S-0202902/120927/2016</t>
  </si>
  <si>
    <t>1602029031</t>
  </si>
  <si>
    <t>S-0202903/120925/2016</t>
  </si>
  <si>
    <t>02810026</t>
  </si>
  <si>
    <t>Kučera Martin, Mgr.</t>
  </si>
  <si>
    <t>1602029081</t>
  </si>
  <si>
    <t>S-0202908/121522/2016</t>
  </si>
  <si>
    <t>47468564</t>
  </si>
  <si>
    <t>Zemědělské družstvo Velké Svatoňovice</t>
  </si>
  <si>
    <t>1602029311</t>
  </si>
  <si>
    <t>S-0202931/122931/2016</t>
  </si>
  <si>
    <t>46960708</t>
  </si>
  <si>
    <t>Teletník Rožná a.s.</t>
  </si>
  <si>
    <t>1602029721</t>
  </si>
  <si>
    <t>S-0202972/124605/2016</t>
  </si>
  <si>
    <t>1602029741</t>
  </si>
  <si>
    <t>S-0202974/124609/2016</t>
  </si>
  <si>
    <t>26508621</t>
  </si>
  <si>
    <t>ZEM - INVEST a.s.</t>
  </si>
  <si>
    <t>1602030041</t>
  </si>
  <si>
    <t>S-0203004/124657/2016</t>
  </si>
  <si>
    <t>1602030071</t>
  </si>
  <si>
    <t>S-0203007/124660/2016</t>
  </si>
  <si>
    <t>1602027371</t>
  </si>
  <si>
    <t>S-0202737/97904/2016</t>
  </si>
  <si>
    <t>47071931</t>
  </si>
  <si>
    <t>Cháb Jiří</t>
  </si>
  <si>
    <t>1602027391</t>
  </si>
  <si>
    <t>S-0202739/98400/2016</t>
  </si>
  <si>
    <t>75099497</t>
  </si>
  <si>
    <t>Pešek Libor</t>
  </si>
  <si>
    <t>1602027561</t>
  </si>
  <si>
    <t>S-0202756/100147/2016</t>
  </si>
  <si>
    <t>66809363</t>
  </si>
  <si>
    <t>Souček Václav</t>
  </si>
  <si>
    <t>1602027591</t>
  </si>
  <si>
    <t>S-0202759/101888/2016</t>
  </si>
  <si>
    <t>1503001181</t>
  </si>
  <si>
    <t>S-0300118/99261/2015</t>
  </si>
  <si>
    <t>1603001781</t>
  </si>
  <si>
    <t>S-0300178/52006/2016</t>
  </si>
  <si>
    <t>73699748</t>
  </si>
  <si>
    <t>Janda Jaroslav</t>
  </si>
  <si>
    <t>1603001821</t>
  </si>
  <si>
    <t>S-0300182/54673/2016</t>
  </si>
  <si>
    <t>03605396</t>
  </si>
  <si>
    <t>Husák Radek, DiS</t>
  </si>
  <si>
    <t>1603002051</t>
  </si>
  <si>
    <t>S-0300205/78528/2016</t>
  </si>
  <si>
    <t>49787772</t>
  </si>
  <si>
    <t>Farma Oselce a.s.</t>
  </si>
  <si>
    <t>1603002121</t>
  </si>
  <si>
    <t>S-0300212/89907/2016</t>
  </si>
  <si>
    <t>04962478</t>
  </si>
  <si>
    <t>Špaček Josef</t>
  </si>
  <si>
    <t>1602033261</t>
  </si>
  <si>
    <t>S-0203326/131283/2016</t>
  </si>
  <si>
    <t>61529451</t>
  </si>
  <si>
    <t>Štěpán Josef</t>
  </si>
  <si>
    <t>1602033361</t>
  </si>
  <si>
    <t>S-0203336/131620/2016</t>
  </si>
  <si>
    <t>04067908</t>
  </si>
  <si>
    <t>Haas Dušan</t>
  </si>
  <si>
    <t>1602033621</t>
  </si>
  <si>
    <t>S-0203362/132788/2016</t>
  </si>
  <si>
    <t>1602033691</t>
  </si>
  <si>
    <t>S-0203369/132802/2016</t>
  </si>
  <si>
    <t>1602033791</t>
  </si>
  <si>
    <t>S-0203379/132812/2016</t>
  </si>
  <si>
    <t>1602033801</t>
  </si>
  <si>
    <t>S-0203380/132639/2016</t>
  </si>
  <si>
    <t>49448986</t>
  </si>
  <si>
    <t>AGRODRUŽSTVO BLÍŽKOVICE, družstvo</t>
  </si>
  <si>
    <t>1702010711</t>
  </si>
  <si>
    <t>S-0201071/32791/2017</t>
  </si>
  <si>
    <t>1602033841</t>
  </si>
  <si>
    <t>S-0203384/132512/2016</t>
  </si>
  <si>
    <t>46357254</t>
  </si>
  <si>
    <t>ZAS Bečváry  a.s.</t>
  </si>
  <si>
    <t>1602033971</t>
  </si>
  <si>
    <t>S-0203397/132496/2016</t>
  </si>
  <si>
    <t>66180031</t>
  </si>
  <si>
    <t>Křížek Miroslav</t>
  </si>
  <si>
    <t>1602034311</t>
  </si>
  <si>
    <t>S-0203431/134181/2016</t>
  </si>
  <si>
    <t>48913006</t>
  </si>
  <si>
    <t>Hevera František</t>
  </si>
  <si>
    <t>1702009801</t>
  </si>
  <si>
    <t>S-0200980/31286/2017</t>
  </si>
  <si>
    <t>1602034571</t>
  </si>
  <si>
    <t>S-0203457/134444/2016</t>
  </si>
  <si>
    <t>1703000201</t>
  </si>
  <si>
    <t>S-0300020/05145/2017</t>
  </si>
  <si>
    <t>25221370</t>
  </si>
  <si>
    <t>Měcholupská zemědělská, a.s.</t>
  </si>
  <si>
    <t>1703000241</t>
  </si>
  <si>
    <t>S-0300024/05988/2017</t>
  </si>
  <si>
    <t>73699870</t>
  </si>
  <si>
    <t>Švec Stanislav</t>
  </si>
  <si>
    <t>1703000251</t>
  </si>
  <si>
    <t>S-0300025/05992/2017</t>
  </si>
  <si>
    <t>46659137</t>
  </si>
  <si>
    <t>Švehla Vladimír</t>
  </si>
  <si>
    <t>1702008911</t>
  </si>
  <si>
    <t>S-0200891/29906/2017</t>
  </si>
  <si>
    <t>60923857</t>
  </si>
  <si>
    <t>Popelka Marek</t>
  </si>
  <si>
    <t>1703000361</t>
  </si>
  <si>
    <t>S-0300036/06120/2017</t>
  </si>
  <si>
    <t>1703000441</t>
  </si>
  <si>
    <t>S-0300044/07415/2017</t>
  </si>
  <si>
    <t>68695179</t>
  </si>
  <si>
    <t>Klíč Marek Ing.</t>
  </si>
  <si>
    <t>1702022251</t>
  </si>
  <si>
    <t>S-0202225/67252/2017</t>
  </si>
  <si>
    <t>18251854</t>
  </si>
  <si>
    <t>Ženíšek Josef</t>
  </si>
  <si>
    <t>1702021941</t>
  </si>
  <si>
    <t>S-0202194/67040/2017</t>
  </si>
  <si>
    <t>63259532</t>
  </si>
  <si>
    <t>Tříletý Antonín</t>
  </si>
  <si>
    <t>1702021921</t>
  </si>
  <si>
    <t>S-0202192/67026/2017</t>
  </si>
  <si>
    <t>69155526</t>
  </si>
  <si>
    <t>Zuzánek Jan, Ing.</t>
  </si>
  <si>
    <t>1703000471</t>
  </si>
  <si>
    <t>S-0300047/08410/2017</t>
  </si>
  <si>
    <t>25923111</t>
  </si>
  <si>
    <t>AGRO Liboměřice a.s.</t>
  </si>
  <si>
    <t>1503001141</t>
  </si>
  <si>
    <t>S-0300114/98806/2015</t>
  </si>
  <si>
    <t>1602030181</t>
  </si>
  <si>
    <t>S-0203018/124685/2016</t>
  </si>
  <si>
    <t>71181661</t>
  </si>
  <si>
    <t>Valdman Václav, Ing.</t>
  </si>
  <si>
    <t>1602030361</t>
  </si>
  <si>
    <t>S-0203036/125308/2016</t>
  </si>
  <si>
    <t>1602030501</t>
  </si>
  <si>
    <t>S-0203050/125868/2016</t>
  </si>
  <si>
    <t>27513408</t>
  </si>
  <si>
    <t>KYR spol. s r.o.</t>
  </si>
  <si>
    <t>1702005731</t>
  </si>
  <si>
    <t>S-0200573/20388/2017</t>
  </si>
  <si>
    <t>72081228</t>
  </si>
  <si>
    <t>Štěcha Roman, Bc.</t>
  </si>
  <si>
    <t>1702006041</t>
  </si>
  <si>
    <t>S-0200604/21795/2017</t>
  </si>
  <si>
    <t>01755374</t>
  </si>
  <si>
    <t>FERRY - agro s.r.o.</t>
  </si>
  <si>
    <t>1702006081</t>
  </si>
  <si>
    <t>S-0200608/21690/2017</t>
  </si>
  <si>
    <t>44784252</t>
  </si>
  <si>
    <t>Sikora Czeslaw</t>
  </si>
  <si>
    <t>1702000391</t>
  </si>
  <si>
    <t>S-0200039/02194/2017</t>
  </si>
  <si>
    <t>46967702</t>
  </si>
  <si>
    <t>Zemědělská společnost Vlasatice s.r.o.</t>
  </si>
  <si>
    <t>1702018081</t>
  </si>
  <si>
    <t>S-0201808/53795/2017</t>
  </si>
  <si>
    <t>46460764</t>
  </si>
  <si>
    <t>Jedlinský Jaroslav</t>
  </si>
  <si>
    <t>1702000411</t>
  </si>
  <si>
    <t>S-0200041/02275/2017</t>
  </si>
  <si>
    <t>13395131</t>
  </si>
  <si>
    <t>Chvátal Stanislav</t>
  </si>
  <si>
    <t>1702017851</t>
  </si>
  <si>
    <t>S-0201785/52559/2017</t>
  </si>
  <si>
    <t>63481961</t>
  </si>
  <si>
    <t>Vinařství NEOKLAS Šardice a.s.</t>
  </si>
  <si>
    <t>1702000601</t>
  </si>
  <si>
    <t>S-0200060/02606/2017</t>
  </si>
  <si>
    <t>25303406</t>
  </si>
  <si>
    <t>AGRO Rovina s.r.o.</t>
  </si>
  <si>
    <t>1702000671</t>
  </si>
  <si>
    <t>S-0200067/02629/2017</t>
  </si>
  <si>
    <t>26954699</t>
  </si>
  <si>
    <t>BARNET &amp; SYNOVÉ spol. s r.o.</t>
  </si>
  <si>
    <t>1702000721</t>
  </si>
  <si>
    <t>S-0200072/02652/2017</t>
  </si>
  <si>
    <t>72084596</t>
  </si>
  <si>
    <t>Kupka Lukáš</t>
  </si>
  <si>
    <t>1702001001</t>
  </si>
  <si>
    <t>S-0200100/02923/2017</t>
  </si>
  <si>
    <t>72852771</t>
  </si>
  <si>
    <t>Přibyl Jaroslav</t>
  </si>
  <si>
    <t>1702001451</t>
  </si>
  <si>
    <t>S-0200145/04714/2017</t>
  </si>
  <si>
    <t>18588948</t>
  </si>
  <si>
    <t>Nedbal Martin, Ing.</t>
  </si>
  <si>
    <t>1702007081</t>
  </si>
  <si>
    <t>S-0200708/24446/2017</t>
  </si>
  <si>
    <t>00116262</t>
  </si>
  <si>
    <t>FARMA Otročín s.r.o.</t>
  </si>
  <si>
    <t>1702007231</t>
  </si>
  <si>
    <t>S-0200723/24357/2017</t>
  </si>
  <si>
    <t>1702007241</t>
  </si>
  <si>
    <t>S-0200724/24365/2017</t>
  </si>
  <si>
    <t>1702007251</t>
  </si>
  <si>
    <t>S-0200725/24369/2017</t>
  </si>
  <si>
    <t>43815545</t>
  </si>
  <si>
    <t>Kohout Jaroslav</t>
  </si>
  <si>
    <t>1603002331</t>
  </si>
  <si>
    <t>S-0300233/125537/2016</t>
  </si>
  <si>
    <t>1702007261</t>
  </si>
  <si>
    <t>S-0200726/24371/2017</t>
  </si>
  <si>
    <t>41546199</t>
  </si>
  <si>
    <t>Kazatel Milan</t>
  </si>
  <si>
    <t>1702007381</t>
  </si>
  <si>
    <t>S-0200738/24652/2017</t>
  </si>
  <si>
    <t>1702007811</t>
  </si>
  <si>
    <t>S-0200781/25853/2017</t>
  </si>
  <si>
    <t>48374156</t>
  </si>
  <si>
    <t>Kubernát Jiří Ing.</t>
  </si>
  <si>
    <t>1703000351</t>
  </si>
  <si>
    <t>S-0300035/06570/2017</t>
  </si>
  <si>
    <t>1703000341</t>
  </si>
  <si>
    <t>S-0300034/06762/2017</t>
  </si>
  <si>
    <t>00488682</t>
  </si>
  <si>
    <t>ZD Myslejovice, družstvo</t>
  </si>
  <si>
    <t>1702008091</t>
  </si>
  <si>
    <t>S-0200809/28960/2017</t>
  </si>
  <si>
    <t>04830792</t>
  </si>
  <si>
    <t>Šabatka Marián</t>
  </si>
  <si>
    <t>1702008441</t>
  </si>
  <si>
    <t>S-0200844/29471/2017</t>
  </si>
  <si>
    <t>03311104</t>
  </si>
  <si>
    <t>Kostlivý Lukáš</t>
  </si>
  <si>
    <t>1602034101</t>
  </si>
  <si>
    <t>S-0203410/133268/2016</t>
  </si>
  <si>
    <t>70821160</t>
  </si>
  <si>
    <t>Kofroň Jaroslav</t>
  </si>
  <si>
    <t>1602033811</t>
  </si>
  <si>
    <t>S-0203381/132412/2016</t>
  </si>
  <si>
    <t>47900491</t>
  </si>
  <si>
    <t>Agroječmínek s.r.o.</t>
  </si>
  <si>
    <t>1702008561</t>
  </si>
  <si>
    <t>S-0200856/29630/2017</t>
  </si>
  <si>
    <t>72543493</t>
  </si>
  <si>
    <t>Červenka Pavel</t>
  </si>
  <si>
    <t>1702009461</t>
  </si>
  <si>
    <t>S-0200946/30177/2017</t>
  </si>
  <si>
    <t>63768089</t>
  </si>
  <si>
    <t>Ulrych Ladislav, Ing.</t>
  </si>
  <si>
    <t>1702009611</t>
  </si>
  <si>
    <t>S-0200961/30521/2017</t>
  </si>
  <si>
    <t>28085591</t>
  </si>
  <si>
    <t>EKOAREA s.r.o.</t>
  </si>
  <si>
    <t>1702009831</t>
  </si>
  <si>
    <t>S-0200983/31084/2017</t>
  </si>
  <si>
    <t>1702010091</t>
  </si>
  <si>
    <t>S-0201009/31015/2017</t>
  </si>
  <si>
    <t>1702003131</t>
  </si>
  <si>
    <t>S-0200313/08051/2017</t>
  </si>
  <si>
    <t>70974390</t>
  </si>
  <si>
    <t>Babušník Jiří, Ing.</t>
  </si>
  <si>
    <t>1702003281</t>
  </si>
  <si>
    <t>S-0200328/08390/2017</t>
  </si>
  <si>
    <t>86770276</t>
  </si>
  <si>
    <t>Dlouhý Jan</t>
  </si>
  <si>
    <t>1702003521</t>
  </si>
  <si>
    <t>S-0200352/08446/2017</t>
  </si>
  <si>
    <t>25513150</t>
  </si>
  <si>
    <t>DÚBRAVA-AGRO, a.s.</t>
  </si>
  <si>
    <t>1602003541</t>
  </si>
  <si>
    <t>S-0200354/15984/2016</t>
  </si>
  <si>
    <t>1602003671</t>
  </si>
  <si>
    <t>S-0200367/16401/2016</t>
  </si>
  <si>
    <t>60652802</t>
  </si>
  <si>
    <t>Zábranský Václav</t>
  </si>
  <si>
    <t>1702003751</t>
  </si>
  <si>
    <t>S-0200375/08673/2017</t>
  </si>
  <si>
    <t>42104653</t>
  </si>
  <si>
    <t>Kott Daniel</t>
  </si>
  <si>
    <t>1702004281</t>
  </si>
  <si>
    <t>S-0200428/17218/2017</t>
  </si>
  <si>
    <t>00129178</t>
  </si>
  <si>
    <t>Kozákov - družstvo</t>
  </si>
  <si>
    <t>1702004331</t>
  </si>
  <si>
    <t>S-0200433/17450/2017</t>
  </si>
  <si>
    <t>00140538</t>
  </si>
  <si>
    <t>ZD Výčapy, družstvo</t>
  </si>
  <si>
    <t>1602004651</t>
  </si>
  <si>
    <t>S-0200465/17573/2016</t>
  </si>
  <si>
    <t>00109657</t>
  </si>
  <si>
    <t>Zemědělské obchodní družstvo Blata</t>
  </si>
  <si>
    <t>1702004831</t>
  </si>
  <si>
    <t>S-0200483/18651/2017</t>
  </si>
  <si>
    <t>74495470</t>
  </si>
  <si>
    <t>Křivohlávek Jan Ing.</t>
  </si>
  <si>
    <t>1702005031</t>
  </si>
  <si>
    <t>S-0200503/19311/2017</t>
  </si>
  <si>
    <t>49446711</t>
  </si>
  <si>
    <t>Agro Podlužan, a.s.</t>
  </si>
  <si>
    <t>1702005141</t>
  </si>
  <si>
    <t>S-0200514/19904/2017</t>
  </si>
  <si>
    <t>68962819</t>
  </si>
  <si>
    <t>Handlířová Mikulenková Petra, Ing.</t>
  </si>
  <si>
    <t>1702005321</t>
  </si>
  <si>
    <t>S-0200532/19934/2017</t>
  </si>
  <si>
    <t>62037935</t>
  </si>
  <si>
    <t>Bartoníček Martin</t>
  </si>
  <si>
    <t>1702005561</t>
  </si>
  <si>
    <t>S-0200556/19839/2017</t>
  </si>
  <si>
    <t>47854499</t>
  </si>
  <si>
    <t>Skřivánková Vlasta</t>
  </si>
  <si>
    <t>1702015261</t>
  </si>
  <si>
    <t>S-0201526/44090/2017</t>
  </si>
  <si>
    <t>61236462</t>
  </si>
  <si>
    <t>Fogl Roman</t>
  </si>
  <si>
    <t>1702015671</t>
  </si>
  <si>
    <t>S-0201567/45576/2017</t>
  </si>
  <si>
    <t>29463556</t>
  </si>
  <si>
    <t>Farma Jandrt s.r.o.</t>
  </si>
  <si>
    <t>1702015721</t>
  </si>
  <si>
    <t>S-0201572/45980/2017</t>
  </si>
  <si>
    <t>1702015991</t>
  </si>
  <si>
    <t>S-0201599/47620/2017</t>
  </si>
  <si>
    <t>00139513</t>
  </si>
  <si>
    <t>Zemědělské družstvo Hrotovice, družstvo</t>
  </si>
  <si>
    <t>1702016031</t>
  </si>
  <si>
    <t>S-0201603/47644/2017</t>
  </si>
  <si>
    <t>49334549</t>
  </si>
  <si>
    <t>Hypius Miloň</t>
  </si>
  <si>
    <t>1702016131</t>
  </si>
  <si>
    <t>S-0201613/47675/2017</t>
  </si>
  <si>
    <t>25277367</t>
  </si>
  <si>
    <t>LABRIS, s.r.o.</t>
  </si>
  <si>
    <t>1702016151</t>
  </si>
  <si>
    <t>S-0201615/47686/2017</t>
  </si>
  <si>
    <t>72555157</t>
  </si>
  <si>
    <t>Sokol Josef</t>
  </si>
  <si>
    <t>1702016311</t>
  </si>
  <si>
    <t>S-0201631/47490/2017</t>
  </si>
  <si>
    <t>25945084</t>
  </si>
  <si>
    <t>ZETKA Strážník a.s.</t>
  </si>
  <si>
    <t>1702016361</t>
  </si>
  <si>
    <t>S-0201636/48431/2017</t>
  </si>
  <si>
    <t>1702016611</t>
  </si>
  <si>
    <t>S-0201661/47113/2017</t>
  </si>
  <si>
    <t>03913287</t>
  </si>
  <si>
    <t>Sýkora Ladislav</t>
  </si>
  <si>
    <t>1702017071</t>
  </si>
  <si>
    <t>S-0201707/50561/2017</t>
  </si>
  <si>
    <t>42350506</t>
  </si>
  <si>
    <t>Laštůvka Karel</t>
  </si>
  <si>
    <t>1702017321</t>
  </si>
  <si>
    <t>S-0201732/50886/2017</t>
  </si>
  <si>
    <t>76163792</t>
  </si>
  <si>
    <t>Musil Aleš Ing.</t>
  </si>
  <si>
    <t>1702017361</t>
  </si>
  <si>
    <t>S-0201736/51459/2017</t>
  </si>
  <si>
    <t>88123006</t>
  </si>
  <si>
    <t>Poláček Rudolf</t>
  </si>
  <si>
    <t>1702010611</t>
  </si>
  <si>
    <t>S-0201061/33186/2017</t>
  </si>
  <si>
    <t>28264291</t>
  </si>
  <si>
    <t>BIO AMETYST, a.s.</t>
  </si>
  <si>
    <t>1702010691</t>
  </si>
  <si>
    <t>S-0201069/32851/2017</t>
  </si>
  <si>
    <t>65138287</t>
  </si>
  <si>
    <t>AGRICOOP Třinec  a.s.</t>
  </si>
  <si>
    <t>1702011261</t>
  </si>
  <si>
    <t>S-0201126/34183/2017</t>
  </si>
  <si>
    <t>71235019</t>
  </si>
  <si>
    <t>Rolf Ladislav</t>
  </si>
  <si>
    <t>1702011311</t>
  </si>
  <si>
    <t>S-0201131/34199/2017</t>
  </si>
  <si>
    <t>03114953</t>
  </si>
  <si>
    <t>FARMA Ing. Josef Zatloukal s.r.o.</t>
  </si>
  <si>
    <t>1702011761</t>
  </si>
  <si>
    <t>S-0201176/35068/2017</t>
  </si>
  <si>
    <t>46991727</t>
  </si>
  <si>
    <t>Zemědělské družstvo Olšany - Hablov</t>
  </si>
  <si>
    <t>1702011771</t>
  </si>
  <si>
    <t>S-0201177/35071/2017</t>
  </si>
  <si>
    <t>03596192</t>
  </si>
  <si>
    <t>Vavrčík rostlinná výroba s.r.o.</t>
  </si>
  <si>
    <t>1702011791</t>
  </si>
  <si>
    <t>S-0201179/35062/2017</t>
  </si>
  <si>
    <t>87289393</t>
  </si>
  <si>
    <t>Roubal Jindřich</t>
  </si>
  <si>
    <t>1702012591</t>
  </si>
  <si>
    <t>S-0201259/36503/2017</t>
  </si>
  <si>
    <t>1702012791</t>
  </si>
  <si>
    <t>S-0201279/37359/2017</t>
  </si>
  <si>
    <t>16843967</t>
  </si>
  <si>
    <t>Míka Václav</t>
  </si>
  <si>
    <t>1702013141</t>
  </si>
  <si>
    <t>S-0201314/38459/2017</t>
  </si>
  <si>
    <t>1702013571</t>
  </si>
  <si>
    <t>S-0201357/39747/2017</t>
  </si>
  <si>
    <t>72068043</t>
  </si>
  <si>
    <t>Strašák Jan, Ing.</t>
  </si>
  <si>
    <t>1702013771</t>
  </si>
  <si>
    <t>S-0201377/39877/2017</t>
  </si>
  <si>
    <t>70948976</t>
  </si>
  <si>
    <t>Donát Daniel</t>
  </si>
  <si>
    <t>1702006281</t>
  </si>
  <si>
    <t>S-0200628/22384/2017</t>
  </si>
  <si>
    <t>1702006311</t>
  </si>
  <si>
    <t>S-0200631/22489/2017</t>
  </si>
  <si>
    <t>22773410</t>
  </si>
  <si>
    <t>MS Dubice, s.r.o.</t>
  </si>
  <si>
    <t>1702006331</t>
  </si>
  <si>
    <t>S-0200633/22466/2017</t>
  </si>
  <si>
    <t>60657197</t>
  </si>
  <si>
    <t>Winkler David</t>
  </si>
  <si>
    <t>1602027991</t>
  </si>
  <si>
    <t>S-0202799/106457/2016</t>
  </si>
  <si>
    <t>70202168</t>
  </si>
  <si>
    <t>Štor Michal</t>
  </si>
  <si>
    <t>1602028181</t>
  </si>
  <si>
    <t>S-0202818/111736/2016</t>
  </si>
  <si>
    <t>00745723</t>
  </si>
  <si>
    <t>Čevela Jakub, Ing. Mgr.</t>
  </si>
  <si>
    <t>1602028211</t>
  </si>
  <si>
    <t>S-0202821/111768/2016</t>
  </si>
  <si>
    <t>46983775</t>
  </si>
  <si>
    <t>Statek Miroslav, a.s.</t>
  </si>
  <si>
    <t>1702006431</t>
  </si>
  <si>
    <t>S-0200643/22957/2017</t>
  </si>
  <si>
    <t>87293803</t>
  </si>
  <si>
    <t>Šťástková Lenka</t>
  </si>
  <si>
    <t>1702005861</t>
  </si>
  <si>
    <t>S-0200586/20414/2017</t>
  </si>
  <si>
    <t>74158040</t>
  </si>
  <si>
    <t>Kadeřávek Jiří Ing.</t>
  </si>
  <si>
    <t>1702022271</t>
  </si>
  <si>
    <t>S-0202227/67260/2017</t>
  </si>
  <si>
    <t>49050478</t>
  </si>
  <si>
    <t>ZEMĚDĚLSTVÍ - výroba a obchod, s.r.o., zkráceně ZVO, s.r.o.</t>
  </si>
  <si>
    <t>1702022431</t>
  </si>
  <si>
    <t>S-0202243/67476/2017</t>
  </si>
  <si>
    <t>62245163</t>
  </si>
  <si>
    <t>VAIGL A SYN spol. s.r.o.</t>
  </si>
  <si>
    <t>1602022471</t>
  </si>
  <si>
    <t>S-0202247/73930/2016</t>
  </si>
  <si>
    <t>74440233</t>
  </si>
  <si>
    <t>Korčák Jiří</t>
  </si>
  <si>
    <t>1702003771</t>
  </si>
  <si>
    <t>S-0200377/08624/2017</t>
  </si>
  <si>
    <t>71192026</t>
  </si>
  <si>
    <t>Müller Luděk Ing.</t>
  </si>
  <si>
    <t>1702003701</t>
  </si>
  <si>
    <t>S-0200370/08310/2017</t>
  </si>
  <si>
    <t>1702022821</t>
  </si>
  <si>
    <t>S-0202282/66901/2017</t>
  </si>
  <si>
    <t>43812589</t>
  </si>
  <si>
    <t>Kubíček Martin</t>
  </si>
  <si>
    <t>1702003441</t>
  </si>
  <si>
    <t>S-0200344/08428/2017</t>
  </si>
  <si>
    <t>42825326</t>
  </si>
  <si>
    <t>Ebenhöh Kristián</t>
  </si>
  <si>
    <t>1702003351</t>
  </si>
  <si>
    <t>S-0200335/08409/2017</t>
  </si>
  <si>
    <t>60112336</t>
  </si>
  <si>
    <t>Družstvo vlastníků Police nad Metují</t>
  </si>
  <si>
    <t>1702024161</t>
  </si>
  <si>
    <t>S-0202416/73342/2017</t>
  </si>
  <si>
    <t>75099233</t>
  </si>
  <si>
    <t>Bastl Pavel</t>
  </si>
  <si>
    <t>1702018631</t>
  </si>
  <si>
    <t>S-0201863/54037/2017</t>
  </si>
  <si>
    <t>42882826</t>
  </si>
  <si>
    <t>Mádr Pavel</t>
  </si>
  <si>
    <t>1702019041</t>
  </si>
  <si>
    <t>S-0201904/55933/2017</t>
  </si>
  <si>
    <t>25005936</t>
  </si>
  <si>
    <t>TEXAL, a.s.</t>
  </si>
  <si>
    <t>1702019701</t>
  </si>
  <si>
    <t>S-0201970/58308/2017</t>
  </si>
  <si>
    <t>04372506</t>
  </si>
  <si>
    <t>Novák Lukáš</t>
  </si>
  <si>
    <t>1702019921</t>
  </si>
  <si>
    <t>S-0201992/58359/2017</t>
  </si>
  <si>
    <t>49138821</t>
  </si>
  <si>
    <t>Vystavěl Josef</t>
  </si>
  <si>
    <t>1702020221</t>
  </si>
  <si>
    <t>S-0202022/58530/2017</t>
  </si>
  <si>
    <t>05952867</t>
  </si>
  <si>
    <t>Běčáková Vlasta</t>
  </si>
  <si>
    <t>1702020891</t>
  </si>
  <si>
    <t>S-0202089/60408/2017</t>
  </si>
  <si>
    <t>00139327</t>
  </si>
  <si>
    <t>Zemědělské a obchodní družstvo Čáslavice, družstvo</t>
  </si>
  <si>
    <t>1702021041</t>
  </si>
  <si>
    <t>S-0202104/61091/2017</t>
  </si>
  <si>
    <t>1702002051</t>
  </si>
  <si>
    <t>S-0200205/05973/2017</t>
  </si>
  <si>
    <t>1702021141</t>
  </si>
  <si>
    <t>S-0202114/61531/2017</t>
  </si>
  <si>
    <t>60066296</t>
  </si>
  <si>
    <t>Rolnické družstvo PLEVIS</t>
  </si>
  <si>
    <t>1702001491</t>
  </si>
  <si>
    <t>S-0200149/04851/2017</t>
  </si>
  <si>
    <t>03941604</t>
  </si>
  <si>
    <t>Homolka František, Ing.</t>
  </si>
  <si>
    <t>1702021611</t>
  </si>
  <si>
    <t>S-0202161/61926/2017</t>
  </si>
  <si>
    <t>05067502</t>
  </si>
  <si>
    <t>Agro kost s.r.o.</t>
  </si>
  <si>
    <t>1702022071</t>
  </si>
  <si>
    <t>S-0202207/67067/2017</t>
  </si>
  <si>
    <t>22773533</t>
  </si>
  <si>
    <t>AGRA Droužkovice s.r.o.</t>
  </si>
  <si>
    <t>1602029711</t>
  </si>
  <si>
    <t>S-0202971/124604/2016</t>
  </si>
  <si>
    <t>1602029731</t>
  </si>
  <si>
    <t>S-0202973/124607/2016</t>
  </si>
  <si>
    <t>1602029771</t>
  </si>
  <si>
    <t>S-0202977/124612/2016</t>
  </si>
  <si>
    <t>03313999</t>
  </si>
  <si>
    <t>Dyrynk Tomáš</t>
  </si>
  <si>
    <t>1602030051</t>
  </si>
  <si>
    <t>S-0203005/124658/2016</t>
  </si>
  <si>
    <t>25251261</t>
  </si>
  <si>
    <t>Rovina Písek, a.s.</t>
  </si>
  <si>
    <t>1602030191</t>
  </si>
  <si>
    <t>S-0203019/124270/2016</t>
  </si>
  <si>
    <t>25304089</t>
  </si>
  <si>
    <t>PRÁŠEK A SYN, s.r.o.</t>
  </si>
  <si>
    <t>1602030621</t>
  </si>
  <si>
    <t>S-0203062/125715/2016</t>
  </si>
  <si>
    <t>66305497</t>
  </si>
  <si>
    <t>Harasevič Václav</t>
  </si>
  <si>
    <t>1602030771</t>
  </si>
  <si>
    <t>S-0203077/126893/2016</t>
  </si>
  <si>
    <t>48207918</t>
  </si>
  <si>
    <t>AGROPROFIT, spol. s r.o.</t>
  </si>
  <si>
    <t>1602030801</t>
  </si>
  <si>
    <t>S-0203080/126987/2016</t>
  </si>
  <si>
    <t>00580309</t>
  </si>
  <si>
    <t>Zemědělské družstvo vlastníků Výrava</t>
  </si>
  <si>
    <t>1602031161</t>
  </si>
  <si>
    <t>S-0203116/127591/2016</t>
  </si>
  <si>
    <t>1602031191</t>
  </si>
  <si>
    <t>S-0203119/127597/2016</t>
  </si>
  <si>
    <t>48203777</t>
  </si>
  <si>
    <t>AGROM spol. s r.o. Zborov</t>
  </si>
  <si>
    <t>1602031461</t>
  </si>
  <si>
    <t>S-0203146/127484/2016</t>
  </si>
  <si>
    <t>1602031591</t>
  </si>
  <si>
    <t>S-0203159/127950/2016</t>
  </si>
  <si>
    <t>1602031631</t>
  </si>
  <si>
    <t>S-0203163/128049/2016</t>
  </si>
  <si>
    <t>46502785</t>
  </si>
  <si>
    <t>1602032041</t>
  </si>
  <si>
    <t>S-0203204/130026/2016</t>
  </si>
  <si>
    <t>48200808</t>
  </si>
  <si>
    <t>ZEMĚDĚLSKÉ DRUŽSTVO HORUSICE</t>
  </si>
  <si>
    <t>1702024351</t>
  </si>
  <si>
    <t>S-0202435/73178/2017</t>
  </si>
  <si>
    <t>73060038</t>
  </si>
  <si>
    <t>Žilinský Slavomír</t>
  </si>
  <si>
    <t>1602024641</t>
  </si>
  <si>
    <t>S-0202464/85643/2016</t>
  </si>
  <si>
    <t>1602025031</t>
  </si>
  <si>
    <t>S-0202503/87378/2016</t>
  </si>
  <si>
    <t>1702025061</t>
  </si>
  <si>
    <t>S-0202506/82641/2017</t>
  </si>
  <si>
    <t>03914186</t>
  </si>
  <si>
    <t>Roman Karel</t>
  </si>
  <si>
    <t>1702025241</t>
  </si>
  <si>
    <t>S-0202524/85038/2017</t>
  </si>
  <si>
    <t>1602025581</t>
  </si>
  <si>
    <t>S-0202558/88174/2016</t>
  </si>
  <si>
    <t>1602026011</t>
  </si>
  <si>
    <t>S-0202601/89951/2016</t>
  </si>
  <si>
    <t>1602026021</t>
  </si>
  <si>
    <t>S-0202602/89953/2016</t>
  </si>
  <si>
    <t>64813282</t>
  </si>
  <si>
    <t>Šálek Jiří</t>
  </si>
  <si>
    <t>1602026041</t>
  </si>
  <si>
    <t>S-0202604/89787/2016</t>
  </si>
  <si>
    <t>64266095</t>
  </si>
  <si>
    <t>Chyba Marek</t>
  </si>
  <si>
    <t>1602026301</t>
  </si>
  <si>
    <t>S-0202630/90872/2016</t>
  </si>
  <si>
    <t>65168313</t>
  </si>
  <si>
    <t>Bubelová Naděžda</t>
  </si>
  <si>
    <t>1602026371</t>
  </si>
  <si>
    <t>S-0202637/91863/2016</t>
  </si>
  <si>
    <t>03708705</t>
  </si>
  <si>
    <t>Pohan Lukáš, Ing.</t>
  </si>
  <si>
    <t>1602029791</t>
  </si>
  <si>
    <t>S-0202979/124615/2016</t>
  </si>
  <si>
    <t>44802374</t>
  </si>
  <si>
    <t>Frouz Bohumil</t>
  </si>
  <si>
    <t>1602028871</t>
  </si>
  <si>
    <t>S-0202887/120468/2016</t>
  </si>
  <si>
    <t>1602026851</t>
  </si>
  <si>
    <t>S-0202685/95934/2016</t>
  </si>
  <si>
    <t>16830369</t>
  </si>
  <si>
    <t>Jouja Martin</t>
  </si>
  <si>
    <t>1702028161</t>
  </si>
  <si>
    <t>S-0202816/95264/2017</t>
  </si>
  <si>
    <t>72086238</t>
  </si>
  <si>
    <t>Doležal Ondřej</t>
  </si>
  <si>
    <t>1602027431</t>
  </si>
  <si>
    <t>S-0202743/98752/2016</t>
  </si>
  <si>
    <t>1602027451</t>
  </si>
  <si>
    <t>S-0202745/99460/2016</t>
  </si>
  <si>
    <t>1602027461</t>
  </si>
  <si>
    <t>S-0202746/99462/2016</t>
  </si>
  <si>
    <t>04955013</t>
  </si>
  <si>
    <t>MAN AGRO s.r.o.</t>
  </si>
  <si>
    <t>1602027581</t>
  </si>
  <si>
    <t>S-0202758/101127/2016</t>
  </si>
  <si>
    <t>1602027491</t>
  </si>
  <si>
    <t>S-0202749/100899/2016</t>
  </si>
  <si>
    <t>75118360</t>
  </si>
  <si>
    <t>Šnajdr Eduard, Ing.</t>
  </si>
  <si>
    <t>1602026441</t>
  </si>
  <si>
    <t>S-0202644/91318/2016</t>
  </si>
  <si>
    <t>1602027501</t>
  </si>
  <si>
    <t>S-0202750/100894/2016</t>
  </si>
  <si>
    <t>1602026201</t>
  </si>
  <si>
    <t>S-0202620/91197/2016</t>
  </si>
  <si>
    <t>64843955</t>
  </si>
  <si>
    <t>Vaněk Pavel</t>
  </si>
  <si>
    <t>1702025771</t>
  </si>
  <si>
    <t>S-0202577/87889/2017</t>
  </si>
  <si>
    <t>42197848</t>
  </si>
  <si>
    <t>Kořínek Miloslav</t>
  </si>
  <si>
    <t>1602027721</t>
  </si>
  <si>
    <t>S-0202772/107586/2016</t>
  </si>
  <si>
    <t>27430928</t>
  </si>
  <si>
    <t>Agro NEYRINCK s.r.o.</t>
  </si>
  <si>
    <t>1602027931</t>
  </si>
  <si>
    <t>S-0202793/105914/2016</t>
  </si>
  <si>
    <t>60983850</t>
  </si>
  <si>
    <t>Jurenka Aleš</t>
  </si>
  <si>
    <t>1602032501</t>
  </si>
  <si>
    <t>S-0203250/130585/2016</t>
  </si>
  <si>
    <t>46966030</t>
  </si>
  <si>
    <t>Vinařská společnost s.r.o.</t>
  </si>
  <si>
    <t>1602032521</t>
  </si>
  <si>
    <t>S-0203252/130587/2016</t>
  </si>
  <si>
    <t>74768701</t>
  </si>
  <si>
    <t>Ošťádalová Zuzana, Ing.</t>
  </si>
  <si>
    <t>1602032751</t>
  </si>
  <si>
    <t>S-0203275/130424/2016</t>
  </si>
  <si>
    <t>00123498</t>
  </si>
  <si>
    <t>Zemědělské družstvo Libčany</t>
  </si>
  <si>
    <t>1703000191</t>
  </si>
  <si>
    <t>S-0300019/05042/2017</t>
  </si>
  <si>
    <t>1703000671</t>
  </si>
  <si>
    <t>S-0300067/20367/2017</t>
  </si>
  <si>
    <t>49454307</t>
  </si>
  <si>
    <t>Zemědělská společnost KLM, s.r.o.</t>
  </si>
  <si>
    <t>1603002221</t>
  </si>
  <si>
    <t>S-0300222/105755/2016</t>
  </si>
  <si>
    <t>1603002291</t>
  </si>
  <si>
    <t>S-0300229/123023/2016</t>
  </si>
  <si>
    <t>47775599</t>
  </si>
  <si>
    <t>Hedánek Tomáš, Mgr.</t>
  </si>
  <si>
    <t>1602028351</t>
  </si>
  <si>
    <t>S-0202835/111585/2016</t>
  </si>
  <si>
    <t>75013495</t>
  </si>
  <si>
    <t>Wimmerová Markéta, Ing.</t>
  </si>
  <si>
    <t>1702017501</t>
  </si>
  <si>
    <t>S-0201750/52698/2017</t>
  </si>
  <si>
    <t>47455624</t>
  </si>
  <si>
    <t>ZOS Rychnov na Moravě s.r.o.</t>
  </si>
  <si>
    <t>1602018001</t>
  </si>
  <si>
    <t>S-0201800/52901/2016</t>
  </si>
  <si>
    <t>02639521</t>
  </si>
  <si>
    <t>Čapková Diana</t>
  </si>
  <si>
    <t>1602022211</t>
  </si>
  <si>
    <t>S-0202221/74454/2016</t>
  </si>
  <si>
    <t>70863750</t>
  </si>
  <si>
    <t>Arkenberg Erik</t>
  </si>
  <si>
    <t>1702022871</t>
  </si>
  <si>
    <t>S-0202287/68258/2017</t>
  </si>
  <si>
    <t>46397817</t>
  </si>
  <si>
    <t>Prášek Jan, Ing.</t>
  </si>
  <si>
    <t>1602023801</t>
  </si>
  <si>
    <t>S-0202380/81937/2016</t>
  </si>
  <si>
    <t>72030259</t>
  </si>
  <si>
    <t>Sváček Jan</t>
  </si>
  <si>
    <t>1702024551</t>
  </si>
  <si>
    <t>S-0202455/75285/2017</t>
  </si>
  <si>
    <t>47904941</t>
  </si>
  <si>
    <t>Zemědělské družstvo Krasonice</t>
  </si>
  <si>
    <t>1602024831</t>
  </si>
  <si>
    <t>S-0202483/85909/2016</t>
  </si>
  <si>
    <t>63609495</t>
  </si>
  <si>
    <t>Lux Jiří, Ing.</t>
  </si>
  <si>
    <t>1602029191</t>
  </si>
  <si>
    <t>S-0202919/121080/2016</t>
  </si>
  <si>
    <t>75123207</t>
  </si>
  <si>
    <t>Zezula Jaroslav</t>
  </si>
  <si>
    <t>1602030091</t>
  </si>
  <si>
    <t>S-0203009/124663/2016</t>
  </si>
  <si>
    <t>49059629</t>
  </si>
  <si>
    <t>Vlk Josef</t>
  </si>
  <si>
    <t>1702001211</t>
  </si>
  <si>
    <t>S-0200121/04294/2017</t>
  </si>
  <si>
    <t>26067111</t>
  </si>
  <si>
    <t>Agropodnik Košetice, a.s.</t>
  </si>
  <si>
    <t>1702003421</t>
  </si>
  <si>
    <t>S-0200342/08426/2017</t>
  </si>
  <si>
    <t>25175661</t>
  </si>
  <si>
    <t>ZP Hospříz, a.s.</t>
  </si>
  <si>
    <t>1702011171</t>
  </si>
  <si>
    <t>S-0201117/34158/2017</t>
  </si>
  <si>
    <t>11320214</t>
  </si>
  <si>
    <t>Váňa Pavel</t>
  </si>
  <si>
    <t>1702004351</t>
  </si>
  <si>
    <t>S-0200435/17485/2017</t>
  </si>
  <si>
    <t>72022647</t>
  </si>
  <si>
    <t>Baštýř Martin, Ing.</t>
  </si>
  <si>
    <t>1702006221</t>
  </si>
  <si>
    <t>S-0200622/22067/2017</t>
  </si>
  <si>
    <t>43497608</t>
  </si>
  <si>
    <t>Báča Josef</t>
  </si>
  <si>
    <t>1702008181</t>
  </si>
  <si>
    <t>S-0200818/28543/2017</t>
  </si>
  <si>
    <t>1702011821</t>
  </si>
  <si>
    <t>S-0201182/35210/2017</t>
  </si>
  <si>
    <t>63606429</t>
  </si>
  <si>
    <t>Sotona Pavel</t>
  </si>
  <si>
    <t>1602033891</t>
  </si>
  <si>
    <t>S-0203389/132805/2016</t>
  </si>
  <si>
    <t>63890020</t>
  </si>
  <si>
    <t>Bečková Petra</t>
  </si>
  <si>
    <t>1602034221</t>
  </si>
  <si>
    <t>S-0203422/133335/2016</t>
  </si>
  <si>
    <t>1603002491</t>
  </si>
  <si>
    <t>S-0300249/121078/2016</t>
  </si>
  <si>
    <t>1702014081</t>
  </si>
  <si>
    <t>S-0201408/40752/2017</t>
  </si>
  <si>
    <t>64209792</t>
  </si>
  <si>
    <t>Kuchta Radovan</t>
  </si>
  <si>
    <t>1702014261</t>
  </si>
  <si>
    <t>S-0201426/41226/2017</t>
  </si>
  <si>
    <t>73321699</t>
  </si>
  <si>
    <t>Kučerová Jarmila</t>
  </si>
  <si>
    <t>1702014761</t>
  </si>
  <si>
    <t>S-0201476/43826/2017</t>
  </si>
  <si>
    <t>71212264</t>
  </si>
  <si>
    <t>Hanek Miroslav</t>
  </si>
  <si>
    <t>1702014781</t>
  </si>
  <si>
    <t>S-0201478/43660/2017</t>
  </si>
  <si>
    <t>44058985</t>
  </si>
  <si>
    <t>Kamarytová Marie</t>
  </si>
  <si>
    <t>1702014821</t>
  </si>
  <si>
    <t>S-0201482/43528/2017</t>
  </si>
  <si>
    <t>15035204</t>
  </si>
  <si>
    <t>Dvořák Miloš</t>
  </si>
  <si>
    <t>1502015001</t>
  </si>
  <si>
    <t>S-0201500/43399/2015</t>
  </si>
  <si>
    <t>25917536</t>
  </si>
  <si>
    <t>ORLICKÁ ZEMĚDĚLSKÁ, a.s.</t>
  </si>
  <si>
    <t>1603002371</t>
  </si>
  <si>
    <t>S-0300237/127675/2016</t>
  </si>
  <si>
    <t>27348661</t>
  </si>
  <si>
    <t>Chmel Hříškov s.r.o.</t>
  </si>
  <si>
    <t>1602028411</t>
  </si>
  <si>
    <t>S-0202841/114947/2016</t>
  </si>
  <si>
    <t>65178645</t>
  </si>
  <si>
    <t>Raszka Aleš</t>
  </si>
  <si>
    <t>1602028721</t>
  </si>
  <si>
    <t>S-0202872/117017/2016</t>
  </si>
  <si>
    <t>63443848</t>
  </si>
  <si>
    <t>Myslík Pavel</t>
  </si>
  <si>
    <t>1702017271</t>
  </si>
  <si>
    <t>S-0201727/51177/2017</t>
  </si>
  <si>
    <t>02422832</t>
  </si>
  <si>
    <t>Rodinná farma Továrek, s.r.o.</t>
  </si>
  <si>
    <t>1502017621</t>
  </si>
  <si>
    <t>S-0201762/49287/2015</t>
  </si>
  <si>
    <t>48154831</t>
  </si>
  <si>
    <t>Zemědělské družstvo Vendolí</t>
  </si>
  <si>
    <t>1702017941</t>
  </si>
  <si>
    <t>S-0201794/53135/2017</t>
  </si>
  <si>
    <t>47238399</t>
  </si>
  <si>
    <t>Selekta Pacov, a.s.</t>
  </si>
  <si>
    <t>1702019111</t>
  </si>
  <si>
    <t>S-0201911/56405/2017</t>
  </si>
  <si>
    <t>1702019121</t>
  </si>
  <si>
    <t>S-0201912/56407/2017</t>
  </si>
  <si>
    <t>42327458</t>
  </si>
  <si>
    <t>Šereda Miloslav</t>
  </si>
  <si>
    <t>1702020741</t>
  </si>
  <si>
    <t>S-0202074/60600/2017</t>
  </si>
  <si>
    <t>40469956</t>
  </si>
  <si>
    <t>Chlupáček Petr</t>
  </si>
  <si>
    <t>1602023971</t>
  </si>
  <si>
    <t>S-0202397/82450/2016</t>
  </si>
  <si>
    <t>27079741</t>
  </si>
  <si>
    <t>Jindřich Kašpar s.r.o.</t>
  </si>
  <si>
    <t>1602025501</t>
  </si>
  <si>
    <t>S-0202550/88485/2016</t>
  </si>
  <si>
    <t>15035662</t>
  </si>
  <si>
    <t>Drahoš Ladislav</t>
  </si>
  <si>
    <t>1602025851</t>
  </si>
  <si>
    <t>S-0202585/89636/2016</t>
  </si>
  <si>
    <t>46260757</t>
  </si>
  <si>
    <t>Novák Stanislav</t>
  </si>
  <si>
    <t>1602028831</t>
  </si>
  <si>
    <t>S-0202883/119159/2016</t>
  </si>
  <si>
    <t>49971719</t>
  </si>
  <si>
    <t>ZEOS Kamenice, s.r.o.</t>
  </si>
  <si>
    <t>1702003111</t>
  </si>
  <si>
    <t>S-0200311/07474/2017</t>
  </si>
  <si>
    <t>48742643</t>
  </si>
  <si>
    <t>Josef Kočíb</t>
  </si>
  <si>
    <t>1702005751</t>
  </si>
  <si>
    <t>S-0200575/20393/2017</t>
  </si>
  <si>
    <t>1602006971</t>
  </si>
  <si>
    <t>S-0200697/23512/2016</t>
  </si>
  <si>
    <t>1702010361</t>
  </si>
  <si>
    <t>S-0201036/32168/2017</t>
  </si>
  <si>
    <t>1603000781</t>
  </si>
  <si>
    <t>S-0300078/22866/2016</t>
  </si>
  <si>
    <t>00104655</t>
  </si>
  <si>
    <t>Zemědělské obchodní družstvo Úmonín</t>
  </si>
  <si>
    <t>1603002471</t>
  </si>
  <si>
    <t>S-0300247/133635/2016</t>
  </si>
  <si>
    <t>1702014811</t>
  </si>
  <si>
    <t>S-0201481/43666/2017</t>
  </si>
  <si>
    <t>25255231</t>
  </si>
  <si>
    <t>MEFAS, s.r.o.</t>
  </si>
  <si>
    <t>1702009851</t>
  </si>
  <si>
    <t>S-0200985/31182/2017</t>
  </si>
  <si>
    <t>64022811</t>
  </si>
  <si>
    <t>Kříž Rostislav</t>
  </si>
  <si>
    <t>1702004751</t>
  </si>
  <si>
    <t>S-0200475/18817/2017</t>
  </si>
  <si>
    <t>72113570</t>
  </si>
  <si>
    <t>Kostečka Jaroslav, Ing., Ph.D.</t>
  </si>
  <si>
    <t>1702004941</t>
  </si>
  <si>
    <t>S-0200494/19175/2017</t>
  </si>
  <si>
    <t>1702015271</t>
  </si>
  <si>
    <t>S-0201527/44022/2017</t>
  </si>
  <si>
    <t>1702015741</t>
  </si>
  <si>
    <t>S-0201574/46296/2017</t>
  </si>
  <si>
    <t>73192082</t>
  </si>
  <si>
    <t>Zátopek Jaroslav</t>
  </si>
  <si>
    <t>1702017101</t>
  </si>
  <si>
    <t>S-0201710/50225/2017</t>
  </si>
  <si>
    <t>69674809</t>
  </si>
  <si>
    <t>Čech Zbyněk</t>
  </si>
  <si>
    <t>1702017451</t>
  </si>
  <si>
    <t>S-0201745/51824/2017</t>
  </si>
  <si>
    <t>48199095</t>
  </si>
  <si>
    <t>Přibyl Karel</t>
  </si>
  <si>
    <t>1702018051</t>
  </si>
  <si>
    <t>S-0201805/53549/2017</t>
  </si>
  <si>
    <t>44430281</t>
  </si>
  <si>
    <t>Vedral Jan</t>
  </si>
  <si>
    <t>1702011861</t>
  </si>
  <si>
    <t>S-0201186/34932/2017</t>
  </si>
  <si>
    <t>42179831</t>
  </si>
  <si>
    <t>Kejř Jiří</t>
  </si>
  <si>
    <t>1602028191</t>
  </si>
  <si>
    <t>S-0202819/111759/2016</t>
  </si>
  <si>
    <t>71444971</t>
  </si>
  <si>
    <t>Krčmářová Nicol Mgr.</t>
  </si>
  <si>
    <t>1702018411</t>
  </si>
  <si>
    <t>S-0201841/53877/2017</t>
  </si>
  <si>
    <t>15814700</t>
  </si>
  <si>
    <t>Sluka Josef</t>
  </si>
  <si>
    <t>1702018611</t>
  </si>
  <si>
    <t>S-0201861/54210/2017</t>
  </si>
  <si>
    <t>42210411</t>
  </si>
  <si>
    <t>Renčín Marcel</t>
  </si>
  <si>
    <t>1602019031</t>
  </si>
  <si>
    <t>S-0201903/58861/2016</t>
  </si>
  <si>
    <t>24736261</t>
  </si>
  <si>
    <t>Biofarma Pod Hájkem s.r.o.</t>
  </si>
  <si>
    <t>1502019311</t>
  </si>
  <si>
    <t>S-0201931/52221/2015</t>
  </si>
  <si>
    <t>75082764</t>
  </si>
  <si>
    <t>Petrů Michal</t>
  </si>
  <si>
    <t>1702020421</t>
  </si>
  <si>
    <t>S-0202042/59106/2017</t>
  </si>
  <si>
    <t>49017497</t>
  </si>
  <si>
    <t>Šumavská zemědělská společnost s.r.o.</t>
  </si>
  <si>
    <t>1702021501</t>
  </si>
  <si>
    <t>S-0202150/62736/2017</t>
  </si>
  <si>
    <t>64092500</t>
  </si>
  <si>
    <t>Motička Karel</t>
  </si>
  <si>
    <t>1702021761</t>
  </si>
  <si>
    <t>S-0202176/65195/2017</t>
  </si>
  <si>
    <t>16847547</t>
  </si>
  <si>
    <t>Novák Martin, Ing.</t>
  </si>
  <si>
    <t>1702014421</t>
  </si>
  <si>
    <t>S-0201442/41735/2017</t>
  </si>
  <si>
    <t>73087165</t>
  </si>
  <si>
    <t>Kulhánek Slavomír</t>
  </si>
  <si>
    <t>1702014521</t>
  </si>
  <si>
    <t>S-0201452/41877/2017</t>
  </si>
  <si>
    <t>47441259</t>
  </si>
  <si>
    <t>Kazatel Josef, Ing.</t>
  </si>
  <si>
    <t>1702014881</t>
  </si>
  <si>
    <t>S-0201488/43605/2017</t>
  </si>
  <si>
    <t>73364185</t>
  </si>
  <si>
    <t>Prokeš Jiří</t>
  </si>
  <si>
    <t>1602029561</t>
  </si>
  <si>
    <t>S-0202956/123690/2016</t>
  </si>
  <si>
    <t>25305379</t>
  </si>
  <si>
    <t>KLAS Jaroměřice, spol. s r.o.</t>
  </si>
  <si>
    <t>1602030991</t>
  </si>
  <si>
    <t>S-0203099/127254/2016</t>
  </si>
  <si>
    <t>73364479</t>
  </si>
  <si>
    <t>Burian Josef</t>
  </si>
  <si>
    <t>1602031281</t>
  </si>
  <si>
    <t>S-0203128/127640/2016</t>
  </si>
  <si>
    <t>75071274</t>
  </si>
  <si>
    <t>Petrusová Arnoštka, Ing.</t>
  </si>
  <si>
    <t>1602031601</t>
  </si>
  <si>
    <t>S-0203160/127952/2016</t>
  </si>
  <si>
    <t>46941240</t>
  </si>
  <si>
    <t>Měchura Miloslav</t>
  </si>
  <si>
    <t>1602032311</t>
  </si>
  <si>
    <t>S-0203231/130555/2016</t>
  </si>
  <si>
    <t>25003011</t>
  </si>
  <si>
    <t>VPR a.s.</t>
  </si>
  <si>
    <t>1702024751</t>
  </si>
  <si>
    <t>S-0202475/76140/2017</t>
  </si>
  <si>
    <t>28149289</t>
  </si>
  <si>
    <t>Miroslav Daňhel s.r.o.</t>
  </si>
  <si>
    <t>1602025051</t>
  </si>
  <si>
    <t>S-0202505/87480/2016</t>
  </si>
  <si>
    <t>1702025191</t>
  </si>
  <si>
    <t>S-0202519/82435/2017</t>
  </si>
  <si>
    <t>00109975</t>
  </si>
  <si>
    <t>Zemědělské družstvo Netřebice</t>
  </si>
  <si>
    <t>1702025341</t>
  </si>
  <si>
    <t>S-0202534/85521/2017</t>
  </si>
  <si>
    <t>49519131</t>
  </si>
  <si>
    <t>Kovář Jaroslav</t>
  </si>
  <si>
    <t>1602026831</t>
  </si>
  <si>
    <t>S-0202683/95152/2016</t>
  </si>
  <si>
    <t>41339461</t>
  </si>
  <si>
    <t>Hanykýř Pavel</t>
  </si>
  <si>
    <t>1602032891</t>
  </si>
  <si>
    <t>S-0203289/130974/2016</t>
  </si>
  <si>
    <t>66239443</t>
  </si>
  <si>
    <t>Godina Ľuboš, Mgr.</t>
  </si>
  <si>
    <t>1702006091</t>
  </si>
  <si>
    <t>S-0200609/21700/2017</t>
  </si>
  <si>
    <t>45983267</t>
  </si>
  <si>
    <t>Doležal Jan</t>
  </si>
  <si>
    <t>1702000371</t>
  </si>
  <si>
    <t>S-0200037/01844/2017</t>
  </si>
  <si>
    <t>1702000381</t>
  </si>
  <si>
    <t>S-0200038/01847/2017</t>
  </si>
  <si>
    <t>72084235</t>
  </si>
  <si>
    <t>Muška Václav</t>
  </si>
  <si>
    <t>1702001311</t>
  </si>
  <si>
    <t>S-0200131/04390/2017</t>
  </si>
  <si>
    <t>1702001321</t>
  </si>
  <si>
    <t>S-0200132/04395/2017</t>
  </si>
  <si>
    <t>28155718</t>
  </si>
  <si>
    <t>FARMA LACHOUT s.r.o.</t>
  </si>
  <si>
    <t>1702007731</t>
  </si>
  <si>
    <t>S-0200773/25752/2017</t>
  </si>
  <si>
    <t>70688583</t>
  </si>
  <si>
    <t>Branda Jiří</t>
  </si>
  <si>
    <t>1702009101</t>
  </si>
  <si>
    <t>S-0200910/29950/2017</t>
  </si>
  <si>
    <t>42102251</t>
  </si>
  <si>
    <t>Černý Oldřich, Ing.</t>
  </si>
  <si>
    <t>1702009121</t>
  </si>
  <si>
    <t>S-0200912/29952/2017</t>
  </si>
  <si>
    <t>25916203</t>
  </si>
  <si>
    <t>SILYBA a.s.</t>
  </si>
  <si>
    <t>1702009711</t>
  </si>
  <si>
    <t>S-0200971/30679/2017</t>
  </si>
  <si>
    <t>25530062</t>
  </si>
  <si>
    <t>Zemědělská společnost Drnovice, a.s.</t>
  </si>
  <si>
    <t>1602033651</t>
  </si>
  <si>
    <t>S-0203365/132796/2016</t>
  </si>
  <si>
    <t>67918581</t>
  </si>
  <si>
    <t>Zobal Josef</t>
  </si>
  <si>
    <t>1602033761</t>
  </si>
  <si>
    <t>S-0203376/132700/2016</t>
  </si>
  <si>
    <t>00108341</t>
  </si>
  <si>
    <t>Zemědělské družstvo se sídlem v Rosovicích</t>
  </si>
  <si>
    <t>1603000021</t>
  </si>
  <si>
    <t>S-0300002/00234/2016</t>
  </si>
  <si>
    <t>49976524</t>
  </si>
  <si>
    <t>BONAGRO, a.s.</t>
  </si>
  <si>
    <t>1603000181</t>
  </si>
  <si>
    <t>S-0300018/05034/2016</t>
  </si>
  <si>
    <t>48906298</t>
  </si>
  <si>
    <t>Hospodářské obchodní družstvo Jabloňov - Ruda</t>
  </si>
  <si>
    <t>1603000191</t>
  </si>
  <si>
    <t>S-0300019/05103/2016</t>
  </si>
  <si>
    <t>25245571</t>
  </si>
  <si>
    <t>Lubská zemědělská, a.s.</t>
  </si>
  <si>
    <t>1603000771</t>
  </si>
  <si>
    <t>S-0300077/22959/2016</t>
  </si>
  <si>
    <t>60917962</t>
  </si>
  <si>
    <t>Zemědělská a.s. Krucemburk, akciová společnost</t>
  </si>
  <si>
    <t>1703000971</t>
  </si>
  <si>
    <t>S-0300097/41199/2017</t>
  </si>
  <si>
    <t>43209289</t>
  </si>
  <si>
    <t>Šťastný Martin</t>
  </si>
  <si>
    <t>1602028161</t>
  </si>
  <si>
    <t>S-0202816/109174/2016</t>
  </si>
  <si>
    <t>25995421</t>
  </si>
  <si>
    <t>Zemědělská a.s. Horní Bradlo</t>
  </si>
  <si>
    <t>1702028181</t>
  </si>
  <si>
    <t>S-0202818/96049/2017</t>
  </si>
  <si>
    <t>42322847</t>
  </si>
  <si>
    <t>1602028391</t>
  </si>
  <si>
    <t>S-0202839/110596/2016</t>
  </si>
  <si>
    <t>02573423</t>
  </si>
  <si>
    <t>Hanuš Milan</t>
  </si>
  <si>
    <t>1602028671</t>
  </si>
  <si>
    <t>S-0202867/114231/2016</t>
  </si>
  <si>
    <t>75098237</t>
  </si>
  <si>
    <t>Zabloudil Jiří</t>
  </si>
  <si>
    <t>1602026271</t>
  </si>
  <si>
    <t>S-0202627/90549/2016</t>
  </si>
  <si>
    <t>61779881</t>
  </si>
  <si>
    <t>ŠUMAVSKÝ STATEK DLOUHÁ VES s.r.o.</t>
  </si>
  <si>
    <t>1602026561</t>
  </si>
  <si>
    <t>S-0202656/91614/2016</t>
  </si>
  <si>
    <t>43790551</t>
  </si>
  <si>
    <t>Duka Libor</t>
  </si>
  <si>
    <t>1702026831</t>
  </si>
  <si>
    <t>S-0202683/90534/2017</t>
  </si>
  <si>
    <t>1602027031</t>
  </si>
  <si>
    <t>S-0202703/96779/2016</t>
  </si>
  <si>
    <t>72537353</t>
  </si>
  <si>
    <t>Křenovský Radomír, Ing.</t>
  </si>
  <si>
    <t>1602024731</t>
  </si>
  <si>
    <t>S-0202473/85351/2016</t>
  </si>
  <si>
    <t>25742892</t>
  </si>
  <si>
    <t>Družstvo Březovice</t>
  </si>
  <si>
    <t>1602025271</t>
  </si>
  <si>
    <t>S-0202527/87621/2016</t>
  </si>
  <si>
    <t>1602026091</t>
  </si>
  <si>
    <t>S-0202609/90143/2016</t>
  </si>
  <si>
    <t>70894272</t>
  </si>
  <si>
    <t>Netrh Zdeněk</t>
  </si>
  <si>
    <t>1702022201</t>
  </si>
  <si>
    <t>S-0202220/67242/2017</t>
  </si>
  <si>
    <t>00115380</t>
  </si>
  <si>
    <t>ZEOS Brnířov a.s.</t>
  </si>
  <si>
    <t>1702022811</t>
  </si>
  <si>
    <t>S-0202281/67087/2017</t>
  </si>
  <si>
    <t>00115592</t>
  </si>
  <si>
    <t>ZEAS Puclice a.s.</t>
  </si>
  <si>
    <t>1602022831</t>
  </si>
  <si>
    <t>S-0202283/77704/2016</t>
  </si>
  <si>
    <t>04087682</t>
  </si>
  <si>
    <t>Farma Rubeš s.r.o.</t>
  </si>
  <si>
    <t>1702023521</t>
  </si>
  <si>
    <t>S-0202352/70775/2017</t>
  </si>
  <si>
    <t>1602030521</t>
  </si>
  <si>
    <t>S-0203052/125750/2016</t>
  </si>
  <si>
    <t>11000244</t>
  </si>
  <si>
    <t>Krpálek Jan, Ing.</t>
  </si>
  <si>
    <t>1602030531</t>
  </si>
  <si>
    <t>S-0203053/125902/2016</t>
  </si>
  <si>
    <t>64077306</t>
  </si>
  <si>
    <t>Matouš Vladimír</t>
  </si>
  <si>
    <t>1602030841</t>
  </si>
  <si>
    <t>S-0203084/127070/2016</t>
  </si>
  <si>
    <t>00939358</t>
  </si>
  <si>
    <t>Běloušek Vojtěch</t>
  </si>
  <si>
    <t>1602030981</t>
  </si>
  <si>
    <t>S-0203098/127292/2016</t>
  </si>
  <si>
    <t>00118508</t>
  </si>
  <si>
    <t>Zemědělské družstvo Plzeň - Červený Hrádek</t>
  </si>
  <si>
    <t>1602031481</t>
  </si>
  <si>
    <t>S-0203148/127644/2016</t>
  </si>
  <si>
    <t>14751747</t>
  </si>
  <si>
    <t>Šmejkal Jaroslav</t>
  </si>
  <si>
    <t>1602031531</t>
  </si>
  <si>
    <t>S-0203153/127666/2016</t>
  </si>
  <si>
    <t>26701677</t>
  </si>
  <si>
    <t>Družstvo Džbány</t>
  </si>
  <si>
    <t>1602031711</t>
  </si>
  <si>
    <t>S-0203171/129259/2016</t>
  </si>
  <si>
    <t>25363476</t>
  </si>
  <si>
    <t>Zemědělské a obchodní družstvo SLEZSKÁ DUBINA</t>
  </si>
  <si>
    <t>1602031811</t>
  </si>
  <si>
    <t>S-0203181/129772/2016</t>
  </si>
  <si>
    <t>64420191</t>
  </si>
  <si>
    <t>Rosecký Miloš</t>
  </si>
  <si>
    <t>1602031991</t>
  </si>
  <si>
    <t>S-0203199/129357/2016</t>
  </si>
  <si>
    <t>28273729</t>
  </si>
  <si>
    <t>Péče o krajinu a.s.</t>
  </si>
  <si>
    <t>1602032191</t>
  </si>
  <si>
    <t>S-0203219/130541/2016</t>
  </si>
  <si>
    <t>1602032231</t>
  </si>
  <si>
    <t>S-0203223/130545/2016</t>
  </si>
  <si>
    <t>47908076</t>
  </si>
  <si>
    <t>DVP Agro a.s.</t>
  </si>
  <si>
    <t>1602032491</t>
  </si>
  <si>
    <t>S-0203249/130582/2016</t>
  </si>
  <si>
    <t>1602032651</t>
  </si>
  <si>
    <t>S-0203265/130602/2016</t>
  </si>
  <si>
    <t>1602032931</t>
  </si>
  <si>
    <t>S-0203293/130846/2016</t>
  </si>
  <si>
    <t>66595207</t>
  </si>
  <si>
    <t>Plocek Zdeněk</t>
  </si>
  <si>
    <t>1602029041</t>
  </si>
  <si>
    <t>S-0202904/120916/2016</t>
  </si>
  <si>
    <t>41650778</t>
  </si>
  <si>
    <t>Říhánek Jiří</t>
  </si>
  <si>
    <t>1602029261</t>
  </si>
  <si>
    <t>S-0202926/120524/2016</t>
  </si>
  <si>
    <t>71250514</t>
  </si>
  <si>
    <t>Hucl Jan</t>
  </si>
  <si>
    <t>1602029811</t>
  </si>
  <si>
    <t>S-0202981/124618/2016</t>
  </si>
  <si>
    <t>03807681</t>
  </si>
  <si>
    <t>JAWE WINE s.r.o.</t>
  </si>
  <si>
    <t>1602029941</t>
  </si>
  <si>
    <t>S-0202994/124641/2016</t>
  </si>
  <si>
    <t>71165657</t>
  </si>
  <si>
    <t>Kašpárek Jiří</t>
  </si>
  <si>
    <t>1602030001</t>
  </si>
  <si>
    <t>S-0203000/124648/2016</t>
  </si>
  <si>
    <t>68572841</t>
  </si>
  <si>
    <t>Budil Pavel</t>
  </si>
  <si>
    <t>1602027871</t>
  </si>
  <si>
    <t>S-0202787/104039/2016</t>
  </si>
  <si>
    <t>1603001791</t>
  </si>
  <si>
    <t>S-0300179/52028/2016</t>
  </si>
  <si>
    <t>1603002261</t>
  </si>
  <si>
    <t>S-0300226/121154/2016</t>
  </si>
  <si>
    <t>1604000011</t>
  </si>
  <si>
    <t>S-0400001/18677/2016</t>
  </si>
  <si>
    <t>03899675</t>
  </si>
  <si>
    <t>Ing. Jan Höck, s.r.o</t>
  </si>
  <si>
    <t>1702001351</t>
  </si>
  <si>
    <t>S-0200135/04411/2017</t>
  </si>
  <si>
    <t>72086297</t>
  </si>
  <si>
    <t>Uchytil Pavel, Ing.</t>
  </si>
  <si>
    <t>1702001401</t>
  </si>
  <si>
    <t>S-0200140/04520/2017</t>
  </si>
  <si>
    <t>1702001881</t>
  </si>
  <si>
    <t>S-0200188/06067/2017</t>
  </si>
  <si>
    <t>02959194</t>
  </si>
  <si>
    <t>Hradilová Helena</t>
  </si>
  <si>
    <t>1702018461</t>
  </si>
  <si>
    <t>S-0201846/54225/2017</t>
  </si>
  <si>
    <t>1702018471</t>
  </si>
  <si>
    <t>S-0201847/54223/2017</t>
  </si>
  <si>
    <t>47677449</t>
  </si>
  <si>
    <t>ZOD Agro Dlouhá Loučka a.s.</t>
  </si>
  <si>
    <t>1702016261</t>
  </si>
  <si>
    <t>S-0201626/47212/2017</t>
  </si>
  <si>
    <t>00123170</t>
  </si>
  <si>
    <t>ZS Vilémov, a.s.</t>
  </si>
  <si>
    <t>1702016641</t>
  </si>
  <si>
    <t>S-0201664/48553/2017</t>
  </si>
  <si>
    <t>1702016651</t>
  </si>
  <si>
    <t>S-0201665/48557/2017</t>
  </si>
  <si>
    <t>1702016661</t>
  </si>
  <si>
    <t>S-0201666/48559/2017</t>
  </si>
  <si>
    <t>1702016671</t>
  </si>
  <si>
    <t>S-0201667/48562/2017</t>
  </si>
  <si>
    <t>1702016781</t>
  </si>
  <si>
    <t>S-0201678/48769/2017</t>
  </si>
  <si>
    <t>1702016851</t>
  </si>
  <si>
    <t>S-0201685/49848/2017</t>
  </si>
  <si>
    <t>68438214</t>
  </si>
  <si>
    <t>Khol Marcel</t>
  </si>
  <si>
    <t>1702017601</t>
  </si>
  <si>
    <t>S-0201760/52747/2017</t>
  </si>
  <si>
    <t>42714303</t>
  </si>
  <si>
    <t>Miler Leoš</t>
  </si>
  <si>
    <t>1702017631</t>
  </si>
  <si>
    <t>S-0201763/52754/2017</t>
  </si>
  <si>
    <t>04541863</t>
  </si>
  <si>
    <t>Hrbáček Jan</t>
  </si>
  <si>
    <t>1702017711</t>
  </si>
  <si>
    <t>S-0201771/52461/2017</t>
  </si>
  <si>
    <t>66595517</t>
  </si>
  <si>
    <t>Pometlo Jiří, Ing.</t>
  </si>
  <si>
    <t>1702017801</t>
  </si>
  <si>
    <t>S-0201780/52850/2017</t>
  </si>
  <si>
    <t>1702017991</t>
  </si>
  <si>
    <t>S-0201799/53637/2017</t>
  </si>
  <si>
    <t>14612976</t>
  </si>
  <si>
    <t>Vendolský Josef, Ing.</t>
  </si>
  <si>
    <t>1702013801</t>
  </si>
  <si>
    <t>S-0201380/39810/2017</t>
  </si>
  <si>
    <t>1702014331</t>
  </si>
  <si>
    <t>S-0201433/41656/2017</t>
  </si>
  <si>
    <t>15288901</t>
  </si>
  <si>
    <t>Bláha Vojtěch</t>
  </si>
  <si>
    <t>1702014531</t>
  </si>
  <si>
    <t>S-0201453/42092/2017</t>
  </si>
  <si>
    <t>72089814</t>
  </si>
  <si>
    <t>Böhm Martin</t>
  </si>
  <si>
    <t>1702014651</t>
  </si>
  <si>
    <t>S-0201465/42797/2017</t>
  </si>
  <si>
    <t>73718050</t>
  </si>
  <si>
    <t>Janda Tomáš</t>
  </si>
  <si>
    <t>1702014661</t>
  </si>
  <si>
    <t>S-0201466/43234/2017</t>
  </si>
  <si>
    <t>1702014921</t>
  </si>
  <si>
    <t>S-0201492/43561/2017</t>
  </si>
  <si>
    <t>42598907</t>
  </si>
  <si>
    <t>Šmerák Jiří</t>
  </si>
  <si>
    <t>1602015611</t>
  </si>
  <si>
    <t>S-0201561/40612/2016</t>
  </si>
  <si>
    <t>1702015631</t>
  </si>
  <si>
    <t>S-0201563/45166/2017</t>
  </si>
  <si>
    <t>1702011461</t>
  </si>
  <si>
    <t>S-0201146/34306/2017</t>
  </si>
  <si>
    <t>1702011471</t>
  </si>
  <si>
    <t>S-0201147/34308/2017</t>
  </si>
  <si>
    <t>1702011641</t>
  </si>
  <si>
    <t>S-0201164/35101/2017</t>
  </si>
  <si>
    <t>48452769</t>
  </si>
  <si>
    <t>Kosík Pavel, MUDr.</t>
  </si>
  <si>
    <t>1602011811</t>
  </si>
  <si>
    <t>S-0201181/30933/2016</t>
  </si>
  <si>
    <t>25367927</t>
  </si>
  <si>
    <t>Vítkovská zemědělská s.r.o.</t>
  </si>
  <si>
    <t>1702011921</t>
  </si>
  <si>
    <t>S-0201192/35225/2017</t>
  </si>
  <si>
    <t>28650719</t>
  </si>
  <si>
    <t>FARMA STACHOV s.r.o.</t>
  </si>
  <si>
    <t>1702012271</t>
  </si>
  <si>
    <t>S-0201227/35744/2017</t>
  </si>
  <si>
    <t>18609244</t>
  </si>
  <si>
    <t>Lampír Petr</t>
  </si>
  <si>
    <t>1702012371</t>
  </si>
  <si>
    <t>S-0201237/35705/2017</t>
  </si>
  <si>
    <t>47892498</t>
  </si>
  <si>
    <t>Mašek Stanislav</t>
  </si>
  <si>
    <t>1702012681</t>
  </si>
  <si>
    <t>S-0201268/37336/2017</t>
  </si>
  <si>
    <t>1702010381</t>
  </si>
  <si>
    <t>S-0201038/32053/2017</t>
  </si>
  <si>
    <t>49830635</t>
  </si>
  <si>
    <t>Píša Josef</t>
  </si>
  <si>
    <t>1702010451</t>
  </si>
  <si>
    <t>S-0201045/32329/2017</t>
  </si>
  <si>
    <t>04611632</t>
  </si>
  <si>
    <t>Poruba Jan</t>
  </si>
  <si>
    <t>1702010561</t>
  </si>
  <si>
    <t>S-0201056/32438/2017</t>
  </si>
  <si>
    <t>15831621</t>
  </si>
  <si>
    <t>Mištera Karel</t>
  </si>
  <si>
    <t>1702024121</t>
  </si>
  <si>
    <t>S-0202412/73330/2017</t>
  </si>
  <si>
    <t>18238238</t>
  </si>
  <si>
    <t>Hosnedl Stanislav</t>
  </si>
  <si>
    <t>1602024561</t>
  </si>
  <si>
    <t>S-0202456/85633/2016</t>
  </si>
  <si>
    <t>1702009531</t>
  </si>
  <si>
    <t>S-0200953/30761/2017</t>
  </si>
  <si>
    <t>48196592</t>
  </si>
  <si>
    <t>Med Bořek</t>
  </si>
  <si>
    <t>1702010291</t>
  </si>
  <si>
    <t>S-0201029/31745/2017</t>
  </si>
  <si>
    <t>67006710</t>
  </si>
  <si>
    <t>Pavelka Jiří</t>
  </si>
  <si>
    <t>1602021411</t>
  </si>
  <si>
    <t>S-0202141/65792/2016</t>
  </si>
  <si>
    <t>1602021491</t>
  </si>
  <si>
    <t>S-0202149/65605/2016</t>
  </si>
  <si>
    <t>43144730</t>
  </si>
  <si>
    <t>Novák Jiří, Ing.</t>
  </si>
  <si>
    <t>1602022001</t>
  </si>
  <si>
    <t>S-0202200/67973/2016</t>
  </si>
  <si>
    <t>72037431</t>
  </si>
  <si>
    <t>Sajdl Jaroslav</t>
  </si>
  <si>
    <t>1702019621</t>
  </si>
  <si>
    <t>S-0201962/58280/2017</t>
  </si>
  <si>
    <t>18246141</t>
  </si>
  <si>
    <t>Holub Bohuslav, Ing.</t>
  </si>
  <si>
    <t>1702019911</t>
  </si>
  <si>
    <t>S-0201991/58356/2017</t>
  </si>
  <si>
    <t>03972348</t>
  </si>
  <si>
    <t>Kubínová Kateřina</t>
  </si>
  <si>
    <t>1702019931</t>
  </si>
  <si>
    <t>S-0201993/58363/2017</t>
  </si>
  <si>
    <t>41383443</t>
  </si>
  <si>
    <t>Juráň Vladimír</t>
  </si>
  <si>
    <t>1702019951</t>
  </si>
  <si>
    <t>S-0201995/58374/2017</t>
  </si>
  <si>
    <t>41279646</t>
  </si>
  <si>
    <t>Zitko Jan</t>
  </si>
  <si>
    <t>1602028121</t>
  </si>
  <si>
    <t>S-0202812/108459/2016</t>
  </si>
  <si>
    <t>1602028151</t>
  </si>
  <si>
    <t>S-0202815/109172/2016</t>
  </si>
  <si>
    <t>1602008961</t>
  </si>
  <si>
    <t>S-0200896/25936/2016</t>
  </si>
  <si>
    <t>18595472</t>
  </si>
  <si>
    <t>Brejšková Anna</t>
  </si>
  <si>
    <t>1702003461</t>
  </si>
  <si>
    <t>S-0200346/08432/2017</t>
  </si>
  <si>
    <t>00112968</t>
  </si>
  <si>
    <t>Zemědělsko - obchodní družstvo se sídlem v Němčicích</t>
  </si>
  <si>
    <t>1702006451</t>
  </si>
  <si>
    <t>S-0200645/23029/2017</t>
  </si>
  <si>
    <t>27098591</t>
  </si>
  <si>
    <t>AGROFARMA TÝNEC s.r.o.</t>
  </si>
  <si>
    <t>1702006811</t>
  </si>
  <si>
    <t>S-0200681/23936/2017</t>
  </si>
  <si>
    <t>1702006831</t>
  </si>
  <si>
    <t>S-0200683/23828/2017</t>
  </si>
  <si>
    <t>75043076</t>
  </si>
  <si>
    <t>Pech Michal</t>
  </si>
  <si>
    <t>1702007331</t>
  </si>
  <si>
    <t>S-0200733/24827/2017</t>
  </si>
  <si>
    <t>74290169</t>
  </si>
  <si>
    <t>Krpálek Jan</t>
  </si>
  <si>
    <t>1702007641</t>
  </si>
  <si>
    <t>S-0200764/25807/2017</t>
  </si>
  <si>
    <t>1702007721</t>
  </si>
  <si>
    <t>S-0200772/25809/2017</t>
  </si>
  <si>
    <t>1702005281</t>
  </si>
  <si>
    <t>S-0200528/19927/2017</t>
  </si>
  <si>
    <t>10202722</t>
  </si>
  <si>
    <t>Zelenka Václav</t>
  </si>
  <si>
    <t>1702002251</t>
  </si>
  <si>
    <t>S-0200225/06697/2017</t>
  </si>
  <si>
    <t>72072016</t>
  </si>
  <si>
    <t>Breburda Pavel</t>
  </si>
  <si>
    <t>1702005471</t>
  </si>
  <si>
    <t>S-0200547/19960/2017</t>
  </si>
  <si>
    <t>46415092</t>
  </si>
  <si>
    <t>Forster Hugo</t>
  </si>
  <si>
    <t>1702006271</t>
  </si>
  <si>
    <t>S-0200627/22041/2017</t>
  </si>
  <si>
    <t>1702004101</t>
  </si>
  <si>
    <t>S-0200410/09662/2017</t>
  </si>
  <si>
    <t>71156984</t>
  </si>
  <si>
    <t>Jakoubek Karel</t>
  </si>
  <si>
    <t>1502004201</t>
  </si>
  <si>
    <t>S-0200420/25181/2015</t>
  </si>
  <si>
    <t>1702004301</t>
  </si>
  <si>
    <t>S-0200430/17407/2017</t>
  </si>
  <si>
    <t>66363063</t>
  </si>
  <si>
    <t>Maršálek Karel</t>
  </si>
  <si>
    <t>1702004851</t>
  </si>
  <si>
    <t>S-0200485/19229/2017</t>
  </si>
  <si>
    <t>60319151</t>
  </si>
  <si>
    <t>HalBi spol. s r.o.</t>
  </si>
  <si>
    <t>1702004911</t>
  </si>
  <si>
    <t>S-0200491/19170/2017</t>
  </si>
  <si>
    <t>03129373</t>
  </si>
  <si>
    <t>Habán Josef, Bc.</t>
  </si>
  <si>
    <t>1702004961</t>
  </si>
  <si>
    <t>S-0200496/19478/2017</t>
  </si>
  <si>
    <t>1702000501</t>
  </si>
  <si>
    <t>S-0200050/02583/2017</t>
  </si>
  <si>
    <t>72071095</t>
  </si>
  <si>
    <t>Novák Milan</t>
  </si>
  <si>
    <t>1602030631</t>
  </si>
  <si>
    <t>S-0203063/125915/2016</t>
  </si>
  <si>
    <t>00110663</t>
  </si>
  <si>
    <t>Zemědělské družstvo Pluhův Žďár</t>
  </si>
  <si>
    <t>1602029341</t>
  </si>
  <si>
    <t>S-0202934/123393/2016</t>
  </si>
  <si>
    <t>01669702</t>
  </si>
  <si>
    <t>MSM - LANDWIRTSCHAFTS  s.r.o.</t>
  </si>
  <si>
    <t>1702002571</t>
  </si>
  <si>
    <t>S-0200257/06753/2017</t>
  </si>
  <si>
    <t>75137593</t>
  </si>
  <si>
    <t>Tesař Václav</t>
  </si>
  <si>
    <t>1702003791</t>
  </si>
  <si>
    <t>S-0200379/08633/2017</t>
  </si>
  <si>
    <t>75117363</t>
  </si>
  <si>
    <t>Mičková Miloslava</t>
  </si>
  <si>
    <t>1702005521</t>
  </si>
  <si>
    <t>S-0200552/19968/2017</t>
  </si>
  <si>
    <t>64437205</t>
  </si>
  <si>
    <t>1702006071</t>
  </si>
  <si>
    <t>S-0200607/21861/2017</t>
  </si>
  <si>
    <t>25525026</t>
  </si>
  <si>
    <t>Ökoplant international s.r.o.</t>
  </si>
  <si>
    <t>1703001051</t>
  </si>
  <si>
    <t>S-0300105/47191/2017</t>
  </si>
  <si>
    <t>12895423</t>
  </si>
  <si>
    <t>Zemědělské výrobně-obchodní družstvo Smetanova Lhota</t>
  </si>
  <si>
    <t>1603002191</t>
  </si>
  <si>
    <t>S-0300219/101124/2016</t>
  </si>
  <si>
    <t>42821525</t>
  </si>
  <si>
    <t>Treml Karel</t>
  </si>
  <si>
    <t>1702015461</t>
  </si>
  <si>
    <t>S-0201546/45018/2017</t>
  </si>
  <si>
    <t>29067286</t>
  </si>
  <si>
    <t>Jan Danko - DASO spol. s r.o.</t>
  </si>
  <si>
    <t>1702018591</t>
  </si>
  <si>
    <t>S-0201859/54184/2017</t>
  </si>
  <si>
    <t>1702007521</t>
  </si>
  <si>
    <t>S-0200752/25461/2017</t>
  </si>
  <si>
    <t>04705017</t>
  </si>
  <si>
    <t>Tomka Jaroslav</t>
  </si>
  <si>
    <t>1702009641</t>
  </si>
  <si>
    <t>S-0200964/30510/2017</t>
  </si>
  <si>
    <t>03838153</t>
  </si>
  <si>
    <t>Holý Ondřej</t>
  </si>
  <si>
    <t>1702011131</t>
  </si>
  <si>
    <t>S-0201113/34153/2017</t>
  </si>
  <si>
    <t>01900897</t>
  </si>
  <si>
    <t>Mráz Milan</t>
  </si>
  <si>
    <t>1702011251</t>
  </si>
  <si>
    <t>S-0201125/34180/2017</t>
  </si>
  <si>
    <t>68785372</t>
  </si>
  <si>
    <t>Kováč Martin</t>
  </si>
  <si>
    <t>1702012621</t>
  </si>
  <si>
    <t>S-0201262/36448/2017</t>
  </si>
  <si>
    <t>1602014541</t>
  </si>
  <si>
    <t>S-0201454/39503/2016</t>
  </si>
  <si>
    <t>1702022761</t>
  </si>
  <si>
    <t>S-0202276/66576/2017</t>
  </si>
  <si>
    <t>13693476</t>
  </si>
  <si>
    <t>Agropodnik Mašovice, a.s.</t>
  </si>
  <si>
    <t>1702022841</t>
  </si>
  <si>
    <t>S-0202284/67418/2017</t>
  </si>
  <si>
    <t>25200151</t>
  </si>
  <si>
    <t>Zemědělský dvůr BERBERA s.r.o.</t>
  </si>
  <si>
    <t>1702022851</t>
  </si>
  <si>
    <t>S-0202285/67071/2017</t>
  </si>
  <si>
    <t>01691163</t>
  </si>
  <si>
    <t>Auerová Vladimíra</t>
  </si>
  <si>
    <t>1702024011</t>
  </si>
  <si>
    <t>S-0202401/73300/2017</t>
  </si>
  <si>
    <t>75070103</t>
  </si>
  <si>
    <t>Javůrek Pavel</t>
  </si>
  <si>
    <t>1702024871</t>
  </si>
  <si>
    <t>S-0202487/76263/2017</t>
  </si>
  <si>
    <t>86552619</t>
  </si>
  <si>
    <t>Pech Ondřej</t>
  </si>
  <si>
    <t>1702002911</t>
  </si>
  <si>
    <t>S-0200291/06849/2017</t>
  </si>
  <si>
    <t>03943828</t>
  </si>
  <si>
    <t>1702008201</t>
  </si>
  <si>
    <t>S-0200820/28519/2017</t>
  </si>
  <si>
    <t>48155951</t>
  </si>
  <si>
    <t>ZEMOS KŘENOV s.r.o.</t>
  </si>
  <si>
    <t>1602033171</t>
  </si>
  <si>
    <t>S-0203317/131192/2016</t>
  </si>
  <si>
    <t>26821745</t>
  </si>
  <si>
    <t>FARMA-ZPZ s.r.o.</t>
  </si>
  <si>
    <t>1602033471</t>
  </si>
  <si>
    <t>S-0203347/132746/2016</t>
  </si>
  <si>
    <t>18199933</t>
  </si>
  <si>
    <t>Pekárek Libor</t>
  </si>
  <si>
    <t>1602033921</t>
  </si>
  <si>
    <t>S-0203392/132621/2016</t>
  </si>
  <si>
    <t>75121620</t>
  </si>
  <si>
    <t>Šindler Michal</t>
  </si>
  <si>
    <t>1702013331</t>
  </si>
  <si>
    <t>S-0201333/38746/2017</t>
  </si>
  <si>
    <t>47225653</t>
  </si>
  <si>
    <t>Pech Josef</t>
  </si>
  <si>
    <t>1702014091</t>
  </si>
  <si>
    <t>S-0201409/40757/2017</t>
  </si>
  <si>
    <t>60544104</t>
  </si>
  <si>
    <t>Hos Zdeněk</t>
  </si>
  <si>
    <t>1702015011</t>
  </si>
  <si>
    <t>S-0201501/44361/2017</t>
  </si>
  <si>
    <t>1702015201</t>
  </si>
  <si>
    <t>S-0201520/44050/2017</t>
  </si>
  <si>
    <t>1702015211</t>
  </si>
  <si>
    <t>S-0201521/44053/2017</t>
  </si>
  <si>
    <t>15772951</t>
  </si>
  <si>
    <t>Placanda Vladimír</t>
  </si>
  <si>
    <t>1602026811</t>
  </si>
  <si>
    <t>S-0202681/95994/2016</t>
  </si>
  <si>
    <t>03978338</t>
  </si>
  <si>
    <t>1602026981</t>
  </si>
  <si>
    <t>S-0202698/97160/2016</t>
  </si>
  <si>
    <t>03857263</t>
  </si>
  <si>
    <t>Půbalová Monika, MVDr.</t>
  </si>
  <si>
    <t>1602027831</t>
  </si>
  <si>
    <t>S-0202783/107661/2016</t>
  </si>
  <si>
    <t>47925400</t>
  </si>
  <si>
    <t>Poul Stanislav Ing.</t>
  </si>
  <si>
    <t>1602032441</t>
  </si>
  <si>
    <t>S-0203244/130571/2016</t>
  </si>
  <si>
    <t>60731311</t>
  </si>
  <si>
    <t>Zemagro, spol. s r.o.</t>
  </si>
  <si>
    <t>1602032841</t>
  </si>
  <si>
    <t>S-0203284/131023/2016</t>
  </si>
  <si>
    <t>25836498</t>
  </si>
  <si>
    <t>Bludovská a.s.</t>
  </si>
  <si>
    <t>1602032981</t>
  </si>
  <si>
    <t>S-0203298/131242/2016</t>
  </si>
  <si>
    <t>71207929</t>
  </si>
  <si>
    <t>Šebesta Miroslav</t>
  </si>
  <si>
    <t>1602033061</t>
  </si>
  <si>
    <t>S-0203306/131467/2016</t>
  </si>
  <si>
    <t>60825928</t>
  </si>
  <si>
    <t>Agrodružstvo Žimutice</t>
  </si>
  <si>
    <t>1703001311</t>
  </si>
  <si>
    <t>S-0300131/67468/2017</t>
  </si>
  <si>
    <t>47904968</t>
  </si>
  <si>
    <t>AGRA Brtnice, a.s.</t>
  </si>
  <si>
    <t>1702016011</t>
  </si>
  <si>
    <t>S-0201601/47622/2017</t>
  </si>
  <si>
    <t>76549909</t>
  </si>
  <si>
    <t>Řezníčková Věra</t>
  </si>
  <si>
    <t>1702016831</t>
  </si>
  <si>
    <t>S-0201683/49992/2017</t>
  </si>
  <si>
    <t>03978877</t>
  </si>
  <si>
    <t>Vala Ondřej</t>
  </si>
  <si>
    <t>1702019561</t>
  </si>
  <si>
    <t>S-0201956/58260/2017</t>
  </si>
  <si>
    <t>1602023551</t>
  </si>
  <si>
    <t>S-0202355/80586/2016</t>
  </si>
  <si>
    <t>72146133</t>
  </si>
  <si>
    <t>Pípal Jakub</t>
  </si>
  <si>
    <t>1702024431</t>
  </si>
  <si>
    <t>S-0202443/73581/2017</t>
  </si>
  <si>
    <t>42371929</t>
  </si>
  <si>
    <t>AGROSPOL LIBKOVA VODA spol. s r.o.</t>
  </si>
  <si>
    <t>1602027281</t>
  </si>
  <si>
    <t>S-0202728/99522/2016</t>
  </si>
  <si>
    <t>25180801</t>
  </si>
  <si>
    <t>Kos MZ spol. s r.o.</t>
  </si>
  <si>
    <t>1602031581</t>
  </si>
  <si>
    <t>S-0203158/127999/2016</t>
  </si>
  <si>
    <t>10123181</t>
  </si>
  <si>
    <t>Vacek Jiří</t>
  </si>
  <si>
    <t>1702001991</t>
  </si>
  <si>
    <t>S-0200199/06057/2017</t>
  </si>
  <si>
    <t>48401048</t>
  </si>
  <si>
    <t>Zemědělská společnost s.r.o.</t>
  </si>
  <si>
    <t>1702008421</t>
  </si>
  <si>
    <t>S-0200842/29421/2017</t>
  </si>
  <si>
    <t>25922921</t>
  </si>
  <si>
    <t>Líšnická a.s.</t>
  </si>
  <si>
    <t>1702009701</t>
  </si>
  <si>
    <t>S-0200970/30677/2017</t>
  </si>
  <si>
    <t>72538449</t>
  </si>
  <si>
    <t>Pártl Michal, DiS.</t>
  </si>
  <si>
    <t>1702010141</t>
  </si>
  <si>
    <t>S-0201014/31531/2017</t>
  </si>
  <si>
    <t>1702010301</t>
  </si>
  <si>
    <t>S-0201030/31719/2017</t>
  </si>
  <si>
    <t>64778461</t>
  </si>
  <si>
    <t>Libánský Vladimír</t>
  </si>
  <si>
    <t>1702002331</t>
  </si>
  <si>
    <t>S-0200233/06709/2017</t>
  </si>
  <si>
    <t>64813461</t>
  </si>
  <si>
    <t>Hubálovský Miloš</t>
  </si>
  <si>
    <t>1702002701</t>
  </si>
  <si>
    <t>S-0200270/06599/2017</t>
  </si>
  <si>
    <t>88862038</t>
  </si>
  <si>
    <t>Bakala Martin</t>
  </si>
  <si>
    <t>1702003491</t>
  </si>
  <si>
    <t>S-0200349/08441/2017</t>
  </si>
  <si>
    <t>65646134</t>
  </si>
  <si>
    <t>Ofner Aleš</t>
  </si>
  <si>
    <t>1702004291</t>
  </si>
  <si>
    <t>S-0200429/17228/2017</t>
  </si>
  <si>
    <t>47789336</t>
  </si>
  <si>
    <t>Pavlík Jiří</t>
  </si>
  <si>
    <t>1702004741</t>
  </si>
  <si>
    <t>S-0200474/18813/2017</t>
  </si>
  <si>
    <t>60118733</t>
  </si>
  <si>
    <t>Havel Petr</t>
  </si>
  <si>
    <t>1702015971</t>
  </si>
  <si>
    <t>S-0201597/47616/2017</t>
  </si>
  <si>
    <t>1702015981</t>
  </si>
  <si>
    <t>S-0201598/47617/2017</t>
  </si>
  <si>
    <t>61558605</t>
  </si>
  <si>
    <t>Machač Jan, Ing.</t>
  </si>
  <si>
    <t>1702016051</t>
  </si>
  <si>
    <t>S-0201605/47647/2017</t>
  </si>
  <si>
    <t>44406533</t>
  </si>
  <si>
    <t>Jiroušek Václav</t>
  </si>
  <si>
    <t>1702017591</t>
  </si>
  <si>
    <t>S-0201759/52746/2017</t>
  </si>
  <si>
    <t>72036087</t>
  </si>
  <si>
    <t>Tobolka Petr</t>
  </si>
  <si>
    <t>1702010701</t>
  </si>
  <si>
    <t>S-0201070/32854/2017</t>
  </si>
  <si>
    <t>13497464</t>
  </si>
  <si>
    <t>Zemědělské obchodní družstvo Kolný</t>
  </si>
  <si>
    <t>1702011141</t>
  </si>
  <si>
    <t>S-0201114/34154/2017</t>
  </si>
  <si>
    <t>02164906</t>
  </si>
  <si>
    <t>Diviš Jan</t>
  </si>
  <si>
    <t>1702011391</t>
  </si>
  <si>
    <t>S-0201139/34595/2017</t>
  </si>
  <si>
    <t>49022636</t>
  </si>
  <si>
    <t>FARMA CHVALŠINY, s.r.o.</t>
  </si>
  <si>
    <t>1702012001</t>
  </si>
  <si>
    <t>S-0201200/36217/2017</t>
  </si>
  <si>
    <t>05365279</t>
  </si>
  <si>
    <t>1702012601</t>
  </si>
  <si>
    <t>S-0201260/36505/2017</t>
  </si>
  <si>
    <t>03913015</t>
  </si>
  <si>
    <t>Vykydalová Karla</t>
  </si>
  <si>
    <t>1602012671</t>
  </si>
  <si>
    <t>S-0201267/33931/2016</t>
  </si>
  <si>
    <t>46514244</t>
  </si>
  <si>
    <t>Bezstarosti Pavel</t>
  </si>
  <si>
    <t>1702012941</t>
  </si>
  <si>
    <t>S-0201294/37780/2017</t>
  </si>
  <si>
    <t>42294096</t>
  </si>
  <si>
    <t>Chaloupka Petr, Ing.</t>
  </si>
  <si>
    <t>1702013431</t>
  </si>
  <si>
    <t>S-0201343/39272/2017</t>
  </si>
  <si>
    <t>72050519</t>
  </si>
  <si>
    <t>Strašák Zdeněk, Bc.</t>
  </si>
  <si>
    <t>1702013581</t>
  </si>
  <si>
    <t>S-0201358/39752/2017</t>
  </si>
  <si>
    <t>1702013751</t>
  </si>
  <si>
    <t>S-0201375/39868/2017</t>
  </si>
  <si>
    <t>25924184</t>
  </si>
  <si>
    <t>Kunvaldská a.s.</t>
  </si>
  <si>
    <t>1602027951</t>
  </si>
  <si>
    <t>S-0202795/103647/2016</t>
  </si>
  <si>
    <t>60150866</t>
  </si>
  <si>
    <t>Klouza Roman</t>
  </si>
  <si>
    <t>1602028171</t>
  </si>
  <si>
    <t>S-0202817/111731/2016</t>
  </si>
  <si>
    <t>1602028201</t>
  </si>
  <si>
    <t>S-0202820/111767/2016</t>
  </si>
  <si>
    <t>46684590</t>
  </si>
  <si>
    <t>Trnka Martin</t>
  </si>
  <si>
    <t>1702018951</t>
  </si>
  <si>
    <t>S-0201895/55764/2017</t>
  </si>
  <si>
    <t>42197716</t>
  </si>
  <si>
    <t>Papík František</t>
  </si>
  <si>
    <t>1702019731</t>
  </si>
  <si>
    <t>S-0201973/58312/2017</t>
  </si>
  <si>
    <t>48201472</t>
  </si>
  <si>
    <t>MAZEPOL spol. s r.o.</t>
  </si>
  <si>
    <t>1702020211</t>
  </si>
  <si>
    <t>S-0202021/57929/2017</t>
  </si>
  <si>
    <t>67069932</t>
  </si>
  <si>
    <t>Pokorný Luděk</t>
  </si>
  <si>
    <t>1702020441</t>
  </si>
  <si>
    <t>S-0202044/59110/2017</t>
  </si>
  <si>
    <t>49033786</t>
  </si>
  <si>
    <t>Pokuta Jaroslav, Mgr.</t>
  </si>
  <si>
    <t>1702020461</t>
  </si>
  <si>
    <t>S-0202046/59370/2017</t>
  </si>
  <si>
    <t>01866001</t>
  </si>
  <si>
    <t>David Václav</t>
  </si>
  <si>
    <t>1602028861</t>
  </si>
  <si>
    <t>S-0202886/121733/2016</t>
  </si>
  <si>
    <t>42114535</t>
  </si>
  <si>
    <t>Macek Miloslav</t>
  </si>
  <si>
    <t>1602029391</t>
  </si>
  <si>
    <t>S-0202939/123617/2016</t>
  </si>
  <si>
    <t>47306254</t>
  </si>
  <si>
    <t>"TERRA KAPLÍŘ" spol. s r.o.</t>
  </si>
  <si>
    <t>1602029431</t>
  </si>
  <si>
    <t>S-0202943/123625/2016</t>
  </si>
  <si>
    <t>64686990</t>
  </si>
  <si>
    <t>Houdek Josef</t>
  </si>
  <si>
    <t>1602030271</t>
  </si>
  <si>
    <t>S-0203027/124743/2016</t>
  </si>
  <si>
    <t>75134861</t>
  </si>
  <si>
    <t>Směták Jiří</t>
  </si>
  <si>
    <t>1602030301</t>
  </si>
  <si>
    <t>S-0203030/125336/2016</t>
  </si>
  <si>
    <t>63152321</t>
  </si>
  <si>
    <t>Kořínek Zdeněk</t>
  </si>
  <si>
    <t>1602030471</t>
  </si>
  <si>
    <t>S-0203047/125486/2016</t>
  </si>
  <si>
    <t>67441319</t>
  </si>
  <si>
    <t>Adamec Jaroslav</t>
  </si>
  <si>
    <t>1602030601</t>
  </si>
  <si>
    <t>S-0203060/125882/2016</t>
  </si>
  <si>
    <t>44473010</t>
  </si>
  <si>
    <t>Kopecký Oldřich</t>
  </si>
  <si>
    <t>1602030781</t>
  </si>
  <si>
    <t>S-0203078/126992/2016</t>
  </si>
  <si>
    <t>73363936</t>
  </si>
  <si>
    <t>Zourek Libor</t>
  </si>
  <si>
    <t>1602031621</t>
  </si>
  <si>
    <t>S-0203162/128071/2016</t>
  </si>
  <si>
    <t>75670844</t>
  </si>
  <si>
    <t>Novosad Jaroslav</t>
  </si>
  <si>
    <t>1602025011</t>
  </si>
  <si>
    <t>S-0202501/86947/2016</t>
  </si>
  <si>
    <t>1702025041</t>
  </si>
  <si>
    <t>S-0202504/82623/2017</t>
  </si>
  <si>
    <t>1602025461</t>
  </si>
  <si>
    <t>S-0202546/88418/2016</t>
  </si>
  <si>
    <t>1602025821</t>
  </si>
  <si>
    <t>S-0202582/89633/2016</t>
  </si>
  <si>
    <t>1702026131</t>
  </si>
  <si>
    <t>S-0202613/88196/2017</t>
  </si>
  <si>
    <t>I-ZEMĚDĚLEC</t>
  </si>
  <si>
    <t>1401008241</t>
  </si>
  <si>
    <t>S-0100824/31540/2014</t>
  </si>
  <si>
    <t>71252126</t>
  </si>
  <si>
    <t>Mičánek Luděk</t>
  </si>
  <si>
    <t>1602025291</t>
  </si>
  <si>
    <t>S-0202529/87911/2016</t>
  </si>
  <si>
    <t>25223216</t>
  </si>
  <si>
    <t>ZKS AGRO ZAHOŘANY s.r.o.</t>
  </si>
  <si>
    <t>1602026001</t>
  </si>
  <si>
    <t>S-0202600/89250/2016</t>
  </si>
  <si>
    <t>64356370</t>
  </si>
  <si>
    <t>Bílovská zemědělská a.s.</t>
  </si>
  <si>
    <t>1602026071</t>
  </si>
  <si>
    <t>S-0202607/89917/2016</t>
  </si>
  <si>
    <t>62624121</t>
  </si>
  <si>
    <t>Cibulka Petr</t>
  </si>
  <si>
    <t>1702022231</t>
  </si>
  <si>
    <t>S-0202223/67249/2017</t>
  </si>
  <si>
    <t>70188068</t>
  </si>
  <si>
    <t>Janoušek Radek, Ing.</t>
  </si>
  <si>
    <t>1702022311</t>
  </si>
  <si>
    <t>S-0202231/65551/2017</t>
  </si>
  <si>
    <t>26374099</t>
  </si>
  <si>
    <t>Dražovický AGROPOL s.r.o.</t>
  </si>
  <si>
    <t>1602022711</t>
  </si>
  <si>
    <t>S-0202271/76739/2016</t>
  </si>
  <si>
    <t>67338267</t>
  </si>
  <si>
    <t>Horák Vítězslav</t>
  </si>
  <si>
    <t>1702023331</t>
  </si>
  <si>
    <t>S-0202333/69727/2017</t>
  </si>
  <si>
    <t>47151358</t>
  </si>
  <si>
    <t>"DRUDAR" zemědělské družstvo Darkovice</t>
  </si>
  <si>
    <t>1602023371</t>
  </si>
  <si>
    <t>S-0202337/80321/2016</t>
  </si>
  <si>
    <t>16979591</t>
  </si>
  <si>
    <t>Fišer Luboš</t>
  </si>
  <si>
    <t>1602030541</t>
  </si>
  <si>
    <t>S-0203054/126072/2016</t>
  </si>
  <si>
    <t>49609084</t>
  </si>
  <si>
    <t>ZÁTOR - AGROZAT s.r.o.</t>
  </si>
  <si>
    <t>1602030821</t>
  </si>
  <si>
    <t>S-0203082/127064/2016</t>
  </si>
  <si>
    <t>46272411</t>
  </si>
  <si>
    <t>Bartl Jiří</t>
  </si>
  <si>
    <t>1602031081</t>
  </si>
  <si>
    <t>S-0203108/127581/2016</t>
  </si>
  <si>
    <t>65996071</t>
  </si>
  <si>
    <t>Nevláčil Ondřej</t>
  </si>
  <si>
    <t>1602031431</t>
  </si>
  <si>
    <t>S-0203143/127668/2016</t>
  </si>
  <si>
    <t>67011799</t>
  </si>
  <si>
    <t>Horáček Václav</t>
  </si>
  <si>
    <t>1602031671</t>
  </si>
  <si>
    <t>S-0203167/128064/2016</t>
  </si>
  <si>
    <t>44399774</t>
  </si>
  <si>
    <t>Turek František, Ing.</t>
  </si>
  <si>
    <t>1602032091</t>
  </si>
  <si>
    <t>S-0203209/129948/2016</t>
  </si>
  <si>
    <t>60332182</t>
  </si>
  <si>
    <t>Weiss Petr</t>
  </si>
  <si>
    <t>1602032571</t>
  </si>
  <si>
    <t>S-0203257/130592/2016</t>
  </si>
  <si>
    <t>69238294</t>
  </si>
  <si>
    <t>Koláček Milan</t>
  </si>
  <si>
    <t>1602032581</t>
  </si>
  <si>
    <t>S-0203258/130594/2016</t>
  </si>
  <si>
    <t>75158787</t>
  </si>
  <si>
    <t>Krpálková Marie, Bc.</t>
  </si>
  <si>
    <t>1602028781</t>
  </si>
  <si>
    <t>S-0202878/117010/2016</t>
  </si>
  <si>
    <t>87659794</t>
  </si>
  <si>
    <t>Krejčová Veronika</t>
  </si>
  <si>
    <t>1602028971</t>
  </si>
  <si>
    <t>S-0202897/121692/2016</t>
  </si>
  <si>
    <t>72567074</t>
  </si>
  <si>
    <t>1602029481</t>
  </si>
  <si>
    <t>S-0202948/124100/2016</t>
  </si>
  <si>
    <t>87969564</t>
  </si>
  <si>
    <t>Hynčík Zdeněk, Ing.</t>
  </si>
  <si>
    <t>1603001531</t>
  </si>
  <si>
    <t>S-0300153/43296/2016</t>
  </si>
  <si>
    <t>73470341</t>
  </si>
  <si>
    <t>Sochor Radovan Ing.</t>
  </si>
  <si>
    <t>1603001721</t>
  </si>
  <si>
    <t>S-0300172/37632/2016</t>
  </si>
  <si>
    <t>86552406</t>
  </si>
  <si>
    <t>Zajíc Jiří, Ing.</t>
  </si>
  <si>
    <t>1603002271</t>
  </si>
  <si>
    <t>S-0300227/121700/2016</t>
  </si>
  <si>
    <t>60572922</t>
  </si>
  <si>
    <t>Lopaur Tomáš</t>
  </si>
  <si>
    <t>1603002361</t>
  </si>
  <si>
    <t>S-0300236/127212/2016</t>
  </si>
  <si>
    <t>1603002521</t>
  </si>
  <si>
    <t>S-0300252/121698/2016</t>
  </si>
  <si>
    <t>73368989</t>
  </si>
  <si>
    <t>Krpec Roman</t>
  </si>
  <si>
    <t>1602033211</t>
  </si>
  <si>
    <t>S-0203321/131422/2016</t>
  </si>
  <si>
    <t>1602033551</t>
  </si>
  <si>
    <t>S-0203355/132769/2016</t>
  </si>
  <si>
    <t>63729971</t>
  </si>
  <si>
    <t>Nováček Radim</t>
  </si>
  <si>
    <t>1602033591</t>
  </si>
  <si>
    <t>S-0203359/132777/2016</t>
  </si>
  <si>
    <t>49788183</t>
  </si>
  <si>
    <t>Výrobně-obchodní družstvo VELKÝ BOR</t>
  </si>
  <si>
    <t>1602033661</t>
  </si>
  <si>
    <t>S-0203366/132797/2016</t>
  </si>
  <si>
    <t>04999100</t>
  </si>
  <si>
    <t>Zobal Tomáš</t>
  </si>
  <si>
    <t>1602033741</t>
  </si>
  <si>
    <t>S-0203374/132696/2016</t>
  </si>
  <si>
    <t>1602033751</t>
  </si>
  <si>
    <t>S-0203375/132698/2016</t>
  </si>
  <si>
    <t>03868443</t>
  </si>
  <si>
    <t>Farma Klazar s.r.o.</t>
  </si>
  <si>
    <t>1602034041</t>
  </si>
  <si>
    <t>S-0203404/133413/2016</t>
  </si>
  <si>
    <t>00105309</t>
  </si>
  <si>
    <t>ZD Březina nad Jizerou, družstvo</t>
  </si>
  <si>
    <t>1503000051</t>
  </si>
  <si>
    <t>S-0300005/22390/2015</t>
  </si>
  <si>
    <t>49462644</t>
  </si>
  <si>
    <t>Sláma Kamil</t>
  </si>
  <si>
    <t>1603000601</t>
  </si>
  <si>
    <t>S-0300060/17586/2016</t>
  </si>
  <si>
    <t>14616840</t>
  </si>
  <si>
    <t>Zemědělské obchodní družstvo se sídlem v Černotíně</t>
  </si>
  <si>
    <t>1602030311</t>
  </si>
  <si>
    <t>S-0203031/125354/2016</t>
  </si>
  <si>
    <t>49454072</t>
  </si>
  <si>
    <t>SULPO, s.r.o.</t>
  </si>
  <si>
    <t>1702004971</t>
  </si>
  <si>
    <t>S-0200497/19480/2017</t>
  </si>
  <si>
    <t>11268271</t>
  </si>
  <si>
    <t>Řezáč Václav, Ing.</t>
  </si>
  <si>
    <t>1702005131</t>
  </si>
  <si>
    <t>S-0200513/19903/2017</t>
  </si>
  <si>
    <t>1702000211</t>
  </si>
  <si>
    <t>S-0200021/01386/2017</t>
  </si>
  <si>
    <t>88307981</t>
  </si>
  <si>
    <t>Skutil Karel Ing.</t>
  </si>
  <si>
    <t>1702001021</t>
  </si>
  <si>
    <t>S-0200102/02934/2017</t>
  </si>
  <si>
    <t>00397326</t>
  </si>
  <si>
    <t>ZS Dublovice a.s.</t>
  </si>
  <si>
    <t>1702001041</t>
  </si>
  <si>
    <t>S-0200104/03943/2017</t>
  </si>
  <si>
    <t>1702001051</t>
  </si>
  <si>
    <t>S-0200105/03946/2017</t>
  </si>
  <si>
    <t>1702001061</t>
  </si>
  <si>
    <t>S-0200106/03948/2017</t>
  </si>
  <si>
    <t>26216141</t>
  </si>
  <si>
    <t>Víno D.K.S. spol. s r.o.</t>
  </si>
  <si>
    <t>1702001271</t>
  </si>
  <si>
    <t>S-0200127/04262/2017</t>
  </si>
  <si>
    <t>72047372</t>
  </si>
  <si>
    <t>Maršíček Petr</t>
  </si>
  <si>
    <t>1702020551</t>
  </si>
  <si>
    <t>S-0202055/59568/2017</t>
  </si>
  <si>
    <t>64045471</t>
  </si>
  <si>
    <t>Nosková Jitka</t>
  </si>
  <si>
    <t>1502020631</t>
  </si>
  <si>
    <t>S-0202063/55549/2015</t>
  </si>
  <si>
    <t>04941209</t>
  </si>
  <si>
    <t>Lochová Iveta</t>
  </si>
  <si>
    <t>1702020651</t>
  </si>
  <si>
    <t>S-0202065/60750/2017</t>
  </si>
  <si>
    <t>49453394</t>
  </si>
  <si>
    <t>Moravská Agra a.s. Velké Pavlovice</t>
  </si>
  <si>
    <t>1602020851</t>
  </si>
  <si>
    <t>S-0202085/64482/2016</t>
  </si>
  <si>
    <t>73384178</t>
  </si>
  <si>
    <t>Rožánek Miroslav</t>
  </si>
  <si>
    <t>1702015681</t>
  </si>
  <si>
    <t>S-0201568/45758/2017</t>
  </si>
  <si>
    <t>1602015701</t>
  </si>
  <si>
    <t>S-0201570/39175/2016</t>
  </si>
  <si>
    <t>04046722</t>
  </si>
  <si>
    <t>Fuxa David</t>
  </si>
  <si>
    <t>1702016591</t>
  </si>
  <si>
    <t>S-0201659/47106/2017</t>
  </si>
  <si>
    <t>45824398</t>
  </si>
  <si>
    <t>Svoboda Václav</t>
  </si>
  <si>
    <t>1702016981</t>
  </si>
  <si>
    <t>S-0201698/50356/2017</t>
  </si>
  <si>
    <t>70553866</t>
  </si>
  <si>
    <t>Szieklíková Markéta, MVDr.</t>
  </si>
  <si>
    <t>1702017421</t>
  </si>
  <si>
    <t>S-0201742/52125/2017</t>
  </si>
  <si>
    <t>05313147</t>
  </si>
  <si>
    <t>Hefler Jan</t>
  </si>
  <si>
    <t>1702017671</t>
  </si>
  <si>
    <t>S-0201767/52615/2017</t>
  </si>
  <si>
    <t>48496260</t>
  </si>
  <si>
    <t>Moudříková Jaroslava</t>
  </si>
  <si>
    <t>1602017681</t>
  </si>
  <si>
    <t>S-0201768/51693/2016</t>
  </si>
  <si>
    <t>03760171</t>
  </si>
  <si>
    <t>EKO AGROLAN BUDĚTICE s.r.o.</t>
  </si>
  <si>
    <t>1602017841</t>
  </si>
  <si>
    <t>S-0201784/52288/2016</t>
  </si>
  <si>
    <t>1702017951</t>
  </si>
  <si>
    <t>S-0201795/53054/2017</t>
  </si>
  <si>
    <t>41937678</t>
  </si>
  <si>
    <t>Kříž Jan</t>
  </si>
  <si>
    <t>1702013081</t>
  </si>
  <si>
    <t>S-0201308/38015/2017</t>
  </si>
  <si>
    <t>45063486</t>
  </si>
  <si>
    <t>Harvan František</t>
  </si>
  <si>
    <t>1702013761</t>
  </si>
  <si>
    <t>S-0201376/39870/2017</t>
  </si>
  <si>
    <t>1702013791</t>
  </si>
  <si>
    <t>S-0201379/39808/2017</t>
  </si>
  <si>
    <t>75100690</t>
  </si>
  <si>
    <t>Fabičovic Josef</t>
  </si>
  <si>
    <t>1702014121</t>
  </si>
  <si>
    <t>S-0201412/40686/2017</t>
  </si>
  <si>
    <t>60945311</t>
  </si>
  <si>
    <t>Osička Václav, MVDr.</t>
  </si>
  <si>
    <t>1702014381</t>
  </si>
  <si>
    <t>S-0201438/41533/2017</t>
  </si>
  <si>
    <t>48953229</t>
  </si>
  <si>
    <t>AGRA Řisuty s.r.o.</t>
  </si>
  <si>
    <t>1702015111</t>
  </si>
  <si>
    <t>S-0201511/44166/2017</t>
  </si>
  <si>
    <t>1702015121</t>
  </si>
  <si>
    <t>S-0201512/44168/2017</t>
  </si>
  <si>
    <t>1702015131</t>
  </si>
  <si>
    <t>S-0201513/44170/2017</t>
  </si>
  <si>
    <t>1702015141</t>
  </si>
  <si>
    <t>S-0201514/44172/2017</t>
  </si>
  <si>
    <t>1602015621</t>
  </si>
  <si>
    <t>S-0201562/40617/2016</t>
  </si>
  <si>
    <t>25833316</t>
  </si>
  <si>
    <t>VÍTKOVSKÁ CZ a.s.</t>
  </si>
  <si>
    <t>1702011951</t>
  </si>
  <si>
    <t>S-0201195/35235/2017</t>
  </si>
  <si>
    <t>73731641</t>
  </si>
  <si>
    <t>Sedláčková Petra</t>
  </si>
  <si>
    <t>1702012311</t>
  </si>
  <si>
    <t>S-0201231/35463/2017</t>
  </si>
  <si>
    <t>70895023</t>
  </si>
  <si>
    <t>Velík Jan</t>
  </si>
  <si>
    <t>1702012631</t>
  </si>
  <si>
    <t>S-0201263/36380/2017</t>
  </si>
  <si>
    <t>1702024021</t>
  </si>
  <si>
    <t>S-0202402/73301/2017</t>
  </si>
  <si>
    <t>68439016</t>
  </si>
  <si>
    <t>Cimrman Jiří</t>
  </si>
  <si>
    <t>1602024381</t>
  </si>
  <si>
    <t>S-0202438/85604/2016</t>
  </si>
  <si>
    <t>71236058</t>
  </si>
  <si>
    <t>Damek Richard</t>
  </si>
  <si>
    <t>1602024711</t>
  </si>
  <si>
    <t>S-0202471/85521/2016</t>
  </si>
  <si>
    <t>00124851</t>
  </si>
  <si>
    <t>Zderaz, zemědělské družstvo</t>
  </si>
  <si>
    <t>1702009081</t>
  </si>
  <si>
    <t>S-0200908/29944/2017</t>
  </si>
  <si>
    <t>01342525</t>
  </si>
  <si>
    <t>Hruška František</t>
  </si>
  <si>
    <t>1702021491</t>
  </si>
  <si>
    <t>S-0202149/61994/2017</t>
  </si>
  <si>
    <t>1602021501</t>
  </si>
  <si>
    <t>S-0202150/65627/2016</t>
  </si>
  <si>
    <t>72057947</t>
  </si>
  <si>
    <t>Fišnar Jan</t>
  </si>
  <si>
    <t>1702019681</t>
  </si>
  <si>
    <t>S-0201968/58298/2017</t>
  </si>
  <si>
    <t>25326317</t>
  </si>
  <si>
    <t>Mikros-vín, Mikulov, kom.spol.</t>
  </si>
  <si>
    <t>1602019891</t>
  </si>
  <si>
    <t>S-0201989/60191/2016</t>
  </si>
  <si>
    <t>62491351</t>
  </si>
  <si>
    <t>Macháčková Ivana</t>
  </si>
  <si>
    <t>1602028361</t>
  </si>
  <si>
    <t>S-0202836/109942/2016</t>
  </si>
  <si>
    <t>25529871</t>
  </si>
  <si>
    <t>FRAVLA, spol. s r.o.</t>
  </si>
  <si>
    <t>1602028661</t>
  </si>
  <si>
    <t>S-0202866/113180/2016</t>
  </si>
  <si>
    <t>18601316</t>
  </si>
  <si>
    <t>Klika Jan</t>
  </si>
  <si>
    <t>1602026351</t>
  </si>
  <si>
    <t>S-0202635/92876/2016</t>
  </si>
  <si>
    <t>48171361</t>
  </si>
  <si>
    <t>Zemědělské družstvo Petrovice</t>
  </si>
  <si>
    <t>1602026951</t>
  </si>
  <si>
    <t>S-0202695/96267/2016</t>
  </si>
  <si>
    <t>1602026971</t>
  </si>
  <si>
    <t>S-0202697/95998/2016</t>
  </si>
  <si>
    <t>03799263</t>
  </si>
  <si>
    <t>Melka František</t>
  </si>
  <si>
    <t>1702008461</t>
  </si>
  <si>
    <t>S-0200846/29614/2017</t>
  </si>
  <si>
    <t>25182421</t>
  </si>
  <si>
    <t>ZEAS AGRO a.s. RÁBÍN</t>
  </si>
  <si>
    <t>1702008671</t>
  </si>
  <si>
    <t>S-0200867/29238/2017</t>
  </si>
  <si>
    <t>1702003201</t>
  </si>
  <si>
    <t>S-0200320/07987/2017</t>
  </si>
  <si>
    <t>1702003211</t>
  </si>
  <si>
    <t>S-0200321/07991/2017</t>
  </si>
  <si>
    <t>46165916</t>
  </si>
  <si>
    <t>Kelnerová Ludmila</t>
  </si>
  <si>
    <t>1702006541</t>
  </si>
  <si>
    <t>S-0200654/23092/2017</t>
  </si>
  <si>
    <t>04683226</t>
  </si>
  <si>
    <t>Procházka Michal</t>
  </si>
  <si>
    <t>1702006751</t>
  </si>
  <si>
    <t>S-0200675/23987/2017</t>
  </si>
  <si>
    <t>46381872</t>
  </si>
  <si>
    <t>Bureš František</t>
  </si>
  <si>
    <t>1702006841</t>
  </si>
  <si>
    <t>S-0200684/23832/2017</t>
  </si>
  <si>
    <t>1702007481</t>
  </si>
  <si>
    <t>S-0200748/25162/2017</t>
  </si>
  <si>
    <t>1702007561</t>
  </si>
  <si>
    <t>S-0200756/25540/2017</t>
  </si>
  <si>
    <t>1702007571</t>
  </si>
  <si>
    <t>S-0200757/25418/2017</t>
  </si>
  <si>
    <t>47020938</t>
  </si>
  <si>
    <t>Slabý Josef</t>
  </si>
  <si>
    <t>1702007651</t>
  </si>
  <si>
    <t>S-0200765/25660/2017</t>
  </si>
  <si>
    <t>69275939</t>
  </si>
  <si>
    <t>Novotný Petr</t>
  </si>
  <si>
    <t>1702000171</t>
  </si>
  <si>
    <t>S-0200017/01351/2017</t>
  </si>
  <si>
    <t>61669148</t>
  </si>
  <si>
    <t>Kupsa Ladislav</t>
  </si>
  <si>
    <t>1702005611</t>
  </si>
  <si>
    <t>S-0200561/19677/2017</t>
  </si>
  <si>
    <t>1702004061</t>
  </si>
  <si>
    <t>S-0200406/09658/2017</t>
  </si>
  <si>
    <t>60705485</t>
  </si>
  <si>
    <t>AGRO Ořechov, a.s.</t>
  </si>
  <si>
    <t>1702004111</t>
  </si>
  <si>
    <t>S-0200411/09666/2017</t>
  </si>
  <si>
    <t>66823102</t>
  </si>
  <si>
    <t>Vondrouš Jan</t>
  </si>
  <si>
    <t>1702004241</t>
  </si>
  <si>
    <t>S-0200424/17322/2017</t>
  </si>
  <si>
    <t>00110701</t>
  </si>
  <si>
    <t>Zemědělské družstvo Rodvínov</t>
  </si>
  <si>
    <t>1702019671</t>
  </si>
  <si>
    <t>S-0201967/58297/2017</t>
  </si>
  <si>
    <t>45667594</t>
  </si>
  <si>
    <t>Kuthan Karel, Ing.,CSc.</t>
  </si>
  <si>
    <t>1702021511</t>
  </si>
  <si>
    <t>S-0202151/62730/2017</t>
  </si>
  <si>
    <t>00116254</t>
  </si>
  <si>
    <t>Zemědělské družstvo Novosedly</t>
  </si>
  <si>
    <t>1702014011</t>
  </si>
  <si>
    <t>S-0201401/41040/2017</t>
  </si>
  <si>
    <t>41899407</t>
  </si>
  <si>
    <t>Schrutz Martin,Ing.</t>
  </si>
  <si>
    <t>1602028881</t>
  </si>
  <si>
    <t>S-0202888/120126/2016</t>
  </si>
  <si>
    <t>49948610</t>
  </si>
  <si>
    <t>Němec Radovan</t>
  </si>
  <si>
    <t>1602030331</t>
  </si>
  <si>
    <t>S-0203033/125339/2016</t>
  </si>
  <si>
    <t>42390290</t>
  </si>
  <si>
    <t>Vácha Milan</t>
  </si>
  <si>
    <t>1602030371</t>
  </si>
  <si>
    <t>S-0203037/125535/2016</t>
  </si>
  <si>
    <t>03964523</t>
  </si>
  <si>
    <t>STATEK HROUDA s.r.o.</t>
  </si>
  <si>
    <t>1602030401</t>
  </si>
  <si>
    <t>S-0203040/125439/2016</t>
  </si>
  <si>
    <t>48326551</t>
  </si>
  <si>
    <t>Kolesa Jaroslav</t>
  </si>
  <si>
    <t>1602029351</t>
  </si>
  <si>
    <t>S-0202935/123334/2016</t>
  </si>
  <si>
    <t>03796051</t>
  </si>
  <si>
    <t>Vlnová Lucie, Mgr.</t>
  </si>
  <si>
    <t>1702000581</t>
  </si>
  <si>
    <t>S-0200058/02603/2017</t>
  </si>
  <si>
    <t>26065509</t>
  </si>
  <si>
    <t>Zemědělská farma VETO s.r.o.</t>
  </si>
  <si>
    <t>1702001551</t>
  </si>
  <si>
    <t>S-0200155/05118/2017</t>
  </si>
  <si>
    <t>60729848</t>
  </si>
  <si>
    <t>AGRANA spol. s r.o.</t>
  </si>
  <si>
    <t>1702004441</t>
  </si>
  <si>
    <t>S-0200444/17668/2017</t>
  </si>
  <si>
    <t>16320042</t>
  </si>
  <si>
    <t>Hladík Bořivoj, Ing.</t>
  </si>
  <si>
    <t>1702006061</t>
  </si>
  <si>
    <t>S-0200606/21855/2017</t>
  </si>
  <si>
    <t>03754120</t>
  </si>
  <si>
    <t>AB Krásná s.r.o.</t>
  </si>
  <si>
    <t>1702006471</t>
  </si>
  <si>
    <t>S-0200647/23145/2017</t>
  </si>
  <si>
    <t>47900695</t>
  </si>
  <si>
    <t>Zemědělské družstvo Korolupy</t>
  </si>
  <si>
    <t>1703000701</t>
  </si>
  <si>
    <t>S-0300070/21859/2017</t>
  </si>
  <si>
    <t>1603002421</t>
  </si>
  <si>
    <t>S-0300242/132781/2016</t>
  </si>
  <si>
    <t>45023123</t>
  </si>
  <si>
    <t>STAGRA, spol. s  r.o.</t>
  </si>
  <si>
    <t>1602024631</t>
  </si>
  <si>
    <t>S-0202463/85642/2016</t>
  </si>
  <si>
    <t>25165551</t>
  </si>
  <si>
    <t>CIZ - AGRO, a.s.</t>
  </si>
  <si>
    <t>1602025601</t>
  </si>
  <si>
    <t>S-0202560/88194/2016</t>
  </si>
  <si>
    <t>00112623</t>
  </si>
  <si>
    <t>Zemědělské družstvo Přeštěnice</t>
  </si>
  <si>
    <t>1602025771</t>
  </si>
  <si>
    <t>S-0202577/89625/2016</t>
  </si>
  <si>
    <t>72020890</t>
  </si>
  <si>
    <t>Černý Stanislav</t>
  </si>
  <si>
    <t>1602026591</t>
  </si>
  <si>
    <t>S-0202659/93418/2016</t>
  </si>
  <si>
    <t>1702000931</t>
  </si>
  <si>
    <t>S-0200093/02724/2017</t>
  </si>
  <si>
    <t>62618873</t>
  </si>
  <si>
    <t>HORSKÝ STATEK ABERTAMY s.r.o.</t>
  </si>
  <si>
    <t>1702002201</t>
  </si>
  <si>
    <t>S-0200220/06692/2017</t>
  </si>
  <si>
    <t>72536781</t>
  </si>
  <si>
    <t>Hrudka Miroslav</t>
  </si>
  <si>
    <t>1702002941</t>
  </si>
  <si>
    <t>S-0200294/07360/2017</t>
  </si>
  <si>
    <t>48229563</t>
  </si>
  <si>
    <t>Voňka Radomír</t>
  </si>
  <si>
    <t>1702004671</t>
  </si>
  <si>
    <t>S-0200467/18471/2017</t>
  </si>
  <si>
    <t>48365815</t>
  </si>
  <si>
    <t>Zemědělské družstvo " Horka"  Čichalov čp. 18</t>
  </si>
  <si>
    <t>1702005371</t>
  </si>
  <si>
    <t>S-0200537/19944/2017</t>
  </si>
  <si>
    <t>18251978</t>
  </si>
  <si>
    <t>AGROKLAS Staré Sedliště a.s.</t>
  </si>
  <si>
    <t>1702005671</t>
  </si>
  <si>
    <t>S-0200567/20372/2017</t>
  </si>
  <si>
    <t>1702005681</t>
  </si>
  <si>
    <t>S-0200568/20375/2017</t>
  </si>
  <si>
    <t>49017683</t>
  </si>
  <si>
    <t>Zemědělské družstvo Oseva Žďár</t>
  </si>
  <si>
    <t>1702006181</t>
  </si>
  <si>
    <t>S-0200618/22208/2017</t>
  </si>
  <si>
    <t>66599890</t>
  </si>
  <si>
    <t>Sokol Pavel</t>
  </si>
  <si>
    <t>1702007181</t>
  </si>
  <si>
    <t>S-0200718/24347/2017</t>
  </si>
  <si>
    <t>25242407</t>
  </si>
  <si>
    <t>AGROFARMY BEZDRUŽICE s.r.o.</t>
  </si>
  <si>
    <t>1602033441</t>
  </si>
  <si>
    <t>S-0203344/132743/2016</t>
  </si>
  <si>
    <t>45474737</t>
  </si>
  <si>
    <t>HMH, spol. s r.o.</t>
  </si>
  <si>
    <t>1602033821</t>
  </si>
  <si>
    <t>S-0203382/132541/2016</t>
  </si>
  <si>
    <t>46885234</t>
  </si>
  <si>
    <t>Zemědělské družstvo Vlčák Černošín</t>
  </si>
  <si>
    <t>1602034111</t>
  </si>
  <si>
    <t>S-0203411/133143/2016</t>
  </si>
  <si>
    <t>1603000531</t>
  </si>
  <si>
    <t>S-0300053/16581/2016</t>
  </si>
  <si>
    <t>00112437</t>
  </si>
  <si>
    <t>Zemědělské družstvo Kovářov</t>
  </si>
  <si>
    <t>1703001121</t>
  </si>
  <si>
    <t>S-0300112/52305/2017</t>
  </si>
  <si>
    <t>16831357</t>
  </si>
  <si>
    <t>Němcová Dagmar</t>
  </si>
  <si>
    <t>1603001561</t>
  </si>
  <si>
    <t>S-0300156/37960/2016</t>
  </si>
  <si>
    <t>1603002401</t>
  </si>
  <si>
    <t>S-0300240/131110/2016</t>
  </si>
  <si>
    <t>60930730</t>
  </si>
  <si>
    <t>RVES BUBLAVA, s.r.o.</t>
  </si>
  <si>
    <t>1702014991</t>
  </si>
  <si>
    <t>S-0201499/44352/2017</t>
  </si>
  <si>
    <t>63863448</t>
  </si>
  <si>
    <t>Capouch Josef</t>
  </si>
  <si>
    <t>1702015281</t>
  </si>
  <si>
    <t>S-0201528/44241/2017</t>
  </si>
  <si>
    <t>60069953</t>
  </si>
  <si>
    <t>LUČINA Dolní Němčice spol. s r.o.</t>
  </si>
  <si>
    <t>1702016791</t>
  </si>
  <si>
    <t>S-0201679/48972/2017</t>
  </si>
  <si>
    <t>49017802</t>
  </si>
  <si>
    <t>ZEMSPOL DEŠNÁ, s.r.o.</t>
  </si>
  <si>
    <t>1702019661</t>
  </si>
  <si>
    <t>S-0201966/58295/2017</t>
  </si>
  <si>
    <t>05684021</t>
  </si>
  <si>
    <t>Vokatý Jan</t>
  </si>
  <si>
    <t>1702020811</t>
  </si>
  <si>
    <t>S-0202081/60263/2017</t>
  </si>
  <si>
    <t>1702020821</t>
  </si>
  <si>
    <t>S-0202082/60265/2017</t>
  </si>
  <si>
    <t>63259613</t>
  </si>
  <si>
    <t>Kolář Venanc</t>
  </si>
  <si>
    <t>1702021071</t>
  </si>
  <si>
    <t>S-0202107/61345/2017</t>
  </si>
  <si>
    <t>87079658</t>
  </si>
  <si>
    <t>Jevčák Jan</t>
  </si>
  <si>
    <t>1702022421</t>
  </si>
  <si>
    <t>S-0202242/67473/2017</t>
  </si>
  <si>
    <t>1702007531</t>
  </si>
  <si>
    <t>S-0200753/25467/2017</t>
  </si>
  <si>
    <t>28126327</t>
  </si>
  <si>
    <t>STATEK HORNÍ DVORCE s.r.o.</t>
  </si>
  <si>
    <t>1702007891</t>
  </si>
  <si>
    <t>S-0200789/26001/2017</t>
  </si>
  <si>
    <t>25519816</t>
  </si>
  <si>
    <t>AGRO Stošíkovice, s.r.o.</t>
  </si>
  <si>
    <t>1702008041</t>
  </si>
  <si>
    <t>S-0200804/28510/2017</t>
  </si>
  <si>
    <t>41630777</t>
  </si>
  <si>
    <t>Lúdik Libor</t>
  </si>
  <si>
    <t>1702010271</t>
  </si>
  <si>
    <t>S-0201027/32026/2017</t>
  </si>
  <si>
    <t>48208311</t>
  </si>
  <si>
    <t>Zemědělské a obchodní družstvo Kluky</t>
  </si>
  <si>
    <t>1702010421</t>
  </si>
  <si>
    <t>S-0201042/32462/2017</t>
  </si>
  <si>
    <t>1702013091</t>
  </si>
  <si>
    <t>S-0201309/38017/2017</t>
  </si>
  <si>
    <t>1702013651</t>
  </si>
  <si>
    <t>S-0201365/39768/2017</t>
  </si>
  <si>
    <t>61146251</t>
  </si>
  <si>
    <t>Sulan Pavel</t>
  </si>
  <si>
    <t>1702014611</t>
  </si>
  <si>
    <t>S-0201461/43335/2017</t>
  </si>
  <si>
    <t>00110515</t>
  </si>
  <si>
    <t>Zemědělské družstvo Kunžak</t>
  </si>
  <si>
    <t>1702023501</t>
  </si>
  <si>
    <t>S-0202350/70829/2017</t>
  </si>
  <si>
    <t>46421904</t>
  </si>
  <si>
    <t>Hájek Milan</t>
  </si>
  <si>
    <t>1702020571</t>
  </si>
  <si>
    <t>S-0202057/59572/2017</t>
  </si>
  <si>
    <t>71848924</t>
  </si>
  <si>
    <t>Urbánek Miloš</t>
  </si>
  <si>
    <t>1702020601</t>
  </si>
  <si>
    <t>S-0202060/59176/2017</t>
  </si>
  <si>
    <t>69003653</t>
  </si>
  <si>
    <t>Muchová Hana</t>
  </si>
  <si>
    <t>1702018441</t>
  </si>
  <si>
    <t>S-0201844/54029/2017</t>
  </si>
  <si>
    <t>13599909</t>
  </si>
  <si>
    <t>Malucha Miloš</t>
  </si>
  <si>
    <t>1702018581</t>
  </si>
  <si>
    <t>S-0201858/53993/2017</t>
  </si>
  <si>
    <t>60320761</t>
  </si>
  <si>
    <t>ŠIMEČEK AGRO s.r.o.</t>
  </si>
  <si>
    <t>1702018751</t>
  </si>
  <si>
    <t>S-0201875/54745/2017</t>
  </si>
  <si>
    <t>1702018761</t>
  </si>
  <si>
    <t>S-0201876/54739/2017</t>
  </si>
  <si>
    <t>1702018771</t>
  </si>
  <si>
    <t>S-0201877/54741/2017</t>
  </si>
  <si>
    <t>1702018781</t>
  </si>
  <si>
    <t>S-0201878/54743/2017</t>
  </si>
  <si>
    <t>65224507</t>
  </si>
  <si>
    <t>Němec Vít</t>
  </si>
  <si>
    <t>1702019061</t>
  </si>
  <si>
    <t>S-0201906/56136/2017</t>
  </si>
  <si>
    <t>73731684</t>
  </si>
  <si>
    <t>1702019091</t>
  </si>
  <si>
    <t>S-0201909/56427/2017</t>
  </si>
  <si>
    <t>62229168</t>
  </si>
  <si>
    <t>Zikmundová Eva</t>
  </si>
  <si>
    <t>1702019221</t>
  </si>
  <si>
    <t>S-0201922/56395/2017</t>
  </si>
  <si>
    <t>42767881</t>
  </si>
  <si>
    <t>Obchodně zemědělská společnost ZEMPOL, spol. s r.o.</t>
  </si>
  <si>
    <t>1702019281</t>
  </si>
  <si>
    <t>S-0201928/56463/2017</t>
  </si>
  <si>
    <t>46274812</t>
  </si>
  <si>
    <t>Lotrek Miroslav</t>
  </si>
  <si>
    <t>1702019371</t>
  </si>
  <si>
    <t>S-0201937/57237/2017</t>
  </si>
  <si>
    <t>62621343</t>
  </si>
  <si>
    <t>AGROŽIV Sdružení zemědělců, s.r.o.</t>
  </si>
  <si>
    <t>1702015781</t>
  </si>
  <si>
    <t>S-0201578/45950/2017</t>
  </si>
  <si>
    <t>75130483</t>
  </si>
  <si>
    <t>Vedral Jiří</t>
  </si>
  <si>
    <t>1702015901</t>
  </si>
  <si>
    <t>S-0201590/47578/2017</t>
  </si>
  <si>
    <t>68996349</t>
  </si>
  <si>
    <t>Zakouřil Jiří</t>
  </si>
  <si>
    <t>1702015941</t>
  </si>
  <si>
    <t>S-0201594/47604/2017</t>
  </si>
  <si>
    <t>68252765</t>
  </si>
  <si>
    <t>Dubský Milan</t>
  </si>
  <si>
    <t>1702016091</t>
  </si>
  <si>
    <t>S-0201609/47657/2017</t>
  </si>
  <si>
    <t>72058013</t>
  </si>
  <si>
    <t>Fojtík Jakub</t>
  </si>
  <si>
    <t>1702016141</t>
  </si>
  <si>
    <t>S-0201614/47677/2017</t>
  </si>
  <si>
    <t>87590301</t>
  </si>
  <si>
    <t>Hampl Jaroslav, Mgr.</t>
  </si>
  <si>
    <t>1702016201</t>
  </si>
  <si>
    <t>S-0201620/47701/2017</t>
  </si>
  <si>
    <t>05009081</t>
  </si>
  <si>
    <t>Bábík David</t>
  </si>
  <si>
    <t>1702016241</t>
  </si>
  <si>
    <t>S-0201624/46905/2017</t>
  </si>
  <si>
    <t>74670158</t>
  </si>
  <si>
    <t>Rubešová Milena</t>
  </si>
  <si>
    <t>1702016711</t>
  </si>
  <si>
    <t>S-0201671/48546/2017</t>
  </si>
  <si>
    <t>49972995</t>
  </si>
  <si>
    <t>AGROGEN, spol. s r.o.</t>
  </si>
  <si>
    <t>1702016771</t>
  </si>
  <si>
    <t>S-0201677/48480/2017</t>
  </si>
  <si>
    <t>61673196</t>
  </si>
  <si>
    <t>Podblanicko Louňovice pod Blaníkem a.s.</t>
  </si>
  <si>
    <t>1702017401</t>
  </si>
  <si>
    <t>S-0201740/52121/2017</t>
  </si>
  <si>
    <t>25326252</t>
  </si>
  <si>
    <t>Níhovská spol. s r.o.</t>
  </si>
  <si>
    <t>1702017741</t>
  </si>
  <si>
    <t>S-0201774/52274/2017</t>
  </si>
  <si>
    <t>1702000101</t>
  </si>
  <si>
    <t>S-0200010/00911/2017</t>
  </si>
  <si>
    <t>75707420</t>
  </si>
  <si>
    <t>Matula Zdeněk</t>
  </si>
  <si>
    <t>1702000151</t>
  </si>
  <si>
    <t>S-0200015/01072/2017</t>
  </si>
  <si>
    <t>43144403</t>
  </si>
  <si>
    <t>SEMA NYMBURK spol. s r.o.</t>
  </si>
  <si>
    <t>1401033851</t>
  </si>
  <si>
    <t>S-0103385/87179/2014</t>
  </si>
  <si>
    <t>18595430</t>
  </si>
  <si>
    <t>Kubát Václav</t>
  </si>
  <si>
    <t>1702005601</t>
  </si>
  <si>
    <t>S-0200560/19668/2017</t>
  </si>
  <si>
    <t>25714830</t>
  </si>
  <si>
    <t>ZD Trhový Štěpánov a.s.</t>
  </si>
  <si>
    <t>1702005871</t>
  </si>
  <si>
    <t>S-0200587/20416/2017</t>
  </si>
  <si>
    <t>25535684</t>
  </si>
  <si>
    <t>Agro Okluky, a.s.</t>
  </si>
  <si>
    <t>1702005891</t>
  </si>
  <si>
    <t>S-0200589/20420/2017</t>
  </si>
  <si>
    <t>73369357</t>
  </si>
  <si>
    <t>Kateřina Štanclová</t>
  </si>
  <si>
    <t>1702005931</t>
  </si>
  <si>
    <t>S-0200593/20432/2017</t>
  </si>
  <si>
    <t>1602005941</t>
  </si>
  <si>
    <t>S-0200594/22086/2016</t>
  </si>
  <si>
    <t>63913127</t>
  </si>
  <si>
    <t>Gyürüsiová Marie</t>
  </si>
  <si>
    <t>1702006021</t>
  </si>
  <si>
    <t>S-0200602/20137/2017</t>
  </si>
  <si>
    <t>47903988</t>
  </si>
  <si>
    <t>Družstvo "Heřmanov"</t>
  </si>
  <si>
    <t>1702006371</t>
  </si>
  <si>
    <t>S-0200637/22648/2017</t>
  </si>
  <si>
    <t>02105497</t>
  </si>
  <si>
    <t>KM Agri s.r.o.</t>
  </si>
  <si>
    <t>1602004971</t>
  </si>
  <si>
    <t>S-0200497/18349/2016</t>
  </si>
  <si>
    <t>42714621</t>
  </si>
  <si>
    <t>Šíp Jiří</t>
  </si>
  <si>
    <t>1702004981</t>
  </si>
  <si>
    <t>S-0200498/19626/2017</t>
  </si>
  <si>
    <t>61672700</t>
  </si>
  <si>
    <t>Zemědělská akciová společnost Březno</t>
  </si>
  <si>
    <t>1702000291</t>
  </si>
  <si>
    <t>S-0200029/01550/2017</t>
  </si>
  <si>
    <t>60359935</t>
  </si>
  <si>
    <t>Sklenář Josef, Ing.</t>
  </si>
  <si>
    <t>1702000611</t>
  </si>
  <si>
    <t>S-0200061/02609/2017</t>
  </si>
  <si>
    <t>1702000621</t>
  </si>
  <si>
    <t>S-0200062/02611/2017</t>
  </si>
  <si>
    <t>10654038</t>
  </si>
  <si>
    <t>Šimůnek Jiří</t>
  </si>
  <si>
    <t>1702000811</t>
  </si>
  <si>
    <t>S-0200081/02691/2017</t>
  </si>
  <si>
    <t>1702000841</t>
  </si>
  <si>
    <t>S-0200084/02696/2017</t>
  </si>
  <si>
    <t>75039621</t>
  </si>
  <si>
    <t>Eminger Václav, Ing.</t>
  </si>
  <si>
    <t>1702001091</t>
  </si>
  <si>
    <t>S-0200109/04101/2017</t>
  </si>
  <si>
    <t>40539709</t>
  </si>
  <si>
    <t>Zelený Jiří</t>
  </si>
  <si>
    <t>1602001571</t>
  </si>
  <si>
    <t>S-0200157/06112/2016</t>
  </si>
  <si>
    <t>70829900</t>
  </si>
  <si>
    <t>Nešpor Jiří</t>
  </si>
  <si>
    <t>1702001581</t>
  </si>
  <si>
    <t>S-0200158/05063/2017</t>
  </si>
  <si>
    <t>61884600</t>
  </si>
  <si>
    <t>Hanuš Jan</t>
  </si>
  <si>
    <t>1702001601</t>
  </si>
  <si>
    <t>S-0200160/05019/2017</t>
  </si>
  <si>
    <t>71229965</t>
  </si>
  <si>
    <t>Chroust Václav Mgr.</t>
  </si>
  <si>
    <t>1702001611</t>
  </si>
  <si>
    <t>S-0200161/05106/2017</t>
  </si>
  <si>
    <t>71138552</t>
  </si>
  <si>
    <t>Ryba Petr</t>
  </si>
  <si>
    <t>1702001621</t>
  </si>
  <si>
    <t>S-0200162/05109/2017</t>
  </si>
  <si>
    <t>46508538</t>
  </si>
  <si>
    <t>F A D O M   s. r. o.</t>
  </si>
  <si>
    <t>1702001671</t>
  </si>
  <si>
    <t>S-0200167/05267/2017</t>
  </si>
  <si>
    <t>60678941</t>
  </si>
  <si>
    <t>Stávek Radim</t>
  </si>
  <si>
    <t>1702001761</t>
  </si>
  <si>
    <t>S-0200176/05519/2017</t>
  </si>
  <si>
    <t>70963827</t>
  </si>
  <si>
    <t>Šebesta Martin</t>
  </si>
  <si>
    <t>1702001801</t>
  </si>
  <si>
    <t>S-0200180/05767/2017</t>
  </si>
  <si>
    <t>1702001871</t>
  </si>
  <si>
    <t>S-0200187/05685/2017</t>
  </si>
  <si>
    <t>03421741</t>
  </si>
  <si>
    <t>Cvrk Martin</t>
  </si>
  <si>
    <t>1702001911</t>
  </si>
  <si>
    <t>S-0200191/06073/2017</t>
  </si>
  <si>
    <t>04997981</t>
  </si>
  <si>
    <t>ZAKFARM s.r.o.</t>
  </si>
  <si>
    <t>1702002141</t>
  </si>
  <si>
    <t>S-0200214/06685/2017</t>
  </si>
  <si>
    <t>64834646</t>
  </si>
  <si>
    <t>Meclovská zemědělská, a. s.</t>
  </si>
  <si>
    <t>1702011231</t>
  </si>
  <si>
    <t>S-0201123/34176/2017</t>
  </si>
  <si>
    <t>47908556</t>
  </si>
  <si>
    <t>Zemědělské družstvo vlastníků Sirákov</t>
  </si>
  <si>
    <t>1702011361</t>
  </si>
  <si>
    <t>S-0201136/34098/2017</t>
  </si>
  <si>
    <t>25619667</t>
  </si>
  <si>
    <t>Hořanská a.s.</t>
  </si>
  <si>
    <t>1602007881</t>
  </si>
  <si>
    <t>S-0200788/24478/2016</t>
  </si>
  <si>
    <t>49437232</t>
  </si>
  <si>
    <t>Vinohradnická společnost spol. s r.o.</t>
  </si>
  <si>
    <t>1702002851</t>
  </si>
  <si>
    <t>S-0200285/06432/2017</t>
  </si>
  <si>
    <t>68766815</t>
  </si>
  <si>
    <t>Ilias Georgios</t>
  </si>
  <si>
    <t>1702003091</t>
  </si>
  <si>
    <t>S-0200309/07549/2017</t>
  </si>
  <si>
    <t>04016319</t>
  </si>
  <si>
    <t>Blahová Monika</t>
  </si>
  <si>
    <t>1702003391</t>
  </si>
  <si>
    <t>S-0200339/08416/2017</t>
  </si>
  <si>
    <t>73023175</t>
  </si>
  <si>
    <t>Jemelka Jiří</t>
  </si>
  <si>
    <t>1702006701</t>
  </si>
  <si>
    <t>S-0200670/23553/2017</t>
  </si>
  <si>
    <t>75116588</t>
  </si>
  <si>
    <t>Miksová Lucie</t>
  </si>
  <si>
    <t>1702007631</t>
  </si>
  <si>
    <t>S-0200763/25802/2017</t>
  </si>
  <si>
    <t>42341515</t>
  </si>
  <si>
    <t>Sluštík Vladimír Ing.</t>
  </si>
  <si>
    <t>1702005421</t>
  </si>
  <si>
    <t>S-0200542/19953/2017</t>
  </si>
  <si>
    <t>73729841</t>
  </si>
  <si>
    <t>Eret Luboš</t>
  </si>
  <si>
    <t>1702013201</t>
  </si>
  <si>
    <t>S-0201320/38223/2017</t>
  </si>
  <si>
    <t>73729787</t>
  </si>
  <si>
    <t>Macák Václav</t>
  </si>
  <si>
    <t>1702013211</t>
  </si>
  <si>
    <t>S-0201321/38227/2017</t>
  </si>
  <si>
    <t>28812433</t>
  </si>
  <si>
    <t>AGRO-SLUŽBY SECKÝ s.r.o.</t>
  </si>
  <si>
    <t>1702013391</t>
  </si>
  <si>
    <t>S-0201339/39341/2017</t>
  </si>
  <si>
    <t>46842951</t>
  </si>
  <si>
    <t>Bouček Miloslav</t>
  </si>
  <si>
    <t>1602013421</t>
  </si>
  <si>
    <t>S-0201342/35187/2016</t>
  </si>
  <si>
    <t>72533501</t>
  </si>
  <si>
    <t>1702013591</t>
  </si>
  <si>
    <t>S-0201359/39753/2017</t>
  </si>
  <si>
    <t>05928583</t>
  </si>
  <si>
    <t>Pánek Pavlíkov s.r.o.</t>
  </si>
  <si>
    <t>1702014151</t>
  </si>
  <si>
    <t>S-0201415/41318/2017</t>
  </si>
  <si>
    <t>64077187</t>
  </si>
  <si>
    <t>Valíček Jaroslav</t>
  </si>
  <si>
    <t>1702014181</t>
  </si>
  <si>
    <t>S-0201418/41205/2017</t>
  </si>
  <si>
    <t>48390682</t>
  </si>
  <si>
    <t>ZEVYR, spol. s r.o.</t>
  </si>
  <si>
    <t>1702014341</t>
  </si>
  <si>
    <t>S-0201434/41521/2017</t>
  </si>
  <si>
    <t>42727022</t>
  </si>
  <si>
    <t>Buzický Petr, Ing.</t>
  </si>
  <si>
    <t>1702014541</t>
  </si>
  <si>
    <t>S-0201454/41988/2017</t>
  </si>
  <si>
    <t>75040310</t>
  </si>
  <si>
    <t>Klička Vlastimil</t>
  </si>
  <si>
    <t>1702014711</t>
  </si>
  <si>
    <t>S-0201471/43380/2017</t>
  </si>
  <si>
    <t>42729670</t>
  </si>
  <si>
    <t>Baloun Lubomír</t>
  </si>
  <si>
    <t>1702014981</t>
  </si>
  <si>
    <t>S-0201498/44351/2017</t>
  </si>
  <si>
    <t>48931527</t>
  </si>
  <si>
    <t>Sobotka Vladimír</t>
  </si>
  <si>
    <t>1602015011</t>
  </si>
  <si>
    <t>S-0201501/41768/2016</t>
  </si>
  <si>
    <t>1702015041</t>
  </si>
  <si>
    <t>S-0201504/44370/2017</t>
  </si>
  <si>
    <t>61407577</t>
  </si>
  <si>
    <t>Nesrsta Miroslav</t>
  </si>
  <si>
    <t>1702015641</t>
  </si>
  <si>
    <t>S-0201564/45589/2017</t>
  </si>
  <si>
    <t>26776529</t>
  </si>
  <si>
    <t>Statek Libořice-Drahouš s.r.o.</t>
  </si>
  <si>
    <t>1702011601</t>
  </si>
  <si>
    <t>S-0201160/34557/2017</t>
  </si>
  <si>
    <t>60732865</t>
  </si>
  <si>
    <t>SENTUS, s.r.o.</t>
  </si>
  <si>
    <t>1702011881</t>
  </si>
  <si>
    <t>S-0201188/35214/2017</t>
  </si>
  <si>
    <t>71252061</t>
  </si>
  <si>
    <t>Šlajferčíková Silvie, DiS.</t>
  </si>
  <si>
    <t>1702012771</t>
  </si>
  <si>
    <t>S-0201277/37355/2017</t>
  </si>
  <si>
    <t>86552953</t>
  </si>
  <si>
    <t>Bergmann Lubomír</t>
  </si>
  <si>
    <t>1702010321</t>
  </si>
  <si>
    <t>S-0201032/31769/2017</t>
  </si>
  <si>
    <t>75036002</t>
  </si>
  <si>
    <t>Zelníček Radek</t>
  </si>
  <si>
    <t>1702010331</t>
  </si>
  <si>
    <t>S-0201033/31771/2017</t>
  </si>
  <si>
    <t>25728148</t>
  </si>
  <si>
    <t>PROTECO AGRO s.r.o.</t>
  </si>
  <si>
    <t>1702010831</t>
  </si>
  <si>
    <t>S-0201083/33026/2017</t>
  </si>
  <si>
    <t>1702010841</t>
  </si>
  <si>
    <t>S-0201084/33031/2017</t>
  </si>
  <si>
    <t>49550411</t>
  </si>
  <si>
    <t>Žehuňská obchodní společnost, s.r.o.</t>
  </si>
  <si>
    <t>1602022861</t>
  </si>
  <si>
    <t>S-0202286/77865/2016</t>
  </si>
  <si>
    <t>1602022881</t>
  </si>
  <si>
    <t>S-0202288/77867/2016</t>
  </si>
  <si>
    <t>02419807</t>
  </si>
  <si>
    <t>AGRO Slováček s.r.o.</t>
  </si>
  <si>
    <t>1602022931</t>
  </si>
  <si>
    <t>S-0202293/77877/2016</t>
  </si>
  <si>
    <t>70147973</t>
  </si>
  <si>
    <t>Sochor Jan, Ing.</t>
  </si>
  <si>
    <t>1602023051</t>
  </si>
  <si>
    <t>S-0202305/77895/2016</t>
  </si>
  <si>
    <t>75119251</t>
  </si>
  <si>
    <t>Jakoubek Michal, Ing.</t>
  </si>
  <si>
    <t>1602023191</t>
  </si>
  <si>
    <t>S-0202319/78240/2016</t>
  </si>
  <si>
    <t>45271429</t>
  </si>
  <si>
    <t>VAKO s.r.o.</t>
  </si>
  <si>
    <t>1602023201</t>
  </si>
  <si>
    <t>S-0202320/78246/2016</t>
  </si>
  <si>
    <t>1702023271</t>
  </si>
  <si>
    <t>S-0202327/68647/2017</t>
  </si>
  <si>
    <t>46554459</t>
  </si>
  <si>
    <t>Grulich Vladimír</t>
  </si>
  <si>
    <t>1602023521</t>
  </si>
  <si>
    <t>S-0202352/80870/2016</t>
  </si>
  <si>
    <t>25610813</t>
  </si>
  <si>
    <t>Zemědělská akciová společnost Mezihájí, a.s.</t>
  </si>
  <si>
    <t>1602023541</t>
  </si>
  <si>
    <t>S-0202354/80673/2016</t>
  </si>
  <si>
    <t>00127876</t>
  </si>
  <si>
    <t>Zemědělské a obchodní družstvo  "Bratranců Veverkových"  Živanice</t>
  </si>
  <si>
    <t>1602023621</t>
  </si>
  <si>
    <t>S-0202362/81240/2016</t>
  </si>
  <si>
    <t>1602023631</t>
  </si>
  <si>
    <t>S-0202363/81242/2016</t>
  </si>
  <si>
    <t>42179696</t>
  </si>
  <si>
    <t>Ježek Miloš</t>
  </si>
  <si>
    <t>1702023651</t>
  </si>
  <si>
    <t>S-0202365/71635/2017</t>
  </si>
  <si>
    <t>1702023901</t>
  </si>
  <si>
    <t>S-0202390/73283/2017</t>
  </si>
  <si>
    <t>29047439</t>
  </si>
  <si>
    <t>Statek Adámek s.r.o.</t>
  </si>
  <si>
    <t>1702024111</t>
  </si>
  <si>
    <t>S-0202411/73323/2017</t>
  </si>
  <si>
    <t>11301724</t>
  </si>
  <si>
    <t>Bartůněk Václav</t>
  </si>
  <si>
    <t>1702024411</t>
  </si>
  <si>
    <t>S-0202441/73558/2017</t>
  </si>
  <si>
    <t>00144924</t>
  </si>
  <si>
    <t>Zemědělské družstvo Nové Město na Moravě, družstvo</t>
  </si>
  <si>
    <t>1702009431</t>
  </si>
  <si>
    <t>S-0200943/30331/2017</t>
  </si>
  <si>
    <t>00147338</t>
  </si>
  <si>
    <t>Zemědělské družstvo Dub nad Moravou</t>
  </si>
  <si>
    <t>1702009671</t>
  </si>
  <si>
    <t>S-0200967/30618/2017</t>
  </si>
  <si>
    <t>26950600</t>
  </si>
  <si>
    <t>VINAŘSTVÍ MIKROSVÍN MIKULOV a.s.</t>
  </si>
  <si>
    <t>1702009751</t>
  </si>
  <si>
    <t>S-0200975/30956/2017</t>
  </si>
  <si>
    <t>48197335</t>
  </si>
  <si>
    <t>Krajíček Karel, Ing.</t>
  </si>
  <si>
    <t>1702009891</t>
  </si>
  <si>
    <t>S-0200989/31279/2017</t>
  </si>
  <si>
    <t>10403434</t>
  </si>
  <si>
    <t>Tatoušek Jan</t>
  </si>
  <si>
    <t>1702010051</t>
  </si>
  <si>
    <t>S-0201005/31319/2017</t>
  </si>
  <si>
    <t>1702010281</t>
  </si>
  <si>
    <t>S-0201028/32028/2017</t>
  </si>
  <si>
    <t>15058263</t>
  </si>
  <si>
    <t>Zemědělské družstvo Bačkov</t>
  </si>
  <si>
    <t>1702020951</t>
  </si>
  <si>
    <t>S-0202095/60917/2017</t>
  </si>
  <si>
    <t>74227181</t>
  </si>
  <si>
    <t>Holý Martin</t>
  </si>
  <si>
    <t>1702021111</t>
  </si>
  <si>
    <t>S-0202111/61419/2017</t>
  </si>
  <si>
    <t>47347040</t>
  </si>
  <si>
    <t>Valehrachová Eva, MVDr.</t>
  </si>
  <si>
    <t>1702021201</t>
  </si>
  <si>
    <t>S-0202120/61351/2017</t>
  </si>
  <si>
    <t>72060352</t>
  </si>
  <si>
    <t>Hladík Martin</t>
  </si>
  <si>
    <t>1702021341</t>
  </si>
  <si>
    <t>S-0202134/62152/2017</t>
  </si>
  <si>
    <t>47670266</t>
  </si>
  <si>
    <t>BROSSA s.r.o.</t>
  </si>
  <si>
    <t>1702021531</t>
  </si>
  <si>
    <t>S-0202153/62549/2017</t>
  </si>
  <si>
    <t>70934380</t>
  </si>
  <si>
    <t>Kubík Petr</t>
  </si>
  <si>
    <t>1702021801</t>
  </si>
  <si>
    <t>S-0202180/66989/2017</t>
  </si>
  <si>
    <t>13697587</t>
  </si>
  <si>
    <t>Šimčík Radek</t>
  </si>
  <si>
    <t>1602021921</t>
  </si>
  <si>
    <t>S-0202192/73252/2016</t>
  </si>
  <si>
    <t>1702019761</t>
  </si>
  <si>
    <t>S-0201976/58317/2017</t>
  </si>
  <si>
    <t>46411640</t>
  </si>
  <si>
    <t>1702019981</t>
  </si>
  <si>
    <t>S-0201998/57409/2017</t>
  </si>
  <si>
    <t>1703000061</t>
  </si>
  <si>
    <t>S-0300006/02582/2017</t>
  </si>
  <si>
    <t>63474964</t>
  </si>
  <si>
    <t>AGRA Ždánice, a.s.</t>
  </si>
  <si>
    <t>1703000071</t>
  </si>
  <si>
    <t>S-0300007/02584/2017</t>
  </si>
  <si>
    <t>00102083</t>
  </si>
  <si>
    <t>Neveklov a.s.</t>
  </si>
  <si>
    <t>1703000401</t>
  </si>
  <si>
    <t>S-0300040/07405/2017</t>
  </si>
  <si>
    <t>65388950</t>
  </si>
  <si>
    <t>Nováková Jana</t>
  </si>
  <si>
    <t>1703000421</t>
  </si>
  <si>
    <t>S-0300042/07413/2017</t>
  </si>
  <si>
    <t>26221365</t>
  </si>
  <si>
    <t>DS AGROS, a.s.</t>
  </si>
  <si>
    <t>1603000691</t>
  </si>
  <si>
    <t>S-0300069/18845/2016</t>
  </si>
  <si>
    <t>1703000721</t>
  </si>
  <si>
    <t>S-0300072/24283/2017</t>
  </si>
  <si>
    <t>70935424</t>
  </si>
  <si>
    <t>Nekuda Pavel</t>
  </si>
  <si>
    <t>1703000921</t>
  </si>
  <si>
    <t>S-0300092/36903/2017</t>
  </si>
  <si>
    <t>25509985</t>
  </si>
  <si>
    <t>ZEMASPOL Uherský Brod a.s.</t>
  </si>
  <si>
    <t>1503000981</t>
  </si>
  <si>
    <t>S-0300098/86630/2015</t>
  </si>
  <si>
    <t>64833330</t>
  </si>
  <si>
    <t>Statek Kašperské Hory s.r.o.</t>
  </si>
  <si>
    <t>1703001041</t>
  </si>
  <si>
    <t>S-0300104/46298/2017</t>
  </si>
  <si>
    <t>03119106</t>
  </si>
  <si>
    <t>Farma ToKu s.r.o.</t>
  </si>
  <si>
    <t>1602030221</t>
  </si>
  <si>
    <t>S-0203022/124257/2016</t>
  </si>
  <si>
    <t>75127237</t>
  </si>
  <si>
    <t>Bačovský Jan</t>
  </si>
  <si>
    <t>1602030231</t>
  </si>
  <si>
    <t>S-0203023/124234/2016</t>
  </si>
  <si>
    <t>47977418</t>
  </si>
  <si>
    <t>FARMA ORYX spol. s r.o.</t>
  </si>
  <si>
    <t>1602030451</t>
  </si>
  <si>
    <t>S-0203045/125445/2016</t>
  </si>
  <si>
    <t>03895823</t>
  </si>
  <si>
    <t>Reiser Lukáš</t>
  </si>
  <si>
    <t>1602030661</t>
  </si>
  <si>
    <t>S-0203066/125776/2016</t>
  </si>
  <si>
    <t>67085938</t>
  </si>
  <si>
    <t>Holecová Alena, Mgr.</t>
  </si>
  <si>
    <t>1602030671</t>
  </si>
  <si>
    <t>S-0203067/125778/2016</t>
  </si>
  <si>
    <t>41937384</t>
  </si>
  <si>
    <t>Plánský Václav</t>
  </si>
  <si>
    <t>1602031021</t>
  </si>
  <si>
    <t>S-0203102/127257/2016</t>
  </si>
  <si>
    <t>71012508</t>
  </si>
  <si>
    <t>Benák Martin</t>
  </si>
  <si>
    <t>1602031401</t>
  </si>
  <si>
    <t>S-0203140/127661/2016</t>
  </si>
  <si>
    <t>1602031681</t>
  </si>
  <si>
    <t>S-0203168/129252/2016</t>
  </si>
  <si>
    <t>75082845</t>
  </si>
  <si>
    <t>1602031731</t>
  </si>
  <si>
    <t>S-0203173/129270/2016</t>
  </si>
  <si>
    <t>72066555</t>
  </si>
  <si>
    <t>Houšť Martin, Ing.</t>
  </si>
  <si>
    <t>1602031891</t>
  </si>
  <si>
    <t>S-0203189/129489/2016</t>
  </si>
  <si>
    <t>05564131</t>
  </si>
  <si>
    <t>Dvůr Trpoměchy s.r.o.</t>
  </si>
  <si>
    <t>1602032161</t>
  </si>
  <si>
    <t>S-0203216/130538/2016</t>
  </si>
  <si>
    <t>1602032201</t>
  </si>
  <si>
    <t>S-0203220/130542/2016</t>
  </si>
  <si>
    <t>1602032261</t>
  </si>
  <si>
    <t>S-0203226/130548/2016</t>
  </si>
  <si>
    <t>25549561</t>
  </si>
  <si>
    <t>AGROMERAN a.s.</t>
  </si>
  <si>
    <t>1602032291</t>
  </si>
  <si>
    <t>S-0203229/130551/2016</t>
  </si>
  <si>
    <t>1602032401</t>
  </si>
  <si>
    <t>S-0203240/130565/2016</t>
  </si>
  <si>
    <t>1602032671</t>
  </si>
  <si>
    <t>S-0203267/130605/2016</t>
  </si>
  <si>
    <t>1602032691</t>
  </si>
  <si>
    <t>S-0203269/130607/2016</t>
  </si>
  <si>
    <t>04915020</t>
  </si>
  <si>
    <t>Mach Ondřej</t>
  </si>
  <si>
    <t>1602033101</t>
  </si>
  <si>
    <t>S-0203310/131207/2016</t>
  </si>
  <si>
    <t>1602028331</t>
  </si>
  <si>
    <t>S-0202833/111351/2016</t>
  </si>
  <si>
    <t>1602028791</t>
  </si>
  <si>
    <t>S-0202879/116146/2016</t>
  </si>
  <si>
    <t>46154825</t>
  </si>
  <si>
    <t>Schnaubeltová Jarmila</t>
  </si>
  <si>
    <t>1602029051</t>
  </si>
  <si>
    <t>S-0202905/119969/2016</t>
  </si>
  <si>
    <t>45826625</t>
  </si>
  <si>
    <t>Jícha Radek</t>
  </si>
  <si>
    <t>1602029171</t>
  </si>
  <si>
    <t>S-0202917/120221/2016</t>
  </si>
  <si>
    <t>62626124</t>
  </si>
  <si>
    <t>Hofman Jaroslav</t>
  </si>
  <si>
    <t>1602029271</t>
  </si>
  <si>
    <t>S-0202927/112405/2016</t>
  </si>
  <si>
    <t>1602029461</t>
  </si>
  <si>
    <t>S-0202946/124089/2016</t>
  </si>
  <si>
    <t>48533645</t>
  </si>
  <si>
    <t>NECHO, spol. s r.o.</t>
  </si>
  <si>
    <t>1602029511</t>
  </si>
  <si>
    <t>S-0202951/124067/2016</t>
  </si>
  <si>
    <t>1602029761</t>
  </si>
  <si>
    <t>S-0202976/124611/2016</t>
  </si>
  <si>
    <t>16554680</t>
  </si>
  <si>
    <t>Brodský Jiří, Ing.</t>
  </si>
  <si>
    <t>1602029931</t>
  </si>
  <si>
    <t>S-0202993/124640/2016</t>
  </si>
  <si>
    <t>49447564</t>
  </si>
  <si>
    <t>AGROSPOL, agrární družstvo</t>
  </si>
  <si>
    <t>1602029981</t>
  </si>
  <si>
    <t>S-0202998/124646/2016</t>
  </si>
  <si>
    <t>48111325</t>
  </si>
  <si>
    <t>SEVA - FLORA s.r.o.</t>
  </si>
  <si>
    <t>1602030061</t>
  </si>
  <si>
    <t>S-0203006/124659/2016</t>
  </si>
  <si>
    <t>18811230</t>
  </si>
  <si>
    <t>Ševčík Miroslav, Ing.</t>
  </si>
  <si>
    <t>1602027321</t>
  </si>
  <si>
    <t>S-0202732/99533/2016</t>
  </si>
  <si>
    <t>1602027891</t>
  </si>
  <si>
    <t>S-0202789/104191/2016</t>
  </si>
  <si>
    <t>64677524</t>
  </si>
  <si>
    <t>Douša František</t>
  </si>
  <si>
    <t>1603002341</t>
  </si>
  <si>
    <t>S-0300234/125488/2016</t>
  </si>
  <si>
    <t>69085714</t>
  </si>
  <si>
    <t>Nejdrová Dana</t>
  </si>
  <si>
    <t>1603001851</t>
  </si>
  <si>
    <t>S-0300185/47849/2016</t>
  </si>
  <si>
    <t>66113474</t>
  </si>
  <si>
    <t>Lukavcová Ivana</t>
  </si>
  <si>
    <t>1602028141</t>
  </si>
  <si>
    <t>S-0202814/109170/2016</t>
  </si>
  <si>
    <t>68421532</t>
  </si>
  <si>
    <t>Rubeš Dušan</t>
  </si>
  <si>
    <t>1602028511</t>
  </si>
  <si>
    <t>S-0202851/115010/2016</t>
  </si>
  <si>
    <t>71016546</t>
  </si>
  <si>
    <t>Budil Jiří</t>
  </si>
  <si>
    <t>1602028581</t>
  </si>
  <si>
    <t>S-0202858/114811/2016</t>
  </si>
  <si>
    <t>47916591</t>
  </si>
  <si>
    <t>Zemědělské družstvo Hrušovany u Brna</t>
  </si>
  <si>
    <t>1602028611</t>
  </si>
  <si>
    <t>S-0202861/113073/2016</t>
  </si>
  <si>
    <t>49435248</t>
  </si>
  <si>
    <t>ZEMO, spol. s r.o.</t>
  </si>
  <si>
    <t>1602026491</t>
  </si>
  <si>
    <t>S-0202649/92058/2016</t>
  </si>
  <si>
    <t>47184965</t>
  </si>
  <si>
    <t>Halenka Miloslav</t>
  </si>
  <si>
    <t>1602026501</t>
  </si>
  <si>
    <t>S-0202650/91395/2016</t>
  </si>
  <si>
    <t>1602026531</t>
  </si>
  <si>
    <t>S-0202653/91932/2016</t>
  </si>
  <si>
    <t>1602026621</t>
  </si>
  <si>
    <t>S-0202662/93336/2016</t>
  </si>
  <si>
    <t>40738931</t>
  </si>
  <si>
    <t>Sova Jaroslav</t>
  </si>
  <si>
    <t>1602026991</t>
  </si>
  <si>
    <t>S-0202699/96904/2016</t>
  </si>
  <si>
    <t>1602027241</t>
  </si>
  <si>
    <t>S-0202724/99516/2016</t>
  </si>
  <si>
    <t>27273326</t>
  </si>
  <si>
    <t>Statek Vodňanský  s.r.o.</t>
  </si>
  <si>
    <t>1602027271</t>
  </si>
  <si>
    <t>S-0202727/99521/2016</t>
  </si>
  <si>
    <t>1703000221</t>
  </si>
  <si>
    <t>S-0300022/05552/2017</t>
  </si>
  <si>
    <t>64200868</t>
  </si>
  <si>
    <t>Zdráhalová Jaroslava</t>
  </si>
  <si>
    <t>1702024931</t>
  </si>
  <si>
    <t>S-0202493/76121/2017</t>
  </si>
  <si>
    <t>03922774</t>
  </si>
  <si>
    <t>Tlučhoř Tomáš</t>
  </si>
  <si>
    <t>1602025001</t>
  </si>
  <si>
    <t>S-0202500/86838/2016</t>
  </si>
  <si>
    <t>1602025221</t>
  </si>
  <si>
    <t>S-0202522/87940/2016</t>
  </si>
  <si>
    <t>45789690</t>
  </si>
  <si>
    <t>VIN AGRO s.r.o.</t>
  </si>
  <si>
    <t>1602025261</t>
  </si>
  <si>
    <t>S-0202526/87948/2016</t>
  </si>
  <si>
    <t>60914491</t>
  </si>
  <si>
    <t>ACHP, spol. s r.o. Hradec Králové</t>
  </si>
  <si>
    <t>1602034511</t>
  </si>
  <si>
    <t>S-0203451/134125/2016</t>
  </si>
  <si>
    <t>75133792</t>
  </si>
  <si>
    <t>Pokorný Jan</t>
  </si>
  <si>
    <t>1602025731</t>
  </si>
  <si>
    <t>S-0202573/89621/2016</t>
  </si>
  <si>
    <t>71165452</t>
  </si>
  <si>
    <t>Perník Václav, Ing.</t>
  </si>
  <si>
    <t>1602034271</t>
  </si>
  <si>
    <t>S-0203427/134131/2016</t>
  </si>
  <si>
    <t>02709147</t>
  </si>
  <si>
    <t>Kašpárek David</t>
  </si>
  <si>
    <t>1702025781</t>
  </si>
  <si>
    <t>S-0202578/87911/2017</t>
  </si>
  <si>
    <t>1602022201</t>
  </si>
  <si>
    <t>S-0202220/74453/2016</t>
  </si>
  <si>
    <t>04715306</t>
  </si>
  <si>
    <t>Svoboda Milan</t>
  </si>
  <si>
    <t>1702022491</t>
  </si>
  <si>
    <t>S-0202249/67496/2017</t>
  </si>
  <si>
    <t>25282409</t>
  </si>
  <si>
    <t>AGRO BYSTŘICE a.s.</t>
  </si>
  <si>
    <t>1602033771</t>
  </si>
  <si>
    <t>S-0203377/132474/2016</t>
  </si>
  <si>
    <t>73990809</t>
  </si>
  <si>
    <t>Matoušek Richard</t>
  </si>
  <si>
    <t>1702022511</t>
  </si>
  <si>
    <t>S-0202251/67507/2017</t>
  </si>
  <si>
    <t>72032804</t>
  </si>
  <si>
    <t>Holub Miloš</t>
  </si>
  <si>
    <t>1602033581</t>
  </si>
  <si>
    <t>S-0203358/132775/2016</t>
  </si>
  <si>
    <t>1602033291</t>
  </si>
  <si>
    <t>S-0203329/131233/2016</t>
  </si>
  <si>
    <t>71195980</t>
  </si>
  <si>
    <t>Votava Jiří</t>
  </si>
  <si>
    <t>1702022651</t>
  </si>
  <si>
    <t>S-0202265/67528/2017</t>
  </si>
  <si>
    <t>1602033041</t>
  </si>
  <si>
    <t>S-0203304/131130/2016</t>
  </si>
  <si>
    <t>03596133</t>
  </si>
  <si>
    <t>Rostlinná Bureš T+F s.r.o.</t>
  </si>
  <si>
    <t>1602033031</t>
  </si>
  <si>
    <t>S-0203303/131339/2016</t>
  </si>
  <si>
    <t>1602033021</t>
  </si>
  <si>
    <t>S-0203302/131337/2016</t>
  </si>
  <si>
    <t>1702022701</t>
  </si>
  <si>
    <t>S-0202270/66587/2017</t>
  </si>
  <si>
    <t>03965228</t>
  </si>
  <si>
    <t>Štarman Miroslav</t>
  </si>
  <si>
    <t>1602032731</t>
  </si>
  <si>
    <t>S-0203273/130497/2016</t>
  </si>
  <si>
    <t>25253042</t>
  </si>
  <si>
    <t>Lužanská zemědělská a.s.</t>
  </si>
  <si>
    <t>1602032721</t>
  </si>
  <si>
    <t>S-0203272/130460/2016</t>
  </si>
  <si>
    <t>1602022841</t>
  </si>
  <si>
    <t>S-0202284/77713/2016</t>
  </si>
  <si>
    <t>1602032701</t>
  </si>
  <si>
    <t>S-0203270/130464/2016</t>
  </si>
  <si>
    <t>1602032681</t>
  </si>
  <si>
    <t>S-0203268/130606/2016</t>
  </si>
  <si>
    <t>42318335</t>
  </si>
  <si>
    <t>Hájek František</t>
  </si>
  <si>
    <t>1603001251</t>
  </si>
  <si>
    <t>S-0300125/32507/2016</t>
  </si>
  <si>
    <t>18245579</t>
  </si>
  <si>
    <t>Krofta Ladislav</t>
  </si>
  <si>
    <t>1703001291</t>
  </si>
  <si>
    <t>S-0300129/67201/2017</t>
  </si>
  <si>
    <t>75068648</t>
  </si>
  <si>
    <t>Procházka Martin</t>
  </si>
  <si>
    <t>1603001311</t>
  </si>
  <si>
    <t>S-0300131/33455/2016</t>
  </si>
  <si>
    <t>62634704</t>
  </si>
  <si>
    <t>Horejš Vladislav</t>
  </si>
  <si>
    <t>1603001611</t>
  </si>
  <si>
    <t>S-0300161/40895/2016</t>
  </si>
  <si>
    <t>1603002181</t>
  </si>
  <si>
    <t>S-0300218/99510/2016</t>
  </si>
  <si>
    <t>04084071</t>
  </si>
  <si>
    <t>Kohlenberger Jan</t>
  </si>
  <si>
    <t>1602033351</t>
  </si>
  <si>
    <t>S-0203335/131630/2016</t>
  </si>
  <si>
    <t>70964602</t>
  </si>
  <si>
    <t>Jiří Dopita</t>
  </si>
  <si>
    <t>1602033461</t>
  </si>
  <si>
    <t>S-0203346/132745/2016</t>
  </si>
  <si>
    <t>65518241</t>
  </si>
  <si>
    <t>Palyza Petr, Ing.</t>
  </si>
  <si>
    <t>1602034121</t>
  </si>
  <si>
    <t>S-0203412/133308/2016</t>
  </si>
  <si>
    <t>25304101</t>
  </si>
  <si>
    <t>OBRUČ - Agro, a.s.</t>
  </si>
  <si>
    <t>1602034171</t>
  </si>
  <si>
    <t>S-0203417/133505/2016</t>
  </si>
  <si>
    <t>49123564</t>
  </si>
  <si>
    <t>Drexler Jan</t>
  </si>
  <si>
    <t>1702000011</t>
  </si>
  <si>
    <t>S-0200001/00042/2017</t>
  </si>
  <si>
    <t>14522039</t>
  </si>
  <si>
    <t>Kovář Vít</t>
  </si>
  <si>
    <t>1702007951</t>
  </si>
  <si>
    <t>S-0200795/25914/2017</t>
  </si>
  <si>
    <t>62537989</t>
  </si>
  <si>
    <t>Porhansl Jan</t>
  </si>
  <si>
    <t>1702008031</t>
  </si>
  <si>
    <t>S-0200803/28758/2017</t>
  </si>
  <si>
    <t>72535181</t>
  </si>
  <si>
    <t>Čmedla Roman</t>
  </si>
  <si>
    <t>1702008261</t>
  </si>
  <si>
    <t>S-0200826/28694/2017</t>
  </si>
  <si>
    <t>71198296</t>
  </si>
  <si>
    <t>Kučera Josef</t>
  </si>
  <si>
    <t>1702009251</t>
  </si>
  <si>
    <t>S-0200925/29976/2017</t>
  </si>
  <si>
    <t>47543906</t>
  </si>
  <si>
    <t>Silo Střednice, spol. s r.o.</t>
  </si>
  <si>
    <t>1702002161</t>
  </si>
  <si>
    <t>S-0200216/06687/2017</t>
  </si>
  <si>
    <t>25313045</t>
  </si>
  <si>
    <t>Zámoraví, a.s.</t>
  </si>
  <si>
    <t>1702002511</t>
  </si>
  <si>
    <t>S-0200251/06740/2017</t>
  </si>
  <si>
    <t>70985863</t>
  </si>
  <si>
    <t>Bělina Radek</t>
  </si>
  <si>
    <t>1702002691</t>
  </si>
  <si>
    <t>S-0200269/06601/2017</t>
  </si>
  <si>
    <t>48172936</t>
  </si>
  <si>
    <t>Krakonošův ranč - hospodářské družstvo</t>
  </si>
  <si>
    <t>1702003001</t>
  </si>
  <si>
    <t>S-0200300/07350/2017</t>
  </si>
  <si>
    <t>12211753</t>
  </si>
  <si>
    <t>Hruška Pavel</t>
  </si>
  <si>
    <t>1702003061</t>
  </si>
  <si>
    <t>S-0200306/07609/2017</t>
  </si>
  <si>
    <t>75221934</t>
  </si>
  <si>
    <t>Bubeník Roman</t>
  </si>
  <si>
    <t>1702004031</t>
  </si>
  <si>
    <t>S-0200403/09479/2017</t>
  </si>
  <si>
    <t>86903454</t>
  </si>
  <si>
    <t>Juřík Roman</t>
  </si>
  <si>
    <t>1702004231</t>
  </si>
  <si>
    <t>S-0200423/17141/2017</t>
  </si>
  <si>
    <t>75128438</t>
  </si>
  <si>
    <t>Kadubcová Martina</t>
  </si>
  <si>
    <t>1702004461</t>
  </si>
  <si>
    <t>S-0200446/17908/2017</t>
  </si>
  <si>
    <t>44065337</t>
  </si>
  <si>
    <t>Pavlíček Václav</t>
  </si>
  <si>
    <t>1702004921</t>
  </si>
  <si>
    <t>S-0200492/19043/2017</t>
  </si>
  <si>
    <t>00115088</t>
  </si>
  <si>
    <t>Zemědělská společnost Slapy, a.s.</t>
  </si>
  <si>
    <t>1702004931</t>
  </si>
  <si>
    <t>S-0200493/19172/2017</t>
  </si>
  <si>
    <t>25176943</t>
  </si>
  <si>
    <t>Agro Sedlice, a.s.</t>
  </si>
  <si>
    <t>1702005081</t>
  </si>
  <si>
    <t>S-0200508/19390/2017</t>
  </si>
  <si>
    <t>70934061</t>
  </si>
  <si>
    <t>Bartoš Jan, Ing.</t>
  </si>
  <si>
    <t>1702005501</t>
  </si>
  <si>
    <t>S-0200550/19966/2017</t>
  </si>
  <si>
    <t>73487759</t>
  </si>
  <si>
    <t>Novotný Václav, Ing.</t>
  </si>
  <si>
    <t>1702005981</t>
  </si>
  <si>
    <t>S-0200598/20444/2017</t>
  </si>
  <si>
    <t>26030993</t>
  </si>
  <si>
    <t>Zemědělská společnost Dubné  a. s.</t>
  </si>
  <si>
    <t>1702006051</t>
  </si>
  <si>
    <t>S-0200605/21797/2017</t>
  </si>
  <si>
    <t>64958477</t>
  </si>
  <si>
    <t>Nieslanik Petr</t>
  </si>
  <si>
    <t>1702000481</t>
  </si>
  <si>
    <t>S-0200048/02578/2017</t>
  </si>
  <si>
    <t>1702000531</t>
  </si>
  <si>
    <t>S-0200053/02590/2017</t>
  </si>
  <si>
    <t>1702000701</t>
  </si>
  <si>
    <t>S-0200070/02640/2017</t>
  </si>
  <si>
    <t>16549066</t>
  </si>
  <si>
    <t>Litochleb Josef</t>
  </si>
  <si>
    <t>1702000741</t>
  </si>
  <si>
    <t>S-0200074/02658/2017</t>
  </si>
  <si>
    <t>75120046</t>
  </si>
  <si>
    <t>Roučková Kamila MVDr.</t>
  </si>
  <si>
    <t>1702000771</t>
  </si>
  <si>
    <t>S-0200077/02672/2017</t>
  </si>
  <si>
    <t>1702001161</t>
  </si>
  <si>
    <t>S-0200116/04245/2017</t>
  </si>
  <si>
    <t>72538601</t>
  </si>
  <si>
    <t>Hloušek Martin</t>
  </si>
  <si>
    <t>1702015091</t>
  </si>
  <si>
    <t>S-0201509/44383/2017</t>
  </si>
  <si>
    <t>47285451</t>
  </si>
  <si>
    <t>ZÁVESKÝ a spol., spol. s r.o.</t>
  </si>
  <si>
    <t>1702011021</t>
  </si>
  <si>
    <t>S-0201102/33436/2017</t>
  </si>
  <si>
    <t>46059989</t>
  </si>
  <si>
    <t>Nevelöš Tomáš, Ing.</t>
  </si>
  <si>
    <t>1702011031</t>
  </si>
  <si>
    <t>S-0201103/33438/2017</t>
  </si>
  <si>
    <t>66308810</t>
  </si>
  <si>
    <t>Král Martin</t>
  </si>
  <si>
    <t>1702011521</t>
  </si>
  <si>
    <t>S-0201152/34581/2017</t>
  </si>
  <si>
    <t>1702011721</t>
  </si>
  <si>
    <t>S-0201172/34900/2017</t>
  </si>
  <si>
    <t>60026286</t>
  </si>
  <si>
    <t>Faksa Rostislav</t>
  </si>
  <si>
    <t>1702011911</t>
  </si>
  <si>
    <t>S-0201191/35224/2017</t>
  </si>
  <si>
    <t>00140341</t>
  </si>
  <si>
    <t>Zemědělské družstvo Stařeč, družstvo</t>
  </si>
  <si>
    <t>1702011971</t>
  </si>
  <si>
    <t>S-0201197/35340/2017</t>
  </si>
  <si>
    <t>47216905</t>
  </si>
  <si>
    <t>Maspol s.r.o.</t>
  </si>
  <si>
    <t>1702012711</t>
  </si>
  <si>
    <t>S-0201271/37341/2017</t>
  </si>
  <si>
    <t>61222518</t>
  </si>
  <si>
    <t>Holeček Petr</t>
  </si>
  <si>
    <t>1702012911</t>
  </si>
  <si>
    <t>S-0201291/37268/2017</t>
  </si>
  <si>
    <t>1702012921</t>
  </si>
  <si>
    <t>S-0201292/37270/2017</t>
  </si>
  <si>
    <t>29001021</t>
  </si>
  <si>
    <t>N.E.P. Investment s.r.o.</t>
  </si>
  <si>
    <t>1702013671</t>
  </si>
  <si>
    <t>S-0201367/39822/2017</t>
  </si>
  <si>
    <t>65746554</t>
  </si>
  <si>
    <t>Slavík Jan</t>
  </si>
  <si>
    <t>1702013971</t>
  </si>
  <si>
    <t>S-0201397/41031/2017</t>
  </si>
  <si>
    <t>62514300</t>
  </si>
  <si>
    <t>Pilz Karel</t>
  </si>
  <si>
    <t>1702006321</t>
  </si>
  <si>
    <t>S-0200632/22711/2017</t>
  </si>
  <si>
    <t>40172376</t>
  </si>
  <si>
    <t>Zadrobílek Jiří, Bc.</t>
  </si>
  <si>
    <t>1702006761</t>
  </si>
  <si>
    <t>S-0200676/24056/2017</t>
  </si>
  <si>
    <t>42434670</t>
  </si>
  <si>
    <t>Antoš Petr</t>
  </si>
  <si>
    <t>1702007121</t>
  </si>
  <si>
    <t>S-0200712/24451/2017</t>
  </si>
  <si>
    <t>49812114</t>
  </si>
  <si>
    <t>AGROJILM, s.r.o.</t>
  </si>
  <si>
    <t>1702007411</t>
  </si>
  <si>
    <t>S-0200741/24703/2017</t>
  </si>
  <si>
    <t>48882828</t>
  </si>
  <si>
    <t>Vrbka Josef</t>
  </si>
  <si>
    <t>1702007711</t>
  </si>
  <si>
    <t>S-0200771/25844/2017</t>
  </si>
  <si>
    <t>71204351</t>
  </si>
  <si>
    <t>Žíla Dušan</t>
  </si>
  <si>
    <t>1702007751</t>
  </si>
  <si>
    <t>S-0200775/25697/2017</t>
  </si>
  <si>
    <t>00121347</t>
  </si>
  <si>
    <t>Zemědělské družstvo Hřivice</t>
  </si>
  <si>
    <t>1602026711</t>
  </si>
  <si>
    <t>S-0202671/93899/2016</t>
  </si>
  <si>
    <t>1602026791</t>
  </si>
  <si>
    <t>S-0202679/94776/2016</t>
  </si>
  <si>
    <t>75149052</t>
  </si>
  <si>
    <t>Doležel Marek</t>
  </si>
  <si>
    <t>1602027111</t>
  </si>
  <si>
    <t>S-0202711/99489/2016</t>
  </si>
  <si>
    <t>00114855</t>
  </si>
  <si>
    <t>Zemědělské družstvo Opařany</t>
  </si>
  <si>
    <t>1602027191</t>
  </si>
  <si>
    <t>S-0202719/99507/2016</t>
  </si>
  <si>
    <t>75054469</t>
  </si>
  <si>
    <t>Paclt Radek</t>
  </si>
  <si>
    <t>1602027901</t>
  </si>
  <si>
    <t>S-0202790/104642/2016</t>
  </si>
  <si>
    <t>02022265</t>
  </si>
  <si>
    <t>Kučera - zemědělská s.r.o.</t>
  </si>
  <si>
    <t>1702028131</t>
  </si>
  <si>
    <t>S-0202813/95571/2017</t>
  </si>
  <si>
    <t>25183982</t>
  </si>
  <si>
    <t>Šumava, a.s.</t>
  </si>
  <si>
    <t>1702022671</t>
  </si>
  <si>
    <t>S-0202267/67531/2017</t>
  </si>
  <si>
    <t>62731823</t>
  </si>
  <si>
    <t>Adamíra Jaroslav</t>
  </si>
  <si>
    <t>1602022701</t>
  </si>
  <si>
    <t>S-0202270/76770/2016</t>
  </si>
  <si>
    <t>49436775</t>
  </si>
  <si>
    <t>Rolnická společnost Klas, spol. s r.o.</t>
  </si>
  <si>
    <t>1702023341</t>
  </si>
  <si>
    <t>S-0202334/69917/2017</t>
  </si>
  <si>
    <t>27730930</t>
  </si>
  <si>
    <t>FARM SELECT s.r.o.</t>
  </si>
  <si>
    <t>1702023351</t>
  </si>
  <si>
    <t>S-0202335/69919/2017</t>
  </si>
  <si>
    <t>75077132</t>
  </si>
  <si>
    <t>Smetana Josef, Ing</t>
  </si>
  <si>
    <t>1702023621</t>
  </si>
  <si>
    <t>S-0202362/71423/2017</t>
  </si>
  <si>
    <t>60270250</t>
  </si>
  <si>
    <t>Dittrich Karel</t>
  </si>
  <si>
    <t>1702024101</t>
  </si>
  <si>
    <t>S-0202410/73320/2017</t>
  </si>
  <si>
    <t>60074973</t>
  </si>
  <si>
    <t>Polák Pavel</t>
  </si>
  <si>
    <t>1702018621</t>
  </si>
  <si>
    <t>S-0201862/54110/2017</t>
  </si>
  <si>
    <t>42433533</t>
  </si>
  <si>
    <t>Milec František, Ing.</t>
  </si>
  <si>
    <t>1702019591</t>
  </si>
  <si>
    <t>S-0201959/58273/2017</t>
  </si>
  <si>
    <t>75881195</t>
  </si>
  <si>
    <t>Chadimová Věra</t>
  </si>
  <si>
    <t>1702020051</t>
  </si>
  <si>
    <t>S-0202005/57115/2017</t>
  </si>
  <si>
    <t>03274926</t>
  </si>
  <si>
    <t>Marek Lukáš</t>
  </si>
  <si>
    <t>1702020111</t>
  </si>
  <si>
    <t>S-0202011/57347/2017</t>
  </si>
  <si>
    <t>73368920</t>
  </si>
  <si>
    <t>Prymus Michal</t>
  </si>
  <si>
    <t>1702020881</t>
  </si>
  <si>
    <t>S-0202088/60406/2017</t>
  </si>
  <si>
    <t>47853999</t>
  </si>
  <si>
    <t>Peichl Josef</t>
  </si>
  <si>
    <t>1702021521</t>
  </si>
  <si>
    <t>S-0202152/62508/2017</t>
  </si>
  <si>
    <t>04003748</t>
  </si>
  <si>
    <t>Černá Miluše Ing.</t>
  </si>
  <si>
    <t>1702021541</t>
  </si>
  <si>
    <t>S-0202154/62606/2017</t>
  </si>
  <si>
    <t>48168785</t>
  </si>
  <si>
    <t>AGROCHOV  spol. s r.o.</t>
  </si>
  <si>
    <t>1702021561</t>
  </si>
  <si>
    <t>S-0202156/62613/2017</t>
  </si>
  <si>
    <t>1703000821</t>
  </si>
  <si>
    <t>S-0300082/29527/2017</t>
  </si>
  <si>
    <t>00109509</t>
  </si>
  <si>
    <t>Zemědělské družstvo Ločenice</t>
  </si>
  <si>
    <t>1603000951</t>
  </si>
  <si>
    <t>S-0300095/25704/2016</t>
  </si>
  <si>
    <t>1703000981</t>
  </si>
  <si>
    <t>S-0300098/42851/2017</t>
  </si>
  <si>
    <t>1703001261</t>
  </si>
  <si>
    <t>S-0300126/61944/2017</t>
  </si>
  <si>
    <t>87605465</t>
  </si>
  <si>
    <t>Toman Milan</t>
  </si>
  <si>
    <t>1703001271</t>
  </si>
  <si>
    <t>S-0300127/66973/2017</t>
  </si>
  <si>
    <t>1603001541</t>
  </si>
  <si>
    <t>S-0300154/38042/2016</t>
  </si>
  <si>
    <t>60074574</t>
  </si>
  <si>
    <t>Tájek Jaroslav</t>
  </si>
  <si>
    <t>1603001551</t>
  </si>
  <si>
    <t>S-0300155/41462/2016</t>
  </si>
  <si>
    <t>25815784</t>
  </si>
  <si>
    <t>K - AGRO Mikulovice, s.r.o.</t>
  </si>
  <si>
    <t>1602028341</t>
  </si>
  <si>
    <t>S-0202834/110757/2016</t>
  </si>
  <si>
    <t>1602028451</t>
  </si>
  <si>
    <t>S-0202845/112280/2016</t>
  </si>
  <si>
    <t>1602028731</t>
  </si>
  <si>
    <t>S-0202873/117035/2016</t>
  </si>
  <si>
    <t>1602028741</t>
  </si>
  <si>
    <t>S-0202874/117049/2016</t>
  </si>
  <si>
    <t>67672558</t>
  </si>
  <si>
    <t>Linhart Martin</t>
  </si>
  <si>
    <t>1602028981</t>
  </si>
  <si>
    <t>S-0202898/121707/2016</t>
  </si>
  <si>
    <t>45522375</t>
  </si>
  <si>
    <t>Randák Jiří, Ing.</t>
  </si>
  <si>
    <t>1602029011</t>
  </si>
  <si>
    <t>S-0202901/120378/2016</t>
  </si>
  <si>
    <t>04071417</t>
  </si>
  <si>
    <t>Krumpholc Aleš</t>
  </si>
  <si>
    <t>1602029381</t>
  </si>
  <si>
    <t>S-0202938/123420/2016</t>
  </si>
  <si>
    <t>01418866</t>
  </si>
  <si>
    <t>Statek Král s.r.o.</t>
  </si>
  <si>
    <t>1602029401</t>
  </si>
  <si>
    <t>S-0202940/123619/2016</t>
  </si>
  <si>
    <t>86723511</t>
  </si>
  <si>
    <t>Homolka Josef</t>
  </si>
  <si>
    <t>1602030281</t>
  </si>
  <si>
    <t>S-0203028/124813/2016</t>
  </si>
  <si>
    <t>88035239</t>
  </si>
  <si>
    <t>Malý Matyáš</t>
  </si>
  <si>
    <t>1602030491</t>
  </si>
  <si>
    <t>S-0203049/125796/2016</t>
  </si>
  <si>
    <t>04619196</t>
  </si>
  <si>
    <t>Mafarma s.r.o.</t>
  </si>
  <si>
    <t>1602030591</t>
  </si>
  <si>
    <t>S-0203059/125880/2016</t>
  </si>
  <si>
    <t>1602030791</t>
  </si>
  <si>
    <t>S-0203079/126984/2016</t>
  </si>
  <si>
    <t>1602031061</t>
  </si>
  <si>
    <t>S-0203106/127579/2016</t>
  </si>
  <si>
    <t>1602031321</t>
  </si>
  <si>
    <t>S-0203132/127648/2016</t>
  </si>
  <si>
    <t>1602031611</t>
  </si>
  <si>
    <t>S-0203161/127731/2016</t>
  </si>
  <si>
    <t>41914180</t>
  </si>
  <si>
    <t>Květoň Josef</t>
  </si>
  <si>
    <t>1602031791</t>
  </si>
  <si>
    <t>S-0203179/129820/2016</t>
  </si>
  <si>
    <t>75109638</t>
  </si>
  <si>
    <t>Janalík Libor</t>
  </si>
  <si>
    <t>1602031821</t>
  </si>
  <si>
    <t>S-0203182/129794/2016</t>
  </si>
  <si>
    <t>1602031831</t>
  </si>
  <si>
    <t>S-0203183/129804/2016</t>
  </si>
  <si>
    <t>06200389</t>
  </si>
  <si>
    <t>Pichlík Martin</t>
  </si>
  <si>
    <t>1702024471</t>
  </si>
  <si>
    <t>S-0202447/74313/2017</t>
  </si>
  <si>
    <t>42115345</t>
  </si>
  <si>
    <t>Škoda Miloslav, Ing.</t>
  </si>
  <si>
    <t>1702025351</t>
  </si>
  <si>
    <t>S-0202535/85519/2017</t>
  </si>
  <si>
    <t>68438818</t>
  </si>
  <si>
    <t>Korous Petr</t>
  </si>
  <si>
    <t>1602025451</t>
  </si>
  <si>
    <t>S-0202545/88420/2016</t>
  </si>
  <si>
    <t>47627000</t>
  </si>
  <si>
    <t>Dvořáková Romana</t>
  </si>
  <si>
    <t>1702025481</t>
  </si>
  <si>
    <t>S-0202548/85963/2017</t>
  </si>
  <si>
    <t>15044505</t>
  </si>
  <si>
    <t>ZEMEX, spol. s r.o.</t>
  </si>
  <si>
    <t>1602025691</t>
  </si>
  <si>
    <t>S-0202569/89614/2016</t>
  </si>
  <si>
    <t>60850973</t>
  </si>
  <si>
    <t>VYSOČINA DOLNÍ HRACHOVICE, spol. s r.o.</t>
  </si>
  <si>
    <t>1702025831</t>
  </si>
  <si>
    <t>S-0202583/87571/2017</t>
  </si>
  <si>
    <t>1702026111</t>
  </si>
  <si>
    <t>S-0202611/88192/2017</t>
  </si>
  <si>
    <t>1602026251</t>
  </si>
  <si>
    <t>S-0202625/91205/2016</t>
  </si>
  <si>
    <t>1602026291</t>
  </si>
  <si>
    <t>S-0202629/90867/2016</t>
  </si>
  <si>
    <t>1702026331</t>
  </si>
  <si>
    <t>S-0202633/88371/2017</t>
  </si>
  <si>
    <t>1702026361</t>
  </si>
  <si>
    <t>S-0202636/88506/2017</t>
  </si>
  <si>
    <t>18583954</t>
  </si>
  <si>
    <t>Haškovec Jaroslav, Ing.</t>
  </si>
  <si>
    <t>1702026471</t>
  </si>
  <si>
    <t>S-0202647/88734/2017</t>
  </si>
  <si>
    <t>1602032711</t>
  </si>
  <si>
    <t>S-0203271/130462/2016</t>
  </si>
  <si>
    <t>40230091</t>
  </si>
  <si>
    <t>AGROCOM HRUŠOVANY s.r.o.</t>
  </si>
  <si>
    <t>1602033281</t>
  </si>
  <si>
    <t>S-0203328/131231/2016</t>
  </si>
  <si>
    <t>49305221</t>
  </si>
  <si>
    <t>Heligr Milan</t>
  </si>
  <si>
    <t>1602033331</t>
  </si>
  <si>
    <t>S-0203333/131637/2016</t>
  </si>
  <si>
    <t>48269395</t>
  </si>
  <si>
    <t>AGROSONEP SKALKA, spol. s r.o.</t>
  </si>
  <si>
    <t>1602033451</t>
  </si>
  <si>
    <t>S-0203345/132744/2016</t>
  </si>
  <si>
    <t>60828854</t>
  </si>
  <si>
    <t>Šoltys Daniel</t>
  </si>
  <si>
    <t>1602034281</t>
  </si>
  <si>
    <t>S-0203428/134127/2016</t>
  </si>
  <si>
    <t>00104540</t>
  </si>
  <si>
    <t>Zemědělské obchodní družstvo Potěhy</t>
  </si>
  <si>
    <t>1602027771</t>
  </si>
  <si>
    <t>S-0202777/107627/2016</t>
  </si>
  <si>
    <t>1602027791</t>
  </si>
  <si>
    <t>S-0202779/107636/2016</t>
  </si>
  <si>
    <t>48412490</t>
  </si>
  <si>
    <t>Růčka Zdeněk</t>
  </si>
  <si>
    <t>1602028841</t>
  </si>
  <si>
    <t>S-0202884/115720/2016</t>
  </si>
  <si>
    <t>48154806</t>
  </si>
  <si>
    <t>Zemědělské obchodní družstvo Sedliště</t>
  </si>
  <si>
    <t>1702001221</t>
  </si>
  <si>
    <t>S-0200122/04350/2017</t>
  </si>
  <si>
    <t>04961447</t>
  </si>
  <si>
    <t>Mokrá Markéta</t>
  </si>
  <si>
    <t>1702001371</t>
  </si>
  <si>
    <t>S-0200137/04595/2017</t>
  </si>
  <si>
    <t>00104493</t>
  </si>
  <si>
    <t>Zemědělské obchodní družstvo Onomyšl</t>
  </si>
  <si>
    <t>1702002781</t>
  </si>
  <si>
    <t>S-0200278/06144/2017</t>
  </si>
  <si>
    <t>00111627</t>
  </si>
  <si>
    <t>Zemědělské družstvo "Údolí"</t>
  </si>
  <si>
    <t>1702002901</t>
  </si>
  <si>
    <t>S-0200290/06846/2017</t>
  </si>
  <si>
    <t>46346287</t>
  </si>
  <si>
    <t>FARMA Nová Ves, spol. s r.o.</t>
  </si>
  <si>
    <t>1702004321</t>
  </si>
  <si>
    <t>S-0200432/17214/2017</t>
  </si>
  <si>
    <t>41888936</t>
  </si>
  <si>
    <t>Kameník Václav</t>
  </si>
  <si>
    <t>1702004341</t>
  </si>
  <si>
    <t>S-0200434/17480/2017</t>
  </si>
  <si>
    <t>46353909</t>
  </si>
  <si>
    <t>Zemědělské družstvo "Vysočina"</t>
  </si>
  <si>
    <t>1702004701</t>
  </si>
  <si>
    <t>S-0200470/18397/2017</t>
  </si>
  <si>
    <t>04983742</t>
  </si>
  <si>
    <t>Vencl Tomáš</t>
  </si>
  <si>
    <t>1702007701</t>
  </si>
  <si>
    <t>S-0200770/25787/2017</t>
  </si>
  <si>
    <t>72030062</t>
  </si>
  <si>
    <t>Jetleb Jiří</t>
  </si>
  <si>
    <t>1602032021</t>
  </si>
  <si>
    <t>S-0203202/130395/2016</t>
  </si>
  <si>
    <t>15036235</t>
  </si>
  <si>
    <t>Vrána Jiří</t>
  </si>
  <si>
    <t>1602033881</t>
  </si>
  <si>
    <t>S-0203388/132800/2016</t>
  </si>
  <si>
    <t>47912928</t>
  </si>
  <si>
    <t>Zemědělské družstvo Mysletice, družstvo</t>
  </si>
  <si>
    <t>1602033911</t>
  </si>
  <si>
    <t>S-0203391/132616/2016</t>
  </si>
  <si>
    <t>1703000371</t>
  </si>
  <si>
    <t>S-0300037/06149/2017</t>
  </si>
  <si>
    <t>1703000841</t>
  </si>
  <si>
    <t>S-0300084/30637/2017</t>
  </si>
  <si>
    <t>71213074</t>
  </si>
  <si>
    <t>Kratochvíl Martin</t>
  </si>
  <si>
    <t>1602013371</t>
  </si>
  <si>
    <t>S-0201337/35526/2016</t>
  </si>
  <si>
    <t>04047834</t>
  </si>
  <si>
    <t>AGRO Záborná s.r.o.</t>
  </si>
  <si>
    <t>1702013631</t>
  </si>
  <si>
    <t>S-0201363/39761/2017</t>
  </si>
  <si>
    <t>03874672</t>
  </si>
  <si>
    <t>Šulák Jan</t>
  </si>
  <si>
    <t>1702014751</t>
  </si>
  <si>
    <t>S-0201475/43822/2017</t>
  </si>
  <si>
    <t>25157507</t>
  </si>
  <si>
    <t>SPV Pelhřimov, a.s.</t>
  </si>
  <si>
    <t>1602019991</t>
  </si>
  <si>
    <t>S-0201999/59904/2016</t>
  </si>
  <si>
    <t>69100438</t>
  </si>
  <si>
    <t>Brávek Pavel</t>
  </si>
  <si>
    <t>1702020161</t>
  </si>
  <si>
    <t>S-0202016/57876/2017</t>
  </si>
  <si>
    <t>15034950</t>
  </si>
  <si>
    <t>Zehnálek Josef</t>
  </si>
  <si>
    <t>1702020771</t>
  </si>
  <si>
    <t>S-0202077/60385/2017</t>
  </si>
  <si>
    <t>1702021001</t>
  </si>
  <si>
    <t>S-0202100/61150/2017</t>
  </si>
  <si>
    <t>64070557</t>
  </si>
  <si>
    <t>Mrlina Zdeněk</t>
  </si>
  <si>
    <t>1602021711</t>
  </si>
  <si>
    <t>S-0202171/68349/2016</t>
  </si>
  <si>
    <t>49973479</t>
  </si>
  <si>
    <t>AGRO - STONAŘOV, družstvo</t>
  </si>
  <si>
    <t>1702022641</t>
  </si>
  <si>
    <t>S-0202264/67527/2017</t>
  </si>
  <si>
    <t>48673820</t>
  </si>
  <si>
    <t>Juríček Jiří</t>
  </si>
  <si>
    <t>1602022941</t>
  </si>
  <si>
    <t>S-0202294/77878/2016</t>
  </si>
  <si>
    <t>25526791</t>
  </si>
  <si>
    <t>KK AGRO s.r.o.</t>
  </si>
  <si>
    <t>1602025521</t>
  </si>
  <si>
    <t>S-0202552/88493/2016</t>
  </si>
  <si>
    <t>63870231</t>
  </si>
  <si>
    <t>1602032861</t>
  </si>
  <si>
    <t>S-0203286/131021/2016</t>
  </si>
  <si>
    <t>10505903</t>
  </si>
  <si>
    <t>Rosenberg Jan</t>
  </si>
  <si>
    <t>1602032911</t>
  </si>
  <si>
    <t>S-0203291/130825/2016</t>
  </si>
  <si>
    <t>00140422</t>
  </si>
  <si>
    <t>Zemědělské družstvo Třebelovice - družstvo</t>
  </si>
  <si>
    <t>1703000321</t>
  </si>
  <si>
    <t>S-0300032/06736/2017</t>
  </si>
  <si>
    <t>68422903</t>
  </si>
  <si>
    <t>Moc Pavel</t>
  </si>
  <si>
    <t>1602026921</t>
  </si>
  <si>
    <t>S-0202692/95271/2016</t>
  </si>
  <si>
    <t>61673340</t>
  </si>
  <si>
    <t>PIAS Suchdol, a.s.</t>
  </si>
  <si>
    <t>1602029871</t>
  </si>
  <si>
    <t>S-0202987/124628/2016</t>
  </si>
  <si>
    <t>49327569</t>
  </si>
  <si>
    <t>Pavel Drahoš</t>
  </si>
  <si>
    <t>1702005661</t>
  </si>
  <si>
    <t>S-0200566/20366/2017</t>
  </si>
  <si>
    <t>63443643</t>
  </si>
  <si>
    <t>Mašek Vítězslav</t>
  </si>
  <si>
    <t>1702012331</t>
  </si>
  <si>
    <t>S-0201233/35555/2017</t>
  </si>
  <si>
    <t>60543949</t>
  </si>
  <si>
    <t>Růžička Miloslav</t>
  </si>
  <si>
    <t>1602031931</t>
  </si>
  <si>
    <t>S-0203193/129589/2016</t>
  </si>
  <si>
    <t>1603000921</t>
  </si>
  <si>
    <t>S-0300092/24901/2016</t>
  </si>
  <si>
    <t>47251859</t>
  </si>
  <si>
    <t>Dvořák Jan</t>
  </si>
  <si>
    <t>1702014101</t>
  </si>
  <si>
    <t>S-0201410/40762/2017</t>
  </si>
  <si>
    <t>1702014111</t>
  </si>
  <si>
    <t>S-0201411/40768/2017</t>
  </si>
  <si>
    <t>69838771</t>
  </si>
  <si>
    <t>Fendrychová Sylva</t>
  </si>
  <si>
    <t>1702018201</t>
  </si>
  <si>
    <t>S-0201820/53822/2017</t>
  </si>
  <si>
    <t>63606585</t>
  </si>
  <si>
    <t>Stodola František</t>
  </si>
  <si>
    <t>1702019601</t>
  </si>
  <si>
    <t>S-0201960/58274/2017</t>
  </si>
  <si>
    <t>72027355</t>
  </si>
  <si>
    <t>Šimonová Zdeňka</t>
  </si>
  <si>
    <t>1602023721</t>
  </si>
  <si>
    <t>S-0202372/81462/2016</t>
  </si>
  <si>
    <t>18380417</t>
  </si>
  <si>
    <t>LUKRA, s.r.o.</t>
  </si>
  <si>
    <t>1702006121</t>
  </si>
  <si>
    <t>S-0200612/21591/2017</t>
  </si>
  <si>
    <t>74317091</t>
  </si>
  <si>
    <t>Bartošová Anna, Ing.</t>
  </si>
  <si>
    <t>1702000711</t>
  </si>
  <si>
    <t>S-0200071/02647/2017</t>
  </si>
  <si>
    <t>67152031</t>
  </si>
  <si>
    <t>Moravčík Marian</t>
  </si>
  <si>
    <t>1702000911</t>
  </si>
  <si>
    <t>S-0200091/02423/2017</t>
  </si>
  <si>
    <t>72561084</t>
  </si>
  <si>
    <t>Kovář Jan</t>
  </si>
  <si>
    <t>1702001111</t>
  </si>
  <si>
    <t>S-0200111/03819/2017</t>
  </si>
  <si>
    <t>48887005</t>
  </si>
  <si>
    <t>Tuček Pavel</t>
  </si>
  <si>
    <t>1702015241</t>
  </si>
  <si>
    <t>S-0201524/44184/2017</t>
  </si>
  <si>
    <t>00115096</t>
  </si>
  <si>
    <t>Zemědělské družstvo Smilovy Hory</t>
  </si>
  <si>
    <t>1702015381</t>
  </si>
  <si>
    <t>S-0201538/44748/2017</t>
  </si>
  <si>
    <t>72550520</t>
  </si>
  <si>
    <t>1702017541</t>
  </si>
  <si>
    <t>S-0201754/52738/2017</t>
  </si>
  <si>
    <t>1702017931</t>
  </si>
  <si>
    <t>S-0201793/53154/2017</t>
  </si>
  <si>
    <t>41547489</t>
  </si>
  <si>
    <t>Klíma Jiří</t>
  </si>
  <si>
    <t>1702018111</t>
  </si>
  <si>
    <t>S-0201811/53806/2017</t>
  </si>
  <si>
    <t>60271230</t>
  </si>
  <si>
    <t>Lukáš Miloslav</t>
  </si>
  <si>
    <t>1602018151</t>
  </si>
  <si>
    <t>S-0201815/51727/2016</t>
  </si>
  <si>
    <t>49923455</t>
  </si>
  <si>
    <t>Novotný Ľudovít</t>
  </si>
  <si>
    <t>1702010601</t>
  </si>
  <si>
    <t>S-0201060/33184/2017</t>
  </si>
  <si>
    <t>62706292</t>
  </si>
  <si>
    <t>Rychtera Vladislav</t>
  </si>
  <si>
    <t>1702010651</t>
  </si>
  <si>
    <t>S-0201065/32977/2017</t>
  </si>
  <si>
    <t>28063805</t>
  </si>
  <si>
    <t>Hammi Trade s.r.o.</t>
  </si>
  <si>
    <t>1702010741</t>
  </si>
  <si>
    <t>S-0201074/32748/2017</t>
  </si>
  <si>
    <t>69100161</t>
  </si>
  <si>
    <t>Bůžek Stanislav</t>
  </si>
  <si>
    <t>1702010771</t>
  </si>
  <si>
    <t>S-0201077/32957/2017</t>
  </si>
  <si>
    <t>03021548</t>
  </si>
  <si>
    <t>Kantorovský Jiří</t>
  </si>
  <si>
    <t>1702011331</t>
  </si>
  <si>
    <t>S-0201133/33926/2017</t>
  </si>
  <si>
    <t>60118202</t>
  </si>
  <si>
    <t>Stanislav Adamec</t>
  </si>
  <si>
    <t>1702012161</t>
  </si>
  <si>
    <t>S-0201216/36265/2017</t>
  </si>
  <si>
    <t>49520199</t>
  </si>
  <si>
    <t>Šimonek Jaromír, Ing.</t>
  </si>
  <si>
    <t>1702012831</t>
  </si>
  <si>
    <t>S-0201283/37070/2017</t>
  </si>
  <si>
    <t>26027518</t>
  </si>
  <si>
    <t>Zemědělský podnik Malše a.s.</t>
  </si>
  <si>
    <t>1702013371</t>
  </si>
  <si>
    <t>S-0201337/38992/2017</t>
  </si>
  <si>
    <t>14545209</t>
  </si>
  <si>
    <t>Hrnčíř Jiří</t>
  </si>
  <si>
    <t>1702013901</t>
  </si>
  <si>
    <t>S-0201390/40258/2017</t>
  </si>
  <si>
    <t>64511936</t>
  </si>
  <si>
    <t>Svornost Těmice, a.s.</t>
  </si>
  <si>
    <t>1702007491</t>
  </si>
  <si>
    <t>S-0200749/25509/2017</t>
  </si>
  <si>
    <t>88368106</t>
  </si>
  <si>
    <t>Vaněk Josef</t>
  </si>
  <si>
    <t>1602027081</t>
  </si>
  <si>
    <t>S-0202708/99486/2016</t>
  </si>
  <si>
    <t>70535531</t>
  </si>
  <si>
    <t>Drhovský Miloslav</t>
  </si>
  <si>
    <t>1602027221</t>
  </si>
  <si>
    <t>S-0202722/99514/2016</t>
  </si>
  <si>
    <t>46502416</t>
  </si>
  <si>
    <t>Pacák Jan</t>
  </si>
  <si>
    <t>1602028011</t>
  </si>
  <si>
    <t>S-0202801/107956/2016</t>
  </si>
  <si>
    <t>1702022781</t>
  </si>
  <si>
    <t>S-0202278/66132/2017</t>
  </si>
  <si>
    <t>05155029</t>
  </si>
  <si>
    <t>Hlaváček Jan</t>
  </si>
  <si>
    <t>1702024211</t>
  </si>
  <si>
    <t>S-0202421/73364/2017</t>
  </si>
  <si>
    <t>1702024231</t>
  </si>
  <si>
    <t>S-0202423/73368/2017</t>
  </si>
  <si>
    <t>64813363</t>
  </si>
  <si>
    <t>Havlík Josef</t>
  </si>
  <si>
    <t>1702024261</t>
  </si>
  <si>
    <t>S-0202426/73374/2017</t>
  </si>
  <si>
    <t>48172812</t>
  </si>
  <si>
    <t>ZEAS Podorlicko a.s.</t>
  </si>
  <si>
    <t>1702021051</t>
  </si>
  <si>
    <t>S-0202105/61111/2017</t>
  </si>
  <si>
    <t>1702021261</t>
  </si>
  <si>
    <t>S-0202126/61516/2017</t>
  </si>
  <si>
    <t>00114880</t>
  </si>
  <si>
    <t>Zemědělské družstvo Pojbuky</t>
  </si>
  <si>
    <t>1702014411</t>
  </si>
  <si>
    <t>S-0201441/41733/2017</t>
  </si>
  <si>
    <t>60416998</t>
  </si>
  <si>
    <t>Špaček Antonín</t>
  </si>
  <si>
    <t>1702014871</t>
  </si>
  <si>
    <t>S-0201487/43603/2017</t>
  </si>
  <si>
    <t>64813002</t>
  </si>
  <si>
    <t>Vejnar Pavel</t>
  </si>
  <si>
    <t>1603001071</t>
  </si>
  <si>
    <t>S-0300107/27924/2016</t>
  </si>
  <si>
    <t>45019274</t>
  </si>
  <si>
    <t>Hruška Jaroslav, Ing.</t>
  </si>
  <si>
    <t>1602028461</t>
  </si>
  <si>
    <t>S-0202846/112283/2016</t>
  </si>
  <si>
    <t>44065345</t>
  </si>
  <si>
    <t>Pavlíček Vojtěch</t>
  </si>
  <si>
    <t>1602029581</t>
  </si>
  <si>
    <t>S-0202958/123682/2016</t>
  </si>
  <si>
    <t>60064323</t>
  </si>
  <si>
    <t>Toufar Radek</t>
  </si>
  <si>
    <t>1602029841</t>
  </si>
  <si>
    <t>S-0202984/124623/2016</t>
  </si>
  <si>
    <t>1602030431</t>
  </si>
  <si>
    <t>S-0203043/125499/2016</t>
  </si>
  <si>
    <t>24197611</t>
  </si>
  <si>
    <t>QUANTUM SEEDS s.r.o.</t>
  </si>
  <si>
    <t>1602030921</t>
  </si>
  <si>
    <t>S-0203092/127302/2016</t>
  </si>
  <si>
    <t>47469536</t>
  </si>
  <si>
    <t>Zámecký vrch, zemědělská společnost s r. o.</t>
  </si>
  <si>
    <t>1702025331</t>
  </si>
  <si>
    <t>S-0202533/85105/2017</t>
  </si>
  <si>
    <t>1602025801</t>
  </si>
  <si>
    <t>S-0202580/89631/2016</t>
  </si>
  <si>
    <t>60074582</t>
  </si>
  <si>
    <t>Filip Vlastislav</t>
  </si>
  <si>
    <t>1702002021</t>
  </si>
  <si>
    <t>S-0200202/05960/2017</t>
  </si>
  <si>
    <t>1702002031</t>
  </si>
  <si>
    <t>S-0200203/05898/2017</t>
  </si>
  <si>
    <t>16818075</t>
  </si>
  <si>
    <t>Kuřina Pavel</t>
  </si>
  <si>
    <t>1702008301</t>
  </si>
  <si>
    <t>S-0200830/29061/2017</t>
  </si>
  <si>
    <t>05484286</t>
  </si>
  <si>
    <t>Hanžl Jaromír, Ing.</t>
  </si>
  <si>
    <t>1702008311</t>
  </si>
  <si>
    <t>S-0200831/29065/2017</t>
  </si>
  <si>
    <t>63787474</t>
  </si>
  <si>
    <t>Sršňová Miroslava</t>
  </si>
  <si>
    <t>1702008761</t>
  </si>
  <si>
    <t>S-0200876/29269/2017</t>
  </si>
  <si>
    <t>70587043</t>
  </si>
  <si>
    <t>Beran Jiří</t>
  </si>
  <si>
    <t>1702002521</t>
  </si>
  <si>
    <t>S-0200252/06746/2017</t>
  </si>
  <si>
    <t>1702002541</t>
  </si>
  <si>
    <t>S-0200254/06750/2017</t>
  </si>
  <si>
    <t>1702002681</t>
  </si>
  <si>
    <t>S-0200268/06603/2017</t>
  </si>
  <si>
    <t>63491991</t>
  </si>
  <si>
    <t>LUHA zemědělská, a.s.</t>
  </si>
  <si>
    <t>1702022581</t>
  </si>
  <si>
    <t>S-0202258/67518/2017</t>
  </si>
  <si>
    <t>46753184</t>
  </si>
  <si>
    <t>Kurtinec Jaroslav</t>
  </si>
  <si>
    <t>1602033221</t>
  </si>
  <si>
    <t>S-0203322/131278/2016</t>
  </si>
  <si>
    <t>1602033231</t>
  </si>
  <si>
    <t>S-0203323/131281/2016</t>
  </si>
  <si>
    <t>1602033241</t>
  </si>
  <si>
    <t>S-0203324/131287/2016</t>
  </si>
  <si>
    <t>1602033251</t>
  </si>
  <si>
    <t>S-0203325/131291/2016</t>
  </si>
  <si>
    <t>70892954</t>
  </si>
  <si>
    <t>Soukup Petr</t>
  </si>
  <si>
    <t>1602033501</t>
  </si>
  <si>
    <t>S-0203350/132752/2016</t>
  </si>
  <si>
    <t>46496017</t>
  </si>
  <si>
    <t>Soukal Ladislav</t>
  </si>
  <si>
    <t>1602033601</t>
  </si>
  <si>
    <t>S-0203360/132783/2016</t>
  </si>
  <si>
    <t>75132184</t>
  </si>
  <si>
    <t>Hradecký Martin</t>
  </si>
  <si>
    <t>1602033951</t>
  </si>
  <si>
    <t>S-0203395/132492/2016</t>
  </si>
  <si>
    <t>47977612</t>
  </si>
  <si>
    <t>AGRONET Smolkov, s. r. o.</t>
  </si>
  <si>
    <t>1602034331</t>
  </si>
  <si>
    <t>S-0203433/134013/2016</t>
  </si>
  <si>
    <t>00145106</t>
  </si>
  <si>
    <t>Zemědělské družstvo Velká Losenice</t>
  </si>
  <si>
    <t>1602034341</t>
  </si>
  <si>
    <t>S-0203434/133994/2016</t>
  </si>
  <si>
    <t>25506561</t>
  </si>
  <si>
    <t>ZS Pitín, a.s.</t>
  </si>
  <si>
    <t>1702013841</t>
  </si>
  <si>
    <t>S-0201384/39701/2017</t>
  </si>
  <si>
    <t>46353836</t>
  </si>
  <si>
    <t>Zemědělské družstvo Senomaty</t>
  </si>
  <si>
    <t>1702014141</t>
  </si>
  <si>
    <t>S-0201414/41306/2017</t>
  </si>
  <si>
    <t>1702014281</t>
  </si>
  <si>
    <t>S-0201428/41696/2017</t>
  </si>
  <si>
    <t>1702014291</t>
  </si>
  <si>
    <t>S-0201429/41700/2017</t>
  </si>
  <si>
    <t>62528823</t>
  </si>
  <si>
    <t>Korytar Václav</t>
  </si>
  <si>
    <t>1702014631</t>
  </si>
  <si>
    <t>S-0201463/42791/2017</t>
  </si>
  <si>
    <t>42260515</t>
  </si>
  <si>
    <t>Zima Jaroslav, Ing.</t>
  </si>
  <si>
    <t>1702014731</t>
  </si>
  <si>
    <t>S-0201473/43385/2017</t>
  </si>
  <si>
    <t>41379055</t>
  </si>
  <si>
    <t>Šteflová Marie</t>
  </si>
  <si>
    <t>1702015171</t>
  </si>
  <si>
    <t>S-0201517/44106/2017</t>
  </si>
  <si>
    <t>42323321</t>
  </si>
  <si>
    <t>Smažil Jan</t>
  </si>
  <si>
    <t>1602015221</t>
  </si>
  <si>
    <t>S-0201522/47082/2016</t>
  </si>
  <si>
    <t>46442936</t>
  </si>
  <si>
    <t>Hyrš Václav</t>
  </si>
  <si>
    <t>1702015321</t>
  </si>
  <si>
    <t>S-0201532/44733/2017</t>
  </si>
  <si>
    <t>1702015561</t>
  </si>
  <si>
    <t>S-0201556/45071/2017</t>
  </si>
  <si>
    <t>15058441</t>
  </si>
  <si>
    <t>Zemědělské družstvo Sázavka</t>
  </si>
  <si>
    <t>1702012651</t>
  </si>
  <si>
    <t>S-0201265/36374/2017</t>
  </si>
  <si>
    <t>73656895</t>
  </si>
  <si>
    <t>Brož Petr</t>
  </si>
  <si>
    <t>1702010341</t>
  </si>
  <si>
    <t>S-0201034/31773/2017</t>
  </si>
  <si>
    <t>15033490</t>
  </si>
  <si>
    <t>Kunstar Pavel</t>
  </si>
  <si>
    <t>1702010791</t>
  </si>
  <si>
    <t>S-0201079/33164/2017</t>
  </si>
  <si>
    <t>1602023011</t>
  </si>
  <si>
    <t>S-0202301/77889/2016</t>
  </si>
  <si>
    <t>48733067</t>
  </si>
  <si>
    <t>Kovář Josef, Ing.</t>
  </si>
  <si>
    <t>1702023081</t>
  </si>
  <si>
    <t>S-0202308/67726/2017</t>
  </si>
  <si>
    <t>1602023181</t>
  </si>
  <si>
    <t>S-0202318/77968/2016</t>
  </si>
  <si>
    <t>01943961</t>
  </si>
  <si>
    <t>PRAŽÁK MB s. r. o.</t>
  </si>
  <si>
    <t>1702023481</t>
  </si>
  <si>
    <t>S-0202348/71204/2017</t>
  </si>
  <si>
    <t>25271555</t>
  </si>
  <si>
    <t>Solmilk a. s.</t>
  </si>
  <si>
    <t>1702023551</t>
  </si>
  <si>
    <t>S-0202355/71441/2017</t>
  </si>
  <si>
    <t>25505319</t>
  </si>
  <si>
    <t>ZD SKÁLY, družstvo</t>
  </si>
  <si>
    <t>1702024461</t>
  </si>
  <si>
    <t>S-0202446/74211/2017</t>
  </si>
  <si>
    <t>64976882</t>
  </si>
  <si>
    <t>Kelner Přemysl</t>
  </si>
  <si>
    <t>1702009341</t>
  </si>
  <si>
    <t>S-0200934/30282/2017</t>
  </si>
  <si>
    <t>13582879</t>
  </si>
  <si>
    <t>Zemědělské družstvo Kochánov</t>
  </si>
  <si>
    <t>1702009361</t>
  </si>
  <si>
    <t>S-0200936/30073/2017</t>
  </si>
  <si>
    <t>49195379</t>
  </si>
  <si>
    <t>Zemědělské družstvo Příchovice</t>
  </si>
  <si>
    <t>1702009501</t>
  </si>
  <si>
    <t>S-0200950/30576/2017</t>
  </si>
  <si>
    <t>60750499</t>
  </si>
  <si>
    <t>"FUTUR",  s.r.o.</t>
  </si>
  <si>
    <t>1702009551</t>
  </si>
  <si>
    <t>S-0200955/30767/2017</t>
  </si>
  <si>
    <t>70962120</t>
  </si>
  <si>
    <t>Prokeš Petr</t>
  </si>
  <si>
    <t>1702010111</t>
  </si>
  <si>
    <t>S-0201011/31475/2017</t>
  </si>
  <si>
    <t>1702020151</t>
  </si>
  <si>
    <t>S-0202015/57743/2017</t>
  </si>
  <si>
    <t>75096633</t>
  </si>
  <si>
    <t>Vytlačil Martin, Bc.</t>
  </si>
  <si>
    <t>1503000241</t>
  </si>
  <si>
    <t>S-0300024/30700/2015</t>
  </si>
  <si>
    <t>47078022</t>
  </si>
  <si>
    <t>Homola Miloš</t>
  </si>
  <si>
    <t>1703000851</t>
  </si>
  <si>
    <t>S-0300085/32344/2017</t>
  </si>
  <si>
    <t>60099062</t>
  </si>
  <si>
    <t>Švarc Jiří</t>
  </si>
  <si>
    <t>1703000901</t>
  </si>
  <si>
    <t>S-0300090/35784/2017</t>
  </si>
  <si>
    <t>25606191</t>
  </si>
  <si>
    <t>Pěstitel Stratov, a.s.</t>
  </si>
  <si>
    <t>1603000911</t>
  </si>
  <si>
    <t>S-0300091/24482/2016</t>
  </si>
  <si>
    <t>1703001131</t>
  </si>
  <si>
    <t>S-0300113/53635/2017</t>
  </si>
  <si>
    <t>04695186</t>
  </si>
  <si>
    <t>Pazdera Jaroslav</t>
  </si>
  <si>
    <t>1602030481</t>
  </si>
  <si>
    <t>S-0203048/125515/2016</t>
  </si>
  <si>
    <t>41648528</t>
  </si>
  <si>
    <t>Říhánek Václav</t>
  </si>
  <si>
    <t>1602030681</t>
  </si>
  <si>
    <t>S-0203068/125780/2016</t>
  </si>
  <si>
    <t>1602030861</t>
  </si>
  <si>
    <t>S-0203086/126963/2016</t>
  </si>
  <si>
    <t>71232079</t>
  </si>
  <si>
    <t>Kubelka Milan</t>
  </si>
  <si>
    <t>1602031071</t>
  </si>
  <si>
    <t>S-0203107/127580/2016</t>
  </si>
  <si>
    <t>05554888</t>
  </si>
  <si>
    <t>Křížek, s.r.o.</t>
  </si>
  <si>
    <t>1602031911</t>
  </si>
  <si>
    <t>S-0203191/129873/2016</t>
  </si>
  <si>
    <t>01739735</t>
  </si>
  <si>
    <t>MIKADA s.r.o.</t>
  </si>
  <si>
    <t>1602032621</t>
  </si>
  <si>
    <t>S-0203262/130599/2016</t>
  </si>
  <si>
    <t>43145094</t>
  </si>
  <si>
    <t>Rygl Jaromír</t>
  </si>
  <si>
    <t>1602032921</t>
  </si>
  <si>
    <t>S-0203292/130817/2016</t>
  </si>
  <si>
    <t>04886950</t>
  </si>
  <si>
    <t>BLANCHELINE s.r.o.</t>
  </si>
  <si>
    <t>1602032941</t>
  </si>
  <si>
    <t>S-0203294/131044/2016</t>
  </si>
  <si>
    <t>03866351</t>
  </si>
  <si>
    <t>Fűrbacher Vlastimil</t>
  </si>
  <si>
    <t>1602033091</t>
  </si>
  <si>
    <t>S-0203309/131205/2016</t>
  </si>
  <si>
    <t>48533891</t>
  </si>
  <si>
    <t>Hospodářské obchodní družstvo Březejc</t>
  </si>
  <si>
    <t>1602028821</t>
  </si>
  <si>
    <t>S-0202882/119455/2016</t>
  </si>
  <si>
    <t>61999041</t>
  </si>
  <si>
    <t>Bořilová Anna</t>
  </si>
  <si>
    <t>1602030111</t>
  </si>
  <si>
    <t>S-0203011/124665/2016</t>
  </si>
  <si>
    <t>25550268</t>
  </si>
  <si>
    <t>Polfin agro, s.r.o.</t>
  </si>
  <si>
    <t>1602027481</t>
  </si>
  <si>
    <t>S-0202748/98873/2016</t>
  </si>
  <si>
    <t>1702027511</t>
  </si>
  <si>
    <t>S-0202751/92350/2017</t>
  </si>
  <si>
    <t>75132362</t>
  </si>
  <si>
    <t>Andrlík Vladimír</t>
  </si>
  <si>
    <t>1602028061</t>
  </si>
  <si>
    <t>S-0202806/106872/2016</t>
  </si>
  <si>
    <t>18595154</t>
  </si>
  <si>
    <t>SIBAGRO spol. s r.o.</t>
  </si>
  <si>
    <t>1702028411</t>
  </si>
  <si>
    <t>S-0202841/98139/2017</t>
  </si>
  <si>
    <t>64746411</t>
  </si>
  <si>
    <t>1602028591</t>
  </si>
  <si>
    <t>S-0202859/114831/2016</t>
  </si>
  <si>
    <t>47903970</t>
  </si>
  <si>
    <t>SYFANY, spol. s r.o.</t>
  </si>
  <si>
    <t>1602026571</t>
  </si>
  <si>
    <t>S-0202657/92932/2016</t>
  </si>
  <si>
    <t>29270294</t>
  </si>
  <si>
    <t>Rostlinná výroba Popice s.r.o.</t>
  </si>
  <si>
    <t>1602026581</t>
  </si>
  <si>
    <t>S-0202658/92935/2016</t>
  </si>
  <si>
    <t>02246040</t>
  </si>
  <si>
    <t>Bílek Tomáš</t>
  </si>
  <si>
    <t>1602026771</t>
  </si>
  <si>
    <t>S-0202677/94863/2016</t>
  </si>
  <si>
    <t>00122726</t>
  </si>
  <si>
    <t>Zemědělské družstvo Okrouhlička</t>
  </si>
  <si>
    <t>1602026941</t>
  </si>
  <si>
    <t>S-0202694/96263/2016</t>
  </si>
  <si>
    <t>72261455</t>
  </si>
  <si>
    <t>Streerová Alena</t>
  </si>
  <si>
    <t>1602025101</t>
  </si>
  <si>
    <t>S-0202510/87304/2016</t>
  </si>
  <si>
    <t>04669185</t>
  </si>
  <si>
    <t>Polívka Tomáš</t>
  </si>
  <si>
    <t>1702025411</t>
  </si>
  <si>
    <t>S-0202541/85434/2017</t>
  </si>
  <si>
    <t>46751548</t>
  </si>
  <si>
    <t>1602025571</t>
  </si>
  <si>
    <t>S-0202557/88596/2016</t>
  </si>
  <si>
    <t>1702022371</t>
  </si>
  <si>
    <t>S-0202237/65583/2017</t>
  </si>
  <si>
    <t>28057287</t>
  </si>
  <si>
    <t>F - farma s.r.o.</t>
  </si>
  <si>
    <t>1702022571</t>
  </si>
  <si>
    <t>S-0202257/67517/2017</t>
  </si>
  <si>
    <t>47085665</t>
  </si>
  <si>
    <t>1702000111</t>
  </si>
  <si>
    <t>S-0200011/00913/2017</t>
  </si>
  <si>
    <t>47719672</t>
  </si>
  <si>
    <t>VIA AVENA spol. s r.o.</t>
  </si>
  <si>
    <t>1702005581</t>
  </si>
  <si>
    <t>S-0200558/19856/2017</t>
  </si>
  <si>
    <t>1702005621</t>
  </si>
  <si>
    <t>S-0200562/19679/2017</t>
  </si>
  <si>
    <t>75130441</t>
  </si>
  <si>
    <t>Cink Tomáš</t>
  </si>
  <si>
    <t>1702005651</t>
  </si>
  <si>
    <t>S-0200565/20360/2017</t>
  </si>
  <si>
    <t>00147346</t>
  </si>
  <si>
    <t>Zemědělské družstvo Haňovice</t>
  </si>
  <si>
    <t>1702005881</t>
  </si>
  <si>
    <t>S-0200588/20417/2017</t>
  </si>
  <si>
    <t>47023040</t>
  </si>
  <si>
    <t>Jindřich Pergler</t>
  </si>
  <si>
    <t>1702005951</t>
  </si>
  <si>
    <t>S-0200595/20439/2017</t>
  </si>
  <si>
    <t>1702005971</t>
  </si>
  <si>
    <t>S-0200597/20443/2017</t>
  </si>
  <si>
    <t>71214194</t>
  </si>
  <si>
    <t>Jinek Marek</t>
  </si>
  <si>
    <t>1702004011</t>
  </si>
  <si>
    <t>S-0200401/09280/2017</t>
  </si>
  <si>
    <t>15032302</t>
  </si>
  <si>
    <t>Peca Josef</t>
  </si>
  <si>
    <t>1702004141</t>
  </si>
  <si>
    <t>S-0200414/09491/2017</t>
  </si>
  <si>
    <t>1702004721</t>
  </si>
  <si>
    <t>S-0200472/18465/2017</t>
  </si>
  <si>
    <t>04978901</t>
  </si>
  <si>
    <t>Mach Antonín</t>
  </si>
  <si>
    <t>1702004951</t>
  </si>
  <si>
    <t>S-0200495/19476/2017</t>
  </si>
  <si>
    <t>49568469</t>
  </si>
  <si>
    <t>Beránek Jiří</t>
  </si>
  <si>
    <t>1702001121</t>
  </si>
  <si>
    <t>S-0200112/03861/2017</t>
  </si>
  <si>
    <t>1702001341</t>
  </si>
  <si>
    <t>S-0200134/04452/2017</t>
  </si>
  <si>
    <t>88695506</t>
  </si>
  <si>
    <t>Fučík Jaromír</t>
  </si>
  <si>
    <t>1702001771</t>
  </si>
  <si>
    <t>S-0200177/05521/2017</t>
  </si>
  <si>
    <t>1702001921</t>
  </si>
  <si>
    <t>S-0200192/05900/2017</t>
  </si>
  <si>
    <t>27481611</t>
  </si>
  <si>
    <t>AG MAIWALD a.s.</t>
  </si>
  <si>
    <t>1401021601</t>
  </si>
  <si>
    <t>S-0102160/48337/2014</t>
  </si>
  <si>
    <t>1702001931</t>
  </si>
  <si>
    <t>S-0200193/05906/2017</t>
  </si>
  <si>
    <t>1702001941</t>
  </si>
  <si>
    <t>S-0200194/05921/2017</t>
  </si>
  <si>
    <t>1702001951</t>
  </si>
  <si>
    <t>S-0200195/05929/2017</t>
  </si>
  <si>
    <t>03900525</t>
  </si>
  <si>
    <t>Zobal Vlastimil</t>
  </si>
  <si>
    <t>1702002081</t>
  </si>
  <si>
    <t>S-0200208/06018/2017</t>
  </si>
  <si>
    <t>65195698</t>
  </si>
  <si>
    <t>Křížek Jiří</t>
  </si>
  <si>
    <t>1702011181</t>
  </si>
  <si>
    <t>S-0201118/34160/2017</t>
  </si>
  <si>
    <t>1702007931</t>
  </si>
  <si>
    <t>S-0200793/26034/2017</t>
  </si>
  <si>
    <t>1702008001</t>
  </si>
  <si>
    <t>S-0200800/28352/2017</t>
  </si>
  <si>
    <t>60319399</t>
  </si>
  <si>
    <t>AGRIMEX Brumovice s. r. o.</t>
  </si>
  <si>
    <t>1702008061</t>
  </si>
  <si>
    <t>S-0200806/28573/2017</t>
  </si>
  <si>
    <t>42165024</t>
  </si>
  <si>
    <t>Nováková Iva</t>
  </si>
  <si>
    <t>1702008691</t>
  </si>
  <si>
    <t>S-0200869/28993/2017</t>
  </si>
  <si>
    <t>1602008791</t>
  </si>
  <si>
    <t>S-0200879/25453/2016</t>
  </si>
  <si>
    <t>1702003961</t>
  </si>
  <si>
    <t>S-0200396/09253/2017</t>
  </si>
  <si>
    <t>46497196</t>
  </si>
  <si>
    <t>Černý Miloslav</t>
  </si>
  <si>
    <t>1702006681</t>
  </si>
  <si>
    <t>S-0200668/23339/2017</t>
  </si>
  <si>
    <t>47052546</t>
  </si>
  <si>
    <t>FARMA PRČICE spol. s r.o.</t>
  </si>
  <si>
    <t>1702006741</t>
  </si>
  <si>
    <t>S-0200674/23985/2017</t>
  </si>
  <si>
    <t>70103755</t>
  </si>
  <si>
    <t>Bačina Ondřej, Bc.</t>
  </si>
  <si>
    <t>1702006901</t>
  </si>
  <si>
    <t>S-0200690/24415/2017</t>
  </si>
  <si>
    <t>46381651</t>
  </si>
  <si>
    <t>Hošek Václav</t>
  </si>
  <si>
    <t>1702006971</t>
  </si>
  <si>
    <t>S-0200697/24430/2017</t>
  </si>
  <si>
    <t>74488694</t>
  </si>
  <si>
    <t>Marková Natalie, Ing.</t>
  </si>
  <si>
    <t>1702007291</t>
  </si>
  <si>
    <t>S-0200729/24232/2017</t>
  </si>
  <si>
    <t>1702007621</t>
  </si>
  <si>
    <t>S-0200762/25800/2017</t>
  </si>
  <si>
    <t>1702005211</t>
  </si>
  <si>
    <t>S-0200521/19917/2017</t>
  </si>
  <si>
    <t>15864197</t>
  </si>
  <si>
    <t>Lacina Pavel</t>
  </si>
  <si>
    <t>1702013241</t>
  </si>
  <si>
    <t>S-0201324/38291/2017</t>
  </si>
  <si>
    <t>25938266</t>
  </si>
  <si>
    <t>ZS Vysočina, a.s.</t>
  </si>
  <si>
    <t>1702013301</t>
  </si>
  <si>
    <t>S-0201330/38679/2017</t>
  </si>
  <si>
    <t>1702013311</t>
  </si>
  <si>
    <t>S-0201331/38681/2017</t>
  </si>
  <si>
    <t>1702013321</t>
  </si>
  <si>
    <t>S-0201332/38683/2017</t>
  </si>
  <si>
    <t>49812017</t>
  </si>
  <si>
    <t>AGRO OLDŘIŠ, spol. s r.o.</t>
  </si>
  <si>
    <t>1702013411</t>
  </si>
  <si>
    <t>S-0201341/39349/2017</t>
  </si>
  <si>
    <t>1702016521</t>
  </si>
  <si>
    <t>S-0201652/48694/2017</t>
  </si>
  <si>
    <t>1602016841</t>
  </si>
  <si>
    <t>S-0201684/50947/2016</t>
  </si>
  <si>
    <t>1702016871</t>
  </si>
  <si>
    <t>S-0201687/49611/2017</t>
  </si>
  <si>
    <t>87279479</t>
  </si>
  <si>
    <t>Podškubková Radana</t>
  </si>
  <si>
    <t>1702017221</t>
  </si>
  <si>
    <t>S-0201722/51357/2017</t>
  </si>
  <si>
    <t>1702017981</t>
  </si>
  <si>
    <t>S-0201798/53632/2017</t>
  </si>
  <si>
    <t>1702020531</t>
  </si>
  <si>
    <t>S-0202053/59318/2017</t>
  </si>
  <si>
    <t>28782275</t>
  </si>
  <si>
    <t>Dostos s.r.o.</t>
  </si>
  <si>
    <t>1702020591</t>
  </si>
  <si>
    <t>S-0202059/59512/2017</t>
  </si>
  <si>
    <t>1702020801</t>
  </si>
  <si>
    <t>S-0202080/60535/2017</t>
  </si>
  <si>
    <t>43467768</t>
  </si>
  <si>
    <t>Prouza Jaroslav</t>
  </si>
  <si>
    <t>1702018141</t>
  </si>
  <si>
    <t>S-0201814/53813/2017</t>
  </si>
  <si>
    <t>42714265</t>
  </si>
  <si>
    <t>Rylich Ivo, Ing.</t>
  </si>
  <si>
    <t>1702018211</t>
  </si>
  <si>
    <t>S-0201821/53825/2017</t>
  </si>
  <si>
    <t>1702018291</t>
  </si>
  <si>
    <t>S-0201829/53849/2017</t>
  </si>
  <si>
    <t>46275258</t>
  </si>
  <si>
    <t>Jedlička Jiří</t>
  </si>
  <si>
    <t>1702018301</t>
  </si>
  <si>
    <t>S-0201830/53852/2017</t>
  </si>
  <si>
    <t>1702018321</t>
  </si>
  <si>
    <t>S-0201832/53855/2017</t>
  </si>
  <si>
    <t>1702018931</t>
  </si>
  <si>
    <t>S-0201893/55485/2017</t>
  </si>
  <si>
    <t>75158124</t>
  </si>
  <si>
    <t>Fila Jan</t>
  </si>
  <si>
    <t>1702019231</t>
  </si>
  <si>
    <t>S-0201923/56592/2017</t>
  </si>
  <si>
    <t>1702019391</t>
  </si>
  <si>
    <t>S-0201939/57151/2017</t>
  </si>
  <si>
    <t>1602019391</t>
  </si>
  <si>
    <t>S-0201939/61230/2016</t>
  </si>
  <si>
    <t>1702015701</t>
  </si>
  <si>
    <t>S-0201570/46374/2017</t>
  </si>
  <si>
    <t>44562659</t>
  </si>
  <si>
    <t>1702016021</t>
  </si>
  <si>
    <t>S-0201602/47628/2017</t>
  </si>
  <si>
    <t>03969576</t>
  </si>
  <si>
    <t>statek ROMÁNEK s.r.o.</t>
  </si>
  <si>
    <t>1602018091</t>
  </si>
  <si>
    <t>S-0201809/49814/2016</t>
  </si>
  <si>
    <t>70650471</t>
  </si>
  <si>
    <t>Šustrová Lucie</t>
  </si>
  <si>
    <t>1702021091</t>
  </si>
  <si>
    <t>S-0202109/61349/2017</t>
  </si>
  <si>
    <t>42411360</t>
  </si>
  <si>
    <t>Budín Jaromír</t>
  </si>
  <si>
    <t>1702007871</t>
  </si>
  <si>
    <t>S-0200787/25995/2017</t>
  </si>
  <si>
    <t>76429202</t>
  </si>
  <si>
    <t>Pizinger Martin</t>
  </si>
  <si>
    <t>1702009631</t>
  </si>
  <si>
    <t>S-0200963/30505/2017</t>
  </si>
  <si>
    <t>74511203</t>
  </si>
  <si>
    <t>Jandásek Miroslav</t>
  </si>
  <si>
    <t>1702010241</t>
  </si>
  <si>
    <t>S-0201024/32014/2017</t>
  </si>
  <si>
    <t>1702012611</t>
  </si>
  <si>
    <t>S-0201261/36452/2017</t>
  </si>
  <si>
    <t>00112518</t>
  </si>
  <si>
    <t>ZEMĚDĚLSKÉ OBCHODNÍ DRUŽSTVO MIROTICE</t>
  </si>
  <si>
    <t>1702023181</t>
  </si>
  <si>
    <t>S-0202318/67939/2017</t>
  </si>
  <si>
    <t>1702023191</t>
  </si>
  <si>
    <t>S-0202319/67943/2017</t>
  </si>
  <si>
    <t>62959956</t>
  </si>
  <si>
    <t>AMSTUTZ  švýcarský chov, spol. s r.o.,</t>
  </si>
  <si>
    <t>1602024521</t>
  </si>
  <si>
    <t>S-0202452/85621/2016</t>
  </si>
  <si>
    <t>03144801</t>
  </si>
  <si>
    <t>Korytář František</t>
  </si>
  <si>
    <t>1702024531</t>
  </si>
  <si>
    <t>S-0202453/74658/2017</t>
  </si>
  <si>
    <t>1602027361</t>
  </si>
  <si>
    <t>S-0202736/98068/2016</t>
  </si>
  <si>
    <t>62619527</t>
  </si>
  <si>
    <t>Lučina-Studánka spol. s r.o.</t>
  </si>
  <si>
    <t>1702005111</t>
  </si>
  <si>
    <t>S-0200511/19901/2017</t>
  </si>
  <si>
    <t>00112356</t>
  </si>
  <si>
    <t>Zemědělské družstvo Hrejkovice</t>
  </si>
  <si>
    <t>1702006201</t>
  </si>
  <si>
    <t>S-0200620/22214/2017</t>
  </si>
  <si>
    <t>42820332</t>
  </si>
  <si>
    <t>Stehlík Libor</t>
  </si>
  <si>
    <t>1702007061</t>
  </si>
  <si>
    <t>S-0200706/24444/2017</t>
  </si>
  <si>
    <t>1702007111</t>
  </si>
  <si>
    <t>S-0200711/24450/2017</t>
  </si>
  <si>
    <t>48365416</t>
  </si>
  <si>
    <t>AGROPOL-POČERNY spol. s r.o.</t>
  </si>
  <si>
    <t>1602034581</t>
  </si>
  <si>
    <t>S-0203458/134447/2016</t>
  </si>
  <si>
    <t>47237660</t>
  </si>
  <si>
    <t>Zemědělské družstvo Jindřichův Hradec</t>
  </si>
  <si>
    <t>1703000121</t>
  </si>
  <si>
    <t>S-0300012/02727/2017</t>
  </si>
  <si>
    <t>49969714</t>
  </si>
  <si>
    <t>Agrodružstvo - Rakšice, družstvo</t>
  </si>
  <si>
    <t>1702015301</t>
  </si>
  <si>
    <t>S-0201530/44049/2017</t>
  </si>
  <si>
    <t>71187448</t>
  </si>
  <si>
    <t>Dvořák Václav</t>
  </si>
  <si>
    <t>1602025541</t>
  </si>
  <si>
    <t>S-0202554/88806/2016</t>
  </si>
  <si>
    <t>46396110</t>
  </si>
  <si>
    <t>Horníček Jaromír, Ing.</t>
  </si>
  <si>
    <t>1602029161</t>
  </si>
  <si>
    <t>S-0202916/121141/2016</t>
  </si>
  <si>
    <t>73480711</t>
  </si>
  <si>
    <t>Smejkal Vladislav</t>
  </si>
  <si>
    <t>1702006551</t>
  </si>
  <si>
    <t>S-0200655/23258/2017</t>
  </si>
  <si>
    <t>49541081</t>
  </si>
  <si>
    <t>Vavřina Martin</t>
  </si>
  <si>
    <t>1702007691</t>
  </si>
  <si>
    <t>S-0200769/25784/2017</t>
  </si>
  <si>
    <t>61945897</t>
  </si>
  <si>
    <t>AG - STEMA, spol. s r. o.</t>
  </si>
  <si>
    <t>1702012041</t>
  </si>
  <si>
    <t>S-0201204/36229/2017</t>
  </si>
  <si>
    <t>72086831</t>
  </si>
  <si>
    <t>Rajdlík Petr</t>
  </si>
  <si>
    <t>1702012861</t>
  </si>
  <si>
    <t>S-0201286/37088/2017</t>
  </si>
  <si>
    <t>60544449</t>
  </si>
  <si>
    <t>Tesař Oldřich</t>
  </si>
  <si>
    <t>1503001121</t>
  </si>
  <si>
    <t>S-0300112/98505/2015</t>
  </si>
  <si>
    <t>64070450</t>
  </si>
  <si>
    <t>Holčák Václav</t>
  </si>
  <si>
    <t>1702017021</t>
  </si>
  <si>
    <t>S-0201702/50318/2017</t>
  </si>
  <si>
    <t>03870006</t>
  </si>
  <si>
    <t>Miláčková Alena</t>
  </si>
  <si>
    <t>1702018011</t>
  </si>
  <si>
    <t>S-0201801/53560/2017</t>
  </si>
  <si>
    <t>46451919</t>
  </si>
  <si>
    <t>1702019151</t>
  </si>
  <si>
    <t>S-0201915/56236/2017</t>
  </si>
  <si>
    <t>49143441</t>
  </si>
  <si>
    <t>Indrák Milan</t>
  </si>
  <si>
    <t>1702023361</t>
  </si>
  <si>
    <t>S-0202336/69921/2017</t>
  </si>
  <si>
    <t>00129046</t>
  </si>
  <si>
    <t>Zemědělské obchodní družstvo Roztoky - Kruh</t>
  </si>
  <si>
    <t>1702023961</t>
  </si>
  <si>
    <t>S-0202396/73291/2017</t>
  </si>
  <si>
    <t>46907238</t>
  </si>
  <si>
    <t>Rozsypal Pavel</t>
  </si>
  <si>
    <t>1702021181</t>
  </si>
  <si>
    <t>S-0202118/61600/2017</t>
  </si>
  <si>
    <t>64770320</t>
  </si>
  <si>
    <t>Chaloupek Miroslav</t>
  </si>
  <si>
    <t>1703000641</t>
  </si>
  <si>
    <t>S-0300064/17325/2017</t>
  </si>
  <si>
    <t>65955030</t>
  </si>
  <si>
    <t>Michálek Vladimír</t>
  </si>
  <si>
    <t>1602028851</t>
  </si>
  <si>
    <t>S-0202885/120483/2016</t>
  </si>
  <si>
    <t>65278941</t>
  </si>
  <si>
    <t>Rolnická a.s. Hroznová Lhota</t>
  </si>
  <si>
    <t>1602028951</t>
  </si>
  <si>
    <t>S-0202895/121126/2016</t>
  </si>
  <si>
    <t>1602028961</t>
  </si>
  <si>
    <t>S-0202896/121128/2016</t>
  </si>
  <si>
    <t>66948908</t>
  </si>
  <si>
    <t>Jonák Antonín</t>
  </si>
  <si>
    <t>1602029321</t>
  </si>
  <si>
    <t>S-0202932/123028/2016</t>
  </si>
  <si>
    <t>49610651</t>
  </si>
  <si>
    <t>TOZOS spol. s r.o.</t>
  </si>
  <si>
    <t>1602029671</t>
  </si>
  <si>
    <t>S-0202967/124594/2016</t>
  </si>
  <si>
    <t>1602029701</t>
  </si>
  <si>
    <t>S-0202970/124598/2016</t>
  </si>
  <si>
    <t>15657612</t>
  </si>
  <si>
    <t>1602030941</t>
  </si>
  <si>
    <t>S-0203094/127285/2016</t>
  </si>
  <si>
    <t>72021616</t>
  </si>
  <si>
    <t>Kovář Marek</t>
  </si>
  <si>
    <t>1602031741</t>
  </si>
  <si>
    <t>S-0203174/129648/2016</t>
  </si>
  <si>
    <t>00121509</t>
  </si>
  <si>
    <t>ZEMĚDĚLSKÉ DRUŽSTVO P E R U C</t>
  </si>
  <si>
    <t>1602031841</t>
  </si>
  <si>
    <t>S-0203184/129499/2016</t>
  </si>
  <si>
    <t>1602031851</t>
  </si>
  <si>
    <t>S-0203185/129501/2016</t>
  </si>
  <si>
    <t>1602031861</t>
  </si>
  <si>
    <t>S-0203186/129503/2016</t>
  </si>
  <si>
    <t>49022717</t>
  </si>
  <si>
    <t>DMP spol. s r.o.</t>
  </si>
  <si>
    <t>1702024691</t>
  </si>
  <si>
    <t>S-0202469/76114/2017</t>
  </si>
  <si>
    <t>00104973</t>
  </si>
  <si>
    <t>Zemědělské družstvo Kokořín</t>
  </si>
  <si>
    <t>1602024931</t>
  </si>
  <si>
    <t>S-0202493/86457/2016</t>
  </si>
  <si>
    <t>72024020</t>
  </si>
  <si>
    <t>Ludvík Zdeněk</t>
  </si>
  <si>
    <t>1702025581</t>
  </si>
  <si>
    <t>S-0202558/87020/2017</t>
  </si>
  <si>
    <t>60070919</t>
  </si>
  <si>
    <t>AGRO Vodňany a.s.</t>
  </si>
  <si>
    <t>1602025831</t>
  </si>
  <si>
    <t>S-0202583/89634/2016</t>
  </si>
  <si>
    <t>18951023</t>
  </si>
  <si>
    <t>Dacho Anton</t>
  </si>
  <si>
    <t>1602026671</t>
  </si>
  <si>
    <t>S-0202667/93796/2016</t>
  </si>
  <si>
    <t>1602032991</t>
  </si>
  <si>
    <t>S-0203299/131244/2016</t>
  </si>
  <si>
    <t>1602033001</t>
  </si>
  <si>
    <t>S-0203300/131246/2016</t>
  </si>
  <si>
    <t>1602033011</t>
  </si>
  <si>
    <t>S-0203301/131335/2016</t>
  </si>
  <si>
    <t>49912283</t>
  </si>
  <si>
    <t>Hrabkovský Pavel</t>
  </si>
  <si>
    <t>1602034061</t>
  </si>
  <si>
    <t>S-0203406/133647/2016</t>
  </si>
  <si>
    <t>42194148</t>
  </si>
  <si>
    <t>Andrysek Jiří, Ing.</t>
  </si>
  <si>
    <t>1703000181</t>
  </si>
  <si>
    <t>S-0300018/05034/2017</t>
  </si>
  <si>
    <t>70955191</t>
  </si>
  <si>
    <t>Marjanko Jiří</t>
  </si>
  <si>
    <t>1703000391</t>
  </si>
  <si>
    <t>S-0300039/06575/2017</t>
  </si>
  <si>
    <t>04245580</t>
  </si>
  <si>
    <t>Čech Pavel</t>
  </si>
  <si>
    <t>1702007761</t>
  </si>
  <si>
    <t>S-0200776/25712/2017</t>
  </si>
  <si>
    <t>1702007781</t>
  </si>
  <si>
    <t>S-0200778/25835/2017</t>
  </si>
  <si>
    <t>1702007791</t>
  </si>
  <si>
    <t>S-0200779/25842/2017</t>
  </si>
  <si>
    <t>1702007801</t>
  </si>
  <si>
    <t>S-0200780/25849/2017</t>
  </si>
  <si>
    <t>43521754</t>
  </si>
  <si>
    <t>Fuchs Tomáš</t>
  </si>
  <si>
    <t>1702007941</t>
  </si>
  <si>
    <t>S-0200794/25963/2017</t>
  </si>
  <si>
    <t>71220887</t>
  </si>
  <si>
    <t>Pražáková Eva, Ing.</t>
  </si>
  <si>
    <t>1702008271</t>
  </si>
  <si>
    <t>S-0200827/28522/2017</t>
  </si>
  <si>
    <t>71201785</t>
  </si>
  <si>
    <t>Straňáková Marie</t>
  </si>
  <si>
    <t>1702009871</t>
  </si>
  <si>
    <t>S-0200987/31207/2017</t>
  </si>
  <si>
    <t>24799513</t>
  </si>
  <si>
    <t>FARMA LUBY s.r.o.</t>
  </si>
  <si>
    <t>1702002401</t>
  </si>
  <si>
    <t>S-0200240/06721/2017</t>
  </si>
  <si>
    <t>04006593</t>
  </si>
  <si>
    <t>Valenta Michal</t>
  </si>
  <si>
    <t>1702002501</t>
  </si>
  <si>
    <t>S-0200250/06738/2017</t>
  </si>
  <si>
    <t>63769441</t>
  </si>
  <si>
    <t>Tůma Petr, Dis.</t>
  </si>
  <si>
    <t>1702002801</t>
  </si>
  <si>
    <t>S-0200280/06577/2017</t>
  </si>
  <si>
    <t>47269774</t>
  </si>
  <si>
    <t>Kolář Josef</t>
  </si>
  <si>
    <t>1702003141</t>
  </si>
  <si>
    <t>S-0200314/07939/2017</t>
  </si>
  <si>
    <t>75069288</t>
  </si>
  <si>
    <t>Dvořák Karel</t>
  </si>
  <si>
    <t>1702004651</t>
  </si>
  <si>
    <t>S-0200465/18448/2017</t>
  </si>
  <si>
    <t>1702005381</t>
  </si>
  <si>
    <t>S-0200538/19945/2017</t>
  </si>
  <si>
    <t>75150093</t>
  </si>
  <si>
    <t>Hodboď Gustav</t>
  </si>
  <si>
    <t>1702005631</t>
  </si>
  <si>
    <t>S-0200563/19831/2017</t>
  </si>
  <si>
    <t>1702005641</t>
  </si>
  <si>
    <t>S-0200564/20359/2017</t>
  </si>
  <si>
    <t>73367001</t>
  </si>
  <si>
    <t>Stefek Tomáš, Ing.</t>
  </si>
  <si>
    <t>1702005781</t>
  </si>
  <si>
    <t>S-0200578/20398/2017</t>
  </si>
  <si>
    <t>1702005801</t>
  </si>
  <si>
    <t>S-0200580/20403/2017</t>
  </si>
  <si>
    <t>64679845</t>
  </si>
  <si>
    <t>Brabenec Petr</t>
  </si>
  <si>
    <t>1702005811</t>
  </si>
  <si>
    <t>S-0200581/20405/2017</t>
  </si>
  <si>
    <t>1702005901</t>
  </si>
  <si>
    <t>S-0200590/20424/2017</t>
  </si>
  <si>
    <t>70901660</t>
  </si>
  <si>
    <t>Kovář Pavel</t>
  </si>
  <si>
    <t>1702006031</t>
  </si>
  <si>
    <t>S-0200603/20099/2017</t>
  </si>
  <si>
    <t>45236101</t>
  </si>
  <si>
    <t>Tadeáš Koch - Farma Stonava</t>
  </si>
  <si>
    <t>1702000641</t>
  </si>
  <si>
    <t>S-0200064/02620/2017</t>
  </si>
  <si>
    <t>72564695</t>
  </si>
  <si>
    <t>Rosůlková Romana</t>
  </si>
  <si>
    <t>1702001151</t>
  </si>
  <si>
    <t>S-0200115/04235/2017</t>
  </si>
  <si>
    <t>1602027701</t>
  </si>
  <si>
    <t>S-0202770/107568/2016</t>
  </si>
  <si>
    <t>03657400</t>
  </si>
  <si>
    <t>Borůvka Josef</t>
  </si>
  <si>
    <t>1702001421</t>
  </si>
  <si>
    <t>S-0200142/04703/2017</t>
  </si>
  <si>
    <t>01494317</t>
  </si>
  <si>
    <t>Tylš Petr</t>
  </si>
  <si>
    <t>1702001431</t>
  </si>
  <si>
    <t>S-0200143/04707/2017</t>
  </si>
  <si>
    <t>1702001791</t>
  </si>
  <si>
    <t>S-0200179/05750/2017</t>
  </si>
  <si>
    <t>47216824</t>
  </si>
  <si>
    <t>EKOFARM LIPNO s.r.o.</t>
  </si>
  <si>
    <t>1702016731</t>
  </si>
  <si>
    <t>S-0201673/48813/2017</t>
  </si>
  <si>
    <t>42432685</t>
  </si>
  <si>
    <t>Horčík Petr</t>
  </si>
  <si>
    <t>1602027311</t>
  </si>
  <si>
    <t>S-0202731/99532/2016</t>
  </si>
  <si>
    <t>49315552</t>
  </si>
  <si>
    <t>Markovský Mojmír</t>
  </si>
  <si>
    <t>1702016951</t>
  </si>
  <si>
    <t>S-0201695/49516/2017</t>
  </si>
  <si>
    <t>70985090</t>
  </si>
  <si>
    <t>Placanda Jakub</t>
  </si>
  <si>
    <t>1702018041</t>
  </si>
  <si>
    <t>S-0201804/53547/2017</t>
  </si>
  <si>
    <t>1602027131</t>
  </si>
  <si>
    <t>S-0202713/99493/2016</t>
  </si>
  <si>
    <t>28583698</t>
  </si>
  <si>
    <t>AGROMONT SERVIS, s.r.o.</t>
  </si>
  <si>
    <t>1702011431</t>
  </si>
  <si>
    <t>S-0201143/34611/2017</t>
  </si>
  <si>
    <t>72556391</t>
  </si>
  <si>
    <t>Robl Jaroslav</t>
  </si>
  <si>
    <t>1602027061</t>
  </si>
  <si>
    <t>S-0202706/99484/2016</t>
  </si>
  <si>
    <t>48203262</t>
  </si>
  <si>
    <t>ZEM B a B  spol. s r.o.</t>
  </si>
  <si>
    <t>1702027001</t>
  </si>
  <si>
    <t>S-0202700/91254/2017</t>
  </si>
  <si>
    <t>42397120</t>
  </si>
  <si>
    <t>Jindra Václav</t>
  </si>
  <si>
    <t>1702013781</t>
  </si>
  <si>
    <t>S-0201378/39883/2017</t>
  </si>
  <si>
    <t>1702006851</t>
  </si>
  <si>
    <t>S-0200685/24404/2017</t>
  </si>
  <si>
    <t>41913957</t>
  </si>
  <si>
    <t>Kuřina Josef</t>
  </si>
  <si>
    <t>1702007391</t>
  </si>
  <si>
    <t>S-0200739/24688/2017</t>
  </si>
  <si>
    <t>03797961</t>
  </si>
  <si>
    <t>Farma HRDLA s.r.o.</t>
  </si>
  <si>
    <t>1602026631</t>
  </si>
  <si>
    <t>S-0202663/93231/2016</t>
  </si>
  <si>
    <t>70891753</t>
  </si>
  <si>
    <t>Moudrý Jaroslav</t>
  </si>
  <si>
    <t>1602026741</t>
  </si>
  <si>
    <t>S-0202674/94826/2016</t>
  </si>
  <si>
    <t>25536133</t>
  </si>
  <si>
    <t>AGROS HANÁ, s.r.o.</t>
  </si>
  <si>
    <t>1602027511</t>
  </si>
  <si>
    <t>S-0202751/100913/2016</t>
  </si>
  <si>
    <t>18584985</t>
  </si>
  <si>
    <t>Kohout Václav, Ing.</t>
  </si>
  <si>
    <t>1602027681</t>
  </si>
  <si>
    <t>S-0202768/105626/2016</t>
  </si>
  <si>
    <t>1702022591</t>
  </si>
  <si>
    <t>S-0202259/67519/2017</t>
  </si>
  <si>
    <t>1602025841</t>
  </si>
  <si>
    <t>S-0202584/89635/2016</t>
  </si>
  <si>
    <t>46983902</t>
  </si>
  <si>
    <t>Zemědělské a obchodní družstvo Letonice</t>
  </si>
  <si>
    <t>1602027801</t>
  </si>
  <si>
    <t>S-0202780/107640/2016</t>
  </si>
  <si>
    <t>25289411</t>
  </si>
  <si>
    <t>Farma Dřeveš, s.r.o.</t>
  </si>
  <si>
    <t>1602028111</t>
  </si>
  <si>
    <t>S-0202811/108455/2016</t>
  </si>
  <si>
    <t>46349669</t>
  </si>
  <si>
    <t>AGROFARMA spol. s r.o.</t>
  </si>
  <si>
    <t>1602028291</t>
  </si>
  <si>
    <t>S-0202829/111806/2016</t>
  </si>
  <si>
    <t>75091224</t>
  </si>
  <si>
    <t>Rajter Martin</t>
  </si>
  <si>
    <t>1602025431</t>
  </si>
  <si>
    <t>S-0202543/88536/2016</t>
  </si>
  <si>
    <t>03732517</t>
  </si>
  <si>
    <t>Totušek David</t>
  </si>
  <si>
    <t>1602028381</t>
  </si>
  <si>
    <t>S-0202838/110598/2016</t>
  </si>
  <si>
    <t>74535862</t>
  </si>
  <si>
    <t>Mokruša Petr, Ing.</t>
  </si>
  <si>
    <t>1702025361</t>
  </si>
  <si>
    <t>S-0202536/85493/2017</t>
  </si>
  <si>
    <t>47733179</t>
  </si>
  <si>
    <t>Kohout Vladimír Ing.</t>
  </si>
  <si>
    <t>1602028561</t>
  </si>
  <si>
    <t>S-0202856/115264/2016</t>
  </si>
  <si>
    <t>29213681</t>
  </si>
  <si>
    <t>Farma Kudlov s.r.o.</t>
  </si>
  <si>
    <t>1602026751</t>
  </si>
  <si>
    <t>S-0202675/94602/2016</t>
  </si>
  <si>
    <t>03467368</t>
  </si>
  <si>
    <t>Šalomon Pavel</t>
  </si>
  <si>
    <t>1602025301</t>
  </si>
  <si>
    <t>S-0202530/87900/2016</t>
  </si>
  <si>
    <t>15836193</t>
  </si>
  <si>
    <t>Čihák František</t>
  </si>
  <si>
    <t>1702022221</t>
  </si>
  <si>
    <t>S-0202222/67248/2017</t>
  </si>
  <si>
    <t>60731991</t>
  </si>
  <si>
    <t>AGRIS Jedovnice s.r.o.</t>
  </si>
  <si>
    <t>1602022401</t>
  </si>
  <si>
    <t>S-0202240/74200/2016</t>
  </si>
  <si>
    <t>1702024781</t>
  </si>
  <si>
    <t>S-0202478/76149/2017</t>
  </si>
  <si>
    <t>73369381</t>
  </si>
  <si>
    <t>Dobosz Petr</t>
  </si>
  <si>
    <t>1602022441</t>
  </si>
  <si>
    <t>S-0202244/73866/2016</t>
  </si>
  <si>
    <t>25816403</t>
  </si>
  <si>
    <t>MESPOL Medlov, a.s.</t>
  </si>
  <si>
    <t>1603002431</t>
  </si>
  <si>
    <t>S-0300243/132795/2016</t>
  </si>
  <si>
    <t>46991034</t>
  </si>
  <si>
    <t>ZEČI, spol. s r.o.</t>
  </si>
  <si>
    <t>1603002481</t>
  </si>
  <si>
    <t>S-0300248/134390/2016</t>
  </si>
  <si>
    <t>46231641</t>
  </si>
  <si>
    <t>Kotouček Miloš</t>
  </si>
  <si>
    <t>1602033401</t>
  </si>
  <si>
    <t>S-0203340/131785/2016</t>
  </si>
  <si>
    <t>64609880</t>
  </si>
  <si>
    <t>Družstvo ZAGRA</t>
  </si>
  <si>
    <t>1602033481</t>
  </si>
  <si>
    <t>S-0203348/132748/2016</t>
  </si>
  <si>
    <t>66180562</t>
  </si>
  <si>
    <t>Jurečka Dominik, Ing.</t>
  </si>
  <si>
    <t>1602033531</t>
  </si>
  <si>
    <t>S-0203353/132760/2016</t>
  </si>
  <si>
    <t>1602031451</t>
  </si>
  <si>
    <t>S-0203145/127677/2016</t>
  </si>
  <si>
    <t>1602031421</t>
  </si>
  <si>
    <t>S-0203142/127664/2016</t>
  </si>
  <si>
    <t>62126041</t>
  </si>
  <si>
    <t>Vochyán Jan</t>
  </si>
  <si>
    <t>1602031311</t>
  </si>
  <si>
    <t>S-0203131/127647/2016</t>
  </si>
  <si>
    <t>75102978</t>
  </si>
  <si>
    <t>Ryšavý Michal</t>
  </si>
  <si>
    <t>1602031301</t>
  </si>
  <si>
    <t>S-0203130/127642/2016</t>
  </si>
  <si>
    <t>74387197</t>
  </si>
  <si>
    <t>Pytlík Jaroslav</t>
  </si>
  <si>
    <t>1602033561</t>
  </si>
  <si>
    <t>S-0203356/132771/2016</t>
  </si>
  <si>
    <t>1602033641</t>
  </si>
  <si>
    <t>S-0203364/132791/2016</t>
  </si>
  <si>
    <t>04721772</t>
  </si>
  <si>
    <t>Kučabová Jitka</t>
  </si>
  <si>
    <t>1602033871</t>
  </si>
  <si>
    <t>S-0203387/132483/2016</t>
  </si>
  <si>
    <t>26913305</t>
  </si>
  <si>
    <t>TH Group, s.r.o.</t>
  </si>
  <si>
    <t>1602034001</t>
  </si>
  <si>
    <t>S-0203400/132606/2016</t>
  </si>
  <si>
    <t>62218107</t>
  </si>
  <si>
    <t>Surma Pavel</t>
  </si>
  <si>
    <t>1602030701</t>
  </si>
  <si>
    <t>S-0203070/126234/2016</t>
  </si>
  <si>
    <t>46155422</t>
  </si>
  <si>
    <t>Škola Petr, Ing.</t>
  </si>
  <si>
    <t>1602034091</t>
  </si>
  <si>
    <t>S-0203409/133692/2016</t>
  </si>
  <si>
    <t>40912302</t>
  </si>
  <si>
    <t>Šára Jan, Ing.</t>
  </si>
  <si>
    <t>1602034191</t>
  </si>
  <si>
    <t>S-0203419/133217/2016</t>
  </si>
  <si>
    <t>29206341</t>
  </si>
  <si>
    <t>ROKSLAV s.r.o.</t>
  </si>
  <si>
    <t>1702002371</t>
  </si>
  <si>
    <t>S-0200237/06717/2017</t>
  </si>
  <si>
    <t>48223506</t>
  </si>
  <si>
    <t>Samec Miloslav, Ing.</t>
  </si>
  <si>
    <t>1602030421</t>
  </si>
  <si>
    <t>S-0203042/125497/2016</t>
  </si>
  <si>
    <t>01162306</t>
  </si>
  <si>
    <t>Valihrach František</t>
  </si>
  <si>
    <t>1702002381</t>
  </si>
  <si>
    <t>S-0200238/06718/2017</t>
  </si>
  <si>
    <t>1702002411</t>
  </si>
  <si>
    <t>S-0200241/06722/2017</t>
  </si>
  <si>
    <t>40733459</t>
  </si>
  <si>
    <t>Lepša Vladimír</t>
  </si>
  <si>
    <t>1602030261</t>
  </si>
  <si>
    <t>S-0203026/124807/2016</t>
  </si>
  <si>
    <t>49748858</t>
  </si>
  <si>
    <t>Novák Vítězslav, Ing.</t>
  </si>
  <si>
    <t>1702011291</t>
  </si>
  <si>
    <t>S-0201129/34194/2017</t>
  </si>
  <si>
    <t>66125961</t>
  </si>
  <si>
    <t>Kubiš Milan</t>
  </si>
  <si>
    <t>1702011341</t>
  </si>
  <si>
    <t>S-0201134/33959/2017</t>
  </si>
  <si>
    <t>42342341</t>
  </si>
  <si>
    <t>Králíková Anežka</t>
  </si>
  <si>
    <t>1702008221</t>
  </si>
  <si>
    <t>S-0200822/28944/2017</t>
  </si>
  <si>
    <t>1702008361</t>
  </si>
  <si>
    <t>S-0200836/29006/2017</t>
  </si>
  <si>
    <t>03731375</t>
  </si>
  <si>
    <t>Rendl Ladislav</t>
  </si>
  <si>
    <t>1702008721</t>
  </si>
  <si>
    <t>S-0200872/29259/2017</t>
  </si>
  <si>
    <t>60065869</t>
  </si>
  <si>
    <t>1602029621</t>
  </si>
  <si>
    <t>S-0202962/123976/2016</t>
  </si>
  <si>
    <t>1702008951</t>
  </si>
  <si>
    <t>S-0200895/29910/2017</t>
  </si>
  <si>
    <t>69156794</t>
  </si>
  <si>
    <t>Šeda Jaromír</t>
  </si>
  <si>
    <t>1602029541</t>
  </si>
  <si>
    <t>S-0202954/123663/2016</t>
  </si>
  <si>
    <t>1702002581</t>
  </si>
  <si>
    <t>S-0200258/06754/2017</t>
  </si>
  <si>
    <t>25282778</t>
  </si>
  <si>
    <t>LIPONOVA, a.s.</t>
  </si>
  <si>
    <t>1702002741</t>
  </si>
  <si>
    <t>S-0200274/06126/2017</t>
  </si>
  <si>
    <t>1702002761</t>
  </si>
  <si>
    <t>S-0200276/06130/2017</t>
  </si>
  <si>
    <t>05410991</t>
  </si>
  <si>
    <t>Šobáň Petr</t>
  </si>
  <si>
    <t>1702002881</t>
  </si>
  <si>
    <t>S-0200288/06445/2017</t>
  </si>
  <si>
    <t>61702986</t>
  </si>
  <si>
    <t>Míša Nikodém</t>
  </si>
  <si>
    <t>1702002891</t>
  </si>
  <si>
    <t>S-0200289/06448/2017</t>
  </si>
  <si>
    <t>1702003341</t>
  </si>
  <si>
    <t>S-0200334/08408/2017</t>
  </si>
  <si>
    <t>75131056</t>
  </si>
  <si>
    <t>Kopista Ondřej, Bc.</t>
  </si>
  <si>
    <t>1702003471</t>
  </si>
  <si>
    <t>S-0200347/08438/2017</t>
  </si>
  <si>
    <t>47912189</t>
  </si>
  <si>
    <t>Družstvo vlastníků Ochoz, Běleč</t>
  </si>
  <si>
    <t>1702007201</t>
  </si>
  <si>
    <t>S-0200720/24208/2017</t>
  </si>
  <si>
    <t>1702005201</t>
  </si>
  <si>
    <t>S-0200520/19914/2017</t>
  </si>
  <si>
    <t>47048361</t>
  </si>
  <si>
    <t>SALIMA družstvo Velim</t>
  </si>
  <si>
    <t>1702005221</t>
  </si>
  <si>
    <t>S-0200522/19918/2017</t>
  </si>
  <si>
    <t>1702005241</t>
  </si>
  <si>
    <t>S-0200524/19922/2017</t>
  </si>
  <si>
    <t>1702005341</t>
  </si>
  <si>
    <t>S-0200534/19939/2017</t>
  </si>
  <si>
    <t>1702005411</t>
  </si>
  <si>
    <t>S-0200541/19952/2017</t>
  </si>
  <si>
    <t>1702005441</t>
  </si>
  <si>
    <t>S-0200544/19956/2017</t>
  </si>
  <si>
    <t>25570480</t>
  </si>
  <si>
    <t>ZEPO Bořitov, družstvo</t>
  </si>
  <si>
    <t>1702013491</t>
  </si>
  <si>
    <t>S-0201349/39397/2017</t>
  </si>
  <si>
    <t>28700180</t>
  </si>
  <si>
    <t>Hohenwald s.r.o.</t>
  </si>
  <si>
    <t>1702014501</t>
  </si>
  <si>
    <t>S-0201450/42058/2017</t>
  </si>
  <si>
    <t>65052986</t>
  </si>
  <si>
    <t>Ploc Vlastimil</t>
  </si>
  <si>
    <t>1702014931</t>
  </si>
  <si>
    <t>S-0201493/43567/2017</t>
  </si>
  <si>
    <t>00119407</t>
  </si>
  <si>
    <t>ZOD Brniště a.s.</t>
  </si>
  <si>
    <t>1702015061</t>
  </si>
  <si>
    <t>S-0201506/44374/2017</t>
  </si>
  <si>
    <t>03386341</t>
  </si>
  <si>
    <t>Sixta Jan</t>
  </si>
  <si>
    <t>1702015551</t>
  </si>
  <si>
    <t>S-0201555/45069/2017</t>
  </si>
  <si>
    <t>05782295</t>
  </si>
  <si>
    <t>Kochleffl Petr</t>
  </si>
  <si>
    <t>1702011581</t>
  </si>
  <si>
    <t>S-0201158/34571/2017</t>
  </si>
  <si>
    <t>49185055</t>
  </si>
  <si>
    <t>Moulis Pavel Ing. Ph.D.</t>
  </si>
  <si>
    <t>1702011981</t>
  </si>
  <si>
    <t>S-0201198/34831/2017</t>
  </si>
  <si>
    <t>46211438</t>
  </si>
  <si>
    <t>1602012011</t>
  </si>
  <si>
    <t>S-0201201/32090/2016</t>
  </si>
  <si>
    <t>1602012841</t>
  </si>
  <si>
    <t>S-0201284/33502/2016</t>
  </si>
  <si>
    <t>70722293</t>
  </si>
  <si>
    <t>Havelka Jan</t>
  </si>
  <si>
    <t>1702010491</t>
  </si>
  <si>
    <t>S-0201049/32316/2017</t>
  </si>
  <si>
    <t>45534039</t>
  </si>
  <si>
    <t>MILZA zemědělské družstvo</t>
  </si>
  <si>
    <t>1702023401</t>
  </si>
  <si>
    <t>S-0202340/70007/2017</t>
  </si>
  <si>
    <t>43465307</t>
  </si>
  <si>
    <t>Horák Milan</t>
  </si>
  <si>
    <t>1702023451</t>
  </si>
  <si>
    <t>S-0202345/71099/2017</t>
  </si>
  <si>
    <t>03409350</t>
  </si>
  <si>
    <t>Zápotocká Simona</t>
  </si>
  <si>
    <t>1702023491</t>
  </si>
  <si>
    <t>S-0202349/71097/2017</t>
  </si>
  <si>
    <t>68406011</t>
  </si>
  <si>
    <t>Urban Aleš, Bc.</t>
  </si>
  <si>
    <t>1702023721</t>
  </si>
  <si>
    <t>S-0202372/72541/2017</t>
  </si>
  <si>
    <t>75051982</t>
  </si>
  <si>
    <t>Pekárek Lukáš</t>
  </si>
  <si>
    <t>1702023921</t>
  </si>
  <si>
    <t>S-0202392/73285/2017</t>
  </si>
  <si>
    <t>66994110</t>
  </si>
  <si>
    <t>Bartoš Jan</t>
  </si>
  <si>
    <t>1602024011</t>
  </si>
  <si>
    <t>S-0202401/82456/2016</t>
  </si>
  <si>
    <t>40150674</t>
  </si>
  <si>
    <t>Wagner Eduard</t>
  </si>
  <si>
    <t>1602024141</t>
  </si>
  <si>
    <t>S-0202414/82516/2016</t>
  </si>
  <si>
    <t>1702024491</t>
  </si>
  <si>
    <t>S-0202449/74082/2017</t>
  </si>
  <si>
    <t>43102191</t>
  </si>
  <si>
    <t>Bezucha Libor</t>
  </si>
  <si>
    <t>1702009221</t>
  </si>
  <si>
    <t>S-0200922/29972/2017</t>
  </si>
  <si>
    <t>25202341</t>
  </si>
  <si>
    <t>Žichlická zemědělská a. s.</t>
  </si>
  <si>
    <t>1702009901</t>
  </si>
  <si>
    <t>S-0200990/31281/2017</t>
  </si>
  <si>
    <t>49185195</t>
  </si>
  <si>
    <t>Škola Pavel</t>
  </si>
  <si>
    <t>1702009941</t>
  </si>
  <si>
    <t>S-0200994/31269/2017</t>
  </si>
  <si>
    <t>72054255</t>
  </si>
  <si>
    <t>Skopal-Procházka Miroslav</t>
  </si>
  <si>
    <t>1702010221</t>
  </si>
  <si>
    <t>S-0201022/32003/2017</t>
  </si>
  <si>
    <t>46355871</t>
  </si>
  <si>
    <t>Společnost pro zemědělskou výrobu Ostředek, a.s.</t>
  </si>
  <si>
    <t>1602020881</t>
  </si>
  <si>
    <t>S-0202088/64665/2016</t>
  </si>
  <si>
    <t>25172018</t>
  </si>
  <si>
    <t>AZ Delta a.s.</t>
  </si>
  <si>
    <t>1702020911</t>
  </si>
  <si>
    <t>S-0202091/60454/2017</t>
  </si>
  <si>
    <t>1702021961</t>
  </si>
  <si>
    <t>S-0202196/67042/2017</t>
  </si>
  <si>
    <t>02045281</t>
  </si>
  <si>
    <t>Dýňová jádra Herůfkovi s.r.o.</t>
  </si>
  <si>
    <t>1702020011</t>
  </si>
  <si>
    <t>S-0202001/57377/2017</t>
  </si>
  <si>
    <t>73361593</t>
  </si>
  <si>
    <t>Lakomý David</t>
  </si>
  <si>
    <t>1702020311</t>
  </si>
  <si>
    <t>S-0202031/58739/2017</t>
  </si>
  <si>
    <t>1702020341</t>
  </si>
  <si>
    <t>S-0202034/58806/2017</t>
  </si>
  <si>
    <t>42320186</t>
  </si>
  <si>
    <t>Mach Jaroslav</t>
  </si>
  <si>
    <t>1603000671</t>
  </si>
  <si>
    <t>S-0300067/18837/2016</t>
  </si>
  <si>
    <t>00118524</t>
  </si>
  <si>
    <t>Zemědělské družstvo Dobříč</t>
  </si>
  <si>
    <t>1603001111</t>
  </si>
  <si>
    <t>S-0300111/28117/2016</t>
  </si>
  <si>
    <t>1602030641</t>
  </si>
  <si>
    <t>S-0203064/125772/2016</t>
  </si>
  <si>
    <t>1602030731</t>
  </si>
  <si>
    <t>S-0203073/126282/2016</t>
  </si>
  <si>
    <t>1602030881</t>
  </si>
  <si>
    <t>S-0203088/126935/2016</t>
  </si>
  <si>
    <t>64201368</t>
  </si>
  <si>
    <t>Chmelík Ladislav, Ing.</t>
  </si>
  <si>
    <t>1602031091</t>
  </si>
  <si>
    <t>S-0203109/127582/2016</t>
  </si>
  <si>
    <t>1602031721</t>
  </si>
  <si>
    <t>S-0203172/129268/2016</t>
  </si>
  <si>
    <t>70935815</t>
  </si>
  <si>
    <t>Průchová Marie</t>
  </si>
  <si>
    <t>1602031971</t>
  </si>
  <si>
    <t>S-0203197/129469/2016</t>
  </si>
  <si>
    <t>04741714</t>
  </si>
  <si>
    <t>GREEN PLAINS s.r.o.</t>
  </si>
  <si>
    <t>1602032951</t>
  </si>
  <si>
    <t>S-0203295/131039/2016</t>
  </si>
  <si>
    <t>00884278</t>
  </si>
  <si>
    <t>Obchodně výrobní družstvo "SLAVNÍK"</t>
  </si>
  <si>
    <t>1602033081</t>
  </si>
  <si>
    <t>S-0203308/131203/2016</t>
  </si>
  <si>
    <t>1602028801</t>
  </si>
  <si>
    <t>S-0202880/117822/2016</t>
  </si>
  <si>
    <t>1702002451</t>
  </si>
  <si>
    <t>S-0200245/06727/2017</t>
  </si>
  <si>
    <t>1702002531</t>
  </si>
  <si>
    <t>S-0200253/06748/2017</t>
  </si>
  <si>
    <t>44624069</t>
  </si>
  <si>
    <t>Cheníček Jan Ing.</t>
  </si>
  <si>
    <t>1702000191</t>
  </si>
  <si>
    <t>S-0200019/01382/2017</t>
  </si>
  <si>
    <t>1702005541</t>
  </si>
  <si>
    <t>S-0200554/19973/2017</t>
  </si>
  <si>
    <t>49965727</t>
  </si>
  <si>
    <t>Halady Martin</t>
  </si>
  <si>
    <t>1702006141</t>
  </si>
  <si>
    <t>S-0200614/21692/2017</t>
  </si>
  <si>
    <t>03603288</t>
  </si>
  <si>
    <t>Mervard Jiří</t>
  </si>
  <si>
    <t>1702004151</t>
  </si>
  <si>
    <t>S-0200415/09497/2017</t>
  </si>
  <si>
    <t>1702004381</t>
  </si>
  <si>
    <t>S-0200438/17481/2017</t>
  </si>
  <si>
    <t>1702004791</t>
  </si>
  <si>
    <t>S-0200479/18830/2017</t>
  </si>
  <si>
    <t>16981944</t>
  </si>
  <si>
    <t>Bařtipán Václav</t>
  </si>
  <si>
    <t>1702004801</t>
  </si>
  <si>
    <t>S-0200480/18815/2017</t>
  </si>
  <si>
    <t>72050781</t>
  </si>
  <si>
    <t>Král Jiří</t>
  </si>
  <si>
    <t>1702004841</t>
  </si>
  <si>
    <t>S-0200484/19227/2017</t>
  </si>
  <si>
    <t>73084808</t>
  </si>
  <si>
    <t>Vacula Tadeusz</t>
  </si>
  <si>
    <t>1702004901</t>
  </si>
  <si>
    <t>S-0200490/19167/2017</t>
  </si>
  <si>
    <t>48906361</t>
  </si>
  <si>
    <t>Vinařství Červinka, spol. s r.o.</t>
  </si>
  <si>
    <t>1702000321</t>
  </si>
  <si>
    <t>S-0200032/01593/2017</t>
  </si>
  <si>
    <t>72557125</t>
  </si>
  <si>
    <t>Havlová Věra</t>
  </si>
  <si>
    <t>1702001201</t>
  </si>
  <si>
    <t>S-0200120/04051/2017</t>
  </si>
  <si>
    <t>72059087</t>
  </si>
  <si>
    <t>Ištok Michal</t>
  </si>
  <si>
    <t>1702001561</t>
  </si>
  <si>
    <t>S-0200156/05023/2017</t>
  </si>
  <si>
    <t>1702002091</t>
  </si>
  <si>
    <t>S-0200209/06679/2017</t>
  </si>
  <si>
    <t>27864570</t>
  </si>
  <si>
    <t>Statek Domašín, a.s.</t>
  </si>
  <si>
    <t>1702002131</t>
  </si>
  <si>
    <t>S-0200213/06684/2017</t>
  </si>
  <si>
    <t>1702002221</t>
  </si>
  <si>
    <t>S-0200222/06694/2017</t>
  </si>
  <si>
    <t>72537221</t>
  </si>
  <si>
    <t>Valdman Václav</t>
  </si>
  <si>
    <t>1702020511</t>
  </si>
  <si>
    <t>S-0202051/59297/2017</t>
  </si>
  <si>
    <t>04765591</t>
  </si>
  <si>
    <t>Veber Pavel</t>
  </si>
  <si>
    <t>1702020711</t>
  </si>
  <si>
    <t>S-0202071/60809/2017</t>
  </si>
  <si>
    <t>60108932</t>
  </si>
  <si>
    <t>Zemědělská a.s. Výšina</t>
  </si>
  <si>
    <t>1702018161</t>
  </si>
  <si>
    <t>S-0201816/53816/2017</t>
  </si>
  <si>
    <t>03911926</t>
  </si>
  <si>
    <t>Hanzelka Pavel</t>
  </si>
  <si>
    <t>1702018421</t>
  </si>
  <si>
    <t>S-0201842/54172/2017</t>
  </si>
  <si>
    <t>15468500</t>
  </si>
  <si>
    <t>Šimíček Václav</t>
  </si>
  <si>
    <t>1702018431</t>
  </si>
  <si>
    <t>S-0201843/54174/2017</t>
  </si>
  <si>
    <t>25324390</t>
  </si>
  <si>
    <t>ZEMSPOL a.s. Sloup</t>
  </si>
  <si>
    <t>1702018921</t>
  </si>
  <si>
    <t>S-0201892/55483/2017</t>
  </si>
  <si>
    <t>04026420</t>
  </si>
  <si>
    <t>Pospíšil Josef</t>
  </si>
  <si>
    <t>1702019031</t>
  </si>
  <si>
    <t>S-0201903/55937/2017</t>
  </si>
  <si>
    <t>1702019311</t>
  </si>
  <si>
    <t>S-0201931/56261/2017</t>
  </si>
  <si>
    <t>1602016161</t>
  </si>
  <si>
    <t>S-0201616/46122/2016</t>
  </si>
  <si>
    <t>1602016181</t>
  </si>
  <si>
    <t>S-0201618/46124/2016</t>
  </si>
  <si>
    <t>1702016231</t>
  </si>
  <si>
    <t>S-0201623/47093/2017</t>
  </si>
  <si>
    <t>04685253</t>
  </si>
  <si>
    <t>Michálková Petra</t>
  </si>
  <si>
    <t>1702017211</t>
  </si>
  <si>
    <t>S-0201721/51466/2017</t>
  </si>
  <si>
    <t>1602017491</t>
  </si>
  <si>
    <t>S-0201749/52445/2016</t>
  </si>
  <si>
    <t>61805823</t>
  </si>
  <si>
    <t>Pospíšil Jaroslav</t>
  </si>
  <si>
    <t>1602030211</t>
  </si>
  <si>
    <t>S-0203021/124265/2016</t>
  </si>
  <si>
    <t>47714972</t>
  </si>
  <si>
    <t>STATEK BOR ZEOS, spol. s r.o.</t>
  </si>
  <si>
    <t>1602031151</t>
  </si>
  <si>
    <t>S-0203115/127590/2016</t>
  </si>
  <si>
    <t>72091541</t>
  </si>
  <si>
    <t>Nekula Petr</t>
  </si>
  <si>
    <t>1602029681</t>
  </si>
  <si>
    <t>S-0202968/124596/2016</t>
  </si>
  <si>
    <t>49023021</t>
  </si>
  <si>
    <t>Zemědělské družstvo Selibov</t>
  </si>
  <si>
    <t>1702004271</t>
  </si>
  <si>
    <t>S-0200427/17163/2017</t>
  </si>
  <si>
    <t>48328278</t>
  </si>
  <si>
    <t>1702006401</t>
  </si>
  <si>
    <t>S-0200640/22851/2017</t>
  </si>
  <si>
    <t>62620169</t>
  </si>
  <si>
    <t>DUDA - farma Planá, s.r.o.</t>
  </si>
  <si>
    <t>1702006411</t>
  </si>
  <si>
    <t>S-0200641/22853/2017</t>
  </si>
  <si>
    <t>71211624</t>
  </si>
  <si>
    <t>Koukolík Jiří</t>
  </si>
  <si>
    <t>1602032431</t>
  </si>
  <si>
    <t>S-0203243/130570/2016</t>
  </si>
  <si>
    <t>64196402</t>
  </si>
  <si>
    <t>Burianek Ladislav</t>
  </si>
  <si>
    <t>1602033341</t>
  </si>
  <si>
    <t>S-0203334/131766/2016</t>
  </si>
  <si>
    <t>1602034541</t>
  </si>
  <si>
    <t>S-0203454/134245/2016</t>
  </si>
  <si>
    <t>00110591</t>
  </si>
  <si>
    <t>Zemědělské družstvo Nová Včelnice</t>
  </si>
  <si>
    <t>1703001151</t>
  </si>
  <si>
    <t>S-0300115/56299/2017</t>
  </si>
  <si>
    <t>1702015951</t>
  </si>
  <si>
    <t>S-0201595/47606/2017</t>
  </si>
  <si>
    <t>75080907</t>
  </si>
  <si>
    <t>Duchan Jaroslav</t>
  </si>
  <si>
    <t>1702017821</t>
  </si>
  <si>
    <t>S-0201782/52678/2017</t>
  </si>
  <si>
    <t>48220884</t>
  </si>
  <si>
    <t>Raab Oliver, Ing.</t>
  </si>
  <si>
    <t>1702007511</t>
  </si>
  <si>
    <t>S-0200751/25457/2017</t>
  </si>
  <si>
    <t>1702007881</t>
  </si>
  <si>
    <t>S-0200788/25997/2017</t>
  </si>
  <si>
    <t>Klient</t>
  </si>
  <si>
    <t>Výše úvěru</t>
  </si>
  <si>
    <t>Stav smlouvy</t>
  </si>
  <si>
    <t>Podpis fondem</t>
  </si>
  <si>
    <t>Celkem</t>
  </si>
  <si>
    <t>Číslo smlouvy</t>
  </si>
  <si>
    <t>Číslo žádosti</t>
  </si>
  <si>
    <t>IČO klienta</t>
  </si>
  <si>
    <t>Název programu</t>
  </si>
  <si>
    <t>Výše dotace</t>
  </si>
  <si>
    <t>PŮDA - DE MINIMIS</t>
  </si>
  <si>
    <t>76419371</t>
  </si>
  <si>
    <t>1725000351</t>
  </si>
  <si>
    <t>S-2500035/23967/2017</t>
  </si>
  <si>
    <t>1725000711</t>
  </si>
  <si>
    <t>S-2500071/45612/2017</t>
  </si>
  <si>
    <t>46132228</t>
  </si>
  <si>
    <t>Janečka Libor</t>
  </si>
  <si>
    <t>1725000821</t>
  </si>
  <si>
    <t>S-2500082/55996/2017</t>
  </si>
  <si>
    <t>73968382</t>
  </si>
  <si>
    <t>Heckel Bernhard</t>
  </si>
  <si>
    <t>1725001251</t>
  </si>
  <si>
    <t>S-2500125/87103/2017</t>
  </si>
  <si>
    <t>1725001341</t>
  </si>
  <si>
    <t>S-2500134/92454/2017</t>
  </si>
  <si>
    <t>06178065</t>
  </si>
  <si>
    <t>Croping Eko s.r.o.</t>
  </si>
  <si>
    <t>1725001401</t>
  </si>
  <si>
    <t>S-2500140/96985/2017</t>
  </si>
  <si>
    <t>1725000261</t>
  </si>
  <si>
    <t>S-2500026/21849/2017</t>
  </si>
  <si>
    <t>46381376</t>
  </si>
  <si>
    <t>Skala Richard</t>
  </si>
  <si>
    <t>1725000361</t>
  </si>
  <si>
    <t>S-2500036/23835/2017</t>
  </si>
  <si>
    <t>1725000431</t>
  </si>
  <si>
    <t>S-2500043/30271/2017</t>
  </si>
  <si>
    <t>87234530</t>
  </si>
  <si>
    <t>Bobek Milan</t>
  </si>
  <si>
    <t>1725000501</t>
  </si>
  <si>
    <t>S-2500050/34003/2017</t>
  </si>
  <si>
    <t>1725000581</t>
  </si>
  <si>
    <t>S-2500058/39848/2017</t>
  </si>
  <si>
    <t>1725000931</t>
  </si>
  <si>
    <t>S-2500093/60797/2017</t>
  </si>
  <si>
    <t>47048328</t>
  </si>
  <si>
    <t>Zemědělské družstvo se sídlem v Suchodole</t>
  </si>
  <si>
    <t>1725001071</t>
  </si>
  <si>
    <t>S-2500107/71818/2017</t>
  </si>
  <si>
    <t>49433024</t>
  </si>
  <si>
    <t>EB Klas s.r.o.</t>
  </si>
  <si>
    <t>1625003371</t>
  </si>
  <si>
    <t>S-2500337/127609/2016</t>
  </si>
  <si>
    <t>25694081</t>
  </si>
  <si>
    <t>Statek Rožmitál spol. s r.o.</t>
  </si>
  <si>
    <t>1625003121</t>
  </si>
  <si>
    <t>S-2500312/112434/2016</t>
  </si>
  <si>
    <t>1625003241</t>
  </si>
  <si>
    <t>S-2500324/124634/2016</t>
  </si>
  <si>
    <t>46712607</t>
  </si>
  <si>
    <t>Loužek s.r.o.</t>
  </si>
  <si>
    <t>1725000611</t>
  </si>
  <si>
    <t>S-2500061/41691/2017</t>
  </si>
  <si>
    <t>47469447</t>
  </si>
  <si>
    <t>Sativa Keřkov, a.s.</t>
  </si>
  <si>
    <t>1725000721</t>
  </si>
  <si>
    <t>S-2500072/46253/2017</t>
  </si>
  <si>
    <t>04937431</t>
  </si>
  <si>
    <t>Agrijan s. r. o.</t>
  </si>
  <si>
    <t>1725000761</t>
  </si>
  <si>
    <t>S-2500076/53494/2017</t>
  </si>
  <si>
    <t>1725000491</t>
  </si>
  <si>
    <t>S-2500049/34190/2017</t>
  </si>
  <si>
    <t>47775904</t>
  </si>
  <si>
    <t>Minarčík Martin</t>
  </si>
  <si>
    <t>1725000561</t>
  </si>
  <si>
    <t>S-2500056/39074/2017</t>
  </si>
  <si>
    <t>1725000691</t>
  </si>
  <si>
    <t>S-2500069/44750/2017</t>
  </si>
  <si>
    <t>64226123</t>
  </si>
  <si>
    <t>Holman Radek</t>
  </si>
  <si>
    <t>1625001321</t>
  </si>
  <si>
    <t>S-2500132/26419/2016</t>
  </si>
  <si>
    <t>72863897</t>
  </si>
  <si>
    <t>Salaba Radomír</t>
  </si>
  <si>
    <t>1625002781</t>
  </si>
  <si>
    <t>S-2500278/83097/2016</t>
  </si>
  <si>
    <t>1625002901</t>
  </si>
  <si>
    <t>S-2500290/93281/2016</t>
  </si>
  <si>
    <t>75112809</t>
  </si>
  <si>
    <t>András Petr</t>
  </si>
  <si>
    <t>1625002921</t>
  </si>
  <si>
    <t>S-2500292/93902/2016</t>
  </si>
  <si>
    <t>1625003341</t>
  </si>
  <si>
    <t>S-2500334/127260/2016</t>
  </si>
  <si>
    <t>1725000281</t>
  </si>
  <si>
    <t>S-2500028/22118/2017</t>
  </si>
  <si>
    <t>04683960</t>
  </si>
  <si>
    <t>Matz Milan</t>
  </si>
  <si>
    <t>1725001131</t>
  </si>
  <si>
    <t>S-2500113/75324/2017</t>
  </si>
  <si>
    <t>44621248</t>
  </si>
  <si>
    <t>Kodajek Jiří</t>
  </si>
  <si>
    <t>1725001331</t>
  </si>
  <si>
    <t>S-2500133/92434/2017</t>
  </si>
  <si>
    <t>64884902</t>
  </si>
  <si>
    <t>Blažek Jan</t>
  </si>
  <si>
    <t>1625002621</t>
  </si>
  <si>
    <t>S-2500262/76021/2016</t>
  </si>
  <si>
    <t>75156431</t>
  </si>
  <si>
    <t>Pelešková Martina</t>
  </si>
  <si>
    <t>1725000301</t>
  </si>
  <si>
    <t>S-2500030/22476/2017</t>
  </si>
  <si>
    <t>1625000961</t>
  </si>
  <si>
    <t>S-2500096/22362/2016</t>
  </si>
  <si>
    <t>43189261</t>
  </si>
  <si>
    <t>Šír Miroslav</t>
  </si>
  <si>
    <t>1625002931</t>
  </si>
  <si>
    <t>S-2500293/94835/2016</t>
  </si>
  <si>
    <t>47926031</t>
  </si>
  <si>
    <t>Dundálek Ladislav</t>
  </si>
  <si>
    <t>1625003181</t>
  </si>
  <si>
    <t>S-2500318/121400/2016</t>
  </si>
  <si>
    <t>1625003421</t>
  </si>
  <si>
    <t>S-2500342/130466/2016</t>
  </si>
  <si>
    <t>26022028</t>
  </si>
  <si>
    <t>FARMA BRONCO s.r.o.</t>
  </si>
  <si>
    <t>1625003431</t>
  </si>
  <si>
    <t>S-2500343/133241/2016</t>
  </si>
  <si>
    <t>1625002391</t>
  </si>
  <si>
    <t>S-2500239/61137/2016</t>
  </si>
  <si>
    <t>42277108</t>
  </si>
  <si>
    <t>Urbánek Karel</t>
  </si>
  <si>
    <t>1625002861</t>
  </si>
  <si>
    <t>S-2500286/90147/2016</t>
  </si>
  <si>
    <t>60741686</t>
  </si>
  <si>
    <t>Hatecký mlýn s.r.o.</t>
  </si>
  <si>
    <t>1525003041</t>
  </si>
  <si>
    <t>S-2500304/53253/2015</t>
  </si>
  <si>
    <t>1525003911</t>
  </si>
  <si>
    <t>S-2500391/85201/2015</t>
  </si>
  <si>
    <t>25946315</t>
  </si>
  <si>
    <t>Roudenská zemědělská a.s.</t>
  </si>
  <si>
    <t>1725000141</t>
  </si>
  <si>
    <t>S-2500014/08282/2017</t>
  </si>
  <si>
    <t>1725000371</t>
  </si>
  <si>
    <t>S-2500037/25277/2017</t>
  </si>
  <si>
    <t>68209479</t>
  </si>
  <si>
    <t>Řehounek Vít, Ing.</t>
  </si>
  <si>
    <t>1725000921</t>
  </si>
  <si>
    <t>S-2500092/59516/2017</t>
  </si>
  <si>
    <t>05010926</t>
  </si>
  <si>
    <t>Pohaněl Vítězslav</t>
  </si>
  <si>
    <t>1725001321</t>
  </si>
  <si>
    <t>S-2500132/90901/2017</t>
  </si>
  <si>
    <t>45479968</t>
  </si>
  <si>
    <t>Zemědělské družstvo Němčičky</t>
  </si>
  <si>
    <t>1425005311</t>
  </si>
  <si>
    <t>S-2500531/104982/2014</t>
  </si>
  <si>
    <t>46635173</t>
  </si>
  <si>
    <t>Pícha Miroslav, Ing.</t>
  </si>
  <si>
    <t>1725000071</t>
  </si>
  <si>
    <t>S-2500007/03763/2017</t>
  </si>
  <si>
    <t>1725000401</t>
  </si>
  <si>
    <t>S-2500040/28952/2017</t>
  </si>
  <si>
    <t>1725000731</t>
  </si>
  <si>
    <t>S-2500073/47690/2017</t>
  </si>
  <si>
    <t>49434497</t>
  </si>
  <si>
    <t>Družstvo LUH, družstvo</t>
  </si>
  <si>
    <t>1725000941</t>
  </si>
  <si>
    <t>S-2500094/61485/2017</t>
  </si>
  <si>
    <t>72059869</t>
  </si>
  <si>
    <t>1625003471</t>
  </si>
  <si>
    <t>S-2500347/133609/2016</t>
  </si>
  <si>
    <t>48653365</t>
  </si>
  <si>
    <t>Baláš Martin, Ing.</t>
  </si>
  <si>
    <t>Vyúčtováno</t>
  </si>
  <si>
    <t>1625003481</t>
  </si>
  <si>
    <t>S-2500348/133616/2016</t>
  </si>
  <si>
    <t>1625002831</t>
  </si>
  <si>
    <t>S-2500283/85332/2016</t>
  </si>
  <si>
    <t>1525004281</t>
  </si>
  <si>
    <t>S-2500428/97956/2015</t>
  </si>
  <si>
    <t>1725000061</t>
  </si>
  <si>
    <t>S-2500006/02661/2017</t>
  </si>
  <si>
    <t>70929173</t>
  </si>
  <si>
    <t>Pop Miloslav</t>
  </si>
  <si>
    <t>1725000471</t>
  </si>
  <si>
    <t>S-2500047/31184/2017</t>
  </si>
  <si>
    <t>73364037</t>
  </si>
  <si>
    <t>Fibinger Jan</t>
  </si>
  <si>
    <t>1725000901</t>
  </si>
  <si>
    <t>S-2500090/59357/2017</t>
  </si>
  <si>
    <t>1625001131</t>
  </si>
  <si>
    <t>S-2500113/24853/2016</t>
  </si>
  <si>
    <t>1625001591</t>
  </si>
  <si>
    <t>S-2500159/31046/2016</t>
  </si>
  <si>
    <t>65470290</t>
  </si>
  <si>
    <t>Zeman Libor</t>
  </si>
  <si>
    <t>1725000101</t>
  </si>
  <si>
    <t>S-2500010/05563/2017</t>
  </si>
  <si>
    <t>03881890</t>
  </si>
  <si>
    <t>Gol Matěj, Ing.</t>
  </si>
  <si>
    <t>1725000291</t>
  </si>
  <si>
    <t>S-2500029/22407/2017</t>
  </si>
  <si>
    <t>1725000771</t>
  </si>
  <si>
    <t>S-2500077/53421/2017</t>
  </si>
  <si>
    <t>18305121</t>
  </si>
  <si>
    <t>Zrzavecký Pavel</t>
  </si>
  <si>
    <t>1625003441</t>
  </si>
  <si>
    <t>S-2500344/133358/2016</t>
  </si>
  <si>
    <t>1625003261</t>
  </si>
  <si>
    <t>S-2500326/125408/2016</t>
  </si>
  <si>
    <t>66107580</t>
  </si>
  <si>
    <t>Hampl Zdeněk</t>
  </si>
  <si>
    <t>1725000831</t>
  </si>
  <si>
    <t>S-2500083/55942/2017</t>
  </si>
  <si>
    <t>1725001031</t>
  </si>
  <si>
    <t>S-2500103/67934/2017</t>
  </si>
  <si>
    <t>71155325</t>
  </si>
  <si>
    <t>Poživil Jaroslav, Ing.</t>
  </si>
  <si>
    <t>1625003451</t>
  </si>
  <si>
    <t>S-2500345/133492/2016</t>
  </si>
  <si>
    <t>1525004581</t>
  </si>
  <si>
    <t>S-2500458/100147/2015</t>
  </si>
  <si>
    <t>00220001</t>
  </si>
  <si>
    <t>Zemědělské družstvo Vrchy</t>
  </si>
  <si>
    <t>1625000071</t>
  </si>
  <si>
    <t>S-2500007/00903/2016</t>
  </si>
  <si>
    <t>25327330</t>
  </si>
  <si>
    <t>ZEMAX Šitbořice, a.s.</t>
  </si>
  <si>
    <t>1725000151</t>
  </si>
  <si>
    <t>S-2500015/08631/2017</t>
  </si>
  <si>
    <t>1425005241</t>
  </si>
  <si>
    <t>S-2500524/104134/2014</t>
  </si>
  <si>
    <t>25365002</t>
  </si>
  <si>
    <t>HRADO a.s.</t>
  </si>
  <si>
    <t>1725000271</t>
  </si>
  <si>
    <t>S-2500027/21768/2017</t>
  </si>
  <si>
    <t>1725000391</t>
  </si>
  <si>
    <t>S-2500039/26008/2017</t>
  </si>
  <si>
    <t>1725000631</t>
  </si>
  <si>
    <t>S-2500063/42014/2017</t>
  </si>
  <si>
    <t>01454048</t>
  </si>
  <si>
    <t>Šotola a syn s.r.o.</t>
  </si>
  <si>
    <t>1625002291</t>
  </si>
  <si>
    <t>S-2500229/58641/2016</t>
  </si>
  <si>
    <t>75121867</t>
  </si>
  <si>
    <t>Záveský Karel</t>
  </si>
  <si>
    <t>1625003011</t>
  </si>
  <si>
    <t>S-2500301/102598/2016</t>
  </si>
  <si>
    <t>1625003111</t>
  </si>
  <si>
    <t>S-2500311/111575/2016</t>
  </si>
  <si>
    <t>48154296</t>
  </si>
  <si>
    <t>I. ČESKOMORAVSKÁ OBCHODNÍ SPOLEČNOST, společnost s ručením omezeným</t>
  </si>
  <si>
    <t>1525004001</t>
  </si>
  <si>
    <t>S-2500400/89865/2015</t>
  </si>
  <si>
    <t>1625003281</t>
  </si>
  <si>
    <t>S-2500328/125786/2016</t>
  </si>
  <si>
    <t>64677133</t>
  </si>
  <si>
    <t>Suk Stanislav</t>
  </si>
  <si>
    <t>1725000231</t>
  </si>
  <si>
    <t>S-2500023/20378/2017</t>
  </si>
  <si>
    <t>70937664</t>
  </si>
  <si>
    <t>Sadílek Vladimír</t>
  </si>
  <si>
    <t>1725000341</t>
  </si>
  <si>
    <t>S-2500034/23032/2017</t>
  </si>
  <si>
    <t>1725000511</t>
  </si>
  <si>
    <t>S-2500051/34940/2017</t>
  </si>
  <si>
    <t>68379897</t>
  </si>
  <si>
    <t>Rygl Pavel</t>
  </si>
  <si>
    <t>1625003311</t>
  </si>
  <si>
    <t>S-2500331/126284/2016</t>
  </si>
  <si>
    <t>1625003291</t>
  </si>
  <si>
    <t>S-2500329/125791/2016</t>
  </si>
  <si>
    <t>1725000131</t>
  </si>
  <si>
    <t>S-2500013/08420/2017</t>
  </si>
  <si>
    <t>25297473</t>
  </si>
  <si>
    <t>ZEOS LOMNICE  a.s.</t>
  </si>
  <si>
    <t>1625002981</t>
  </si>
  <si>
    <t>S-2500298/99287/2016</t>
  </si>
  <si>
    <t>1725000311</t>
  </si>
  <si>
    <t>S-2500031/22877/2017</t>
  </si>
  <si>
    <t>1725000321</t>
  </si>
  <si>
    <t>S-2500032/23019/2017</t>
  </si>
  <si>
    <t>1725000841</t>
  </si>
  <si>
    <t>S-2500084/56138/2017</t>
  </si>
  <si>
    <t>00112674</t>
  </si>
  <si>
    <t>Zemědělské družstvo Nemějice</t>
  </si>
  <si>
    <t>1725000091</t>
  </si>
  <si>
    <t>S-2500009/05089/2017</t>
  </si>
  <si>
    <t>60705299</t>
  </si>
  <si>
    <t>PODYJÍ, a.s.</t>
  </si>
  <si>
    <t>1625003301</t>
  </si>
  <si>
    <t>S-2500330/125904/2016</t>
  </si>
  <si>
    <t>1525001971</t>
  </si>
  <si>
    <t>S-2500197/32518/2015</t>
  </si>
  <si>
    <t>68645759</t>
  </si>
  <si>
    <t>Vymlátilová Zuzana, Ing.</t>
  </si>
  <si>
    <t>1625003221</t>
  </si>
  <si>
    <t>S-2500322/122749/2016</t>
  </si>
  <si>
    <t>26698544</t>
  </si>
  <si>
    <t>LOUDY s.r.o.</t>
  </si>
  <si>
    <t>1625003211</t>
  </si>
  <si>
    <t>S-2500321/120207/2016</t>
  </si>
  <si>
    <t>71533265</t>
  </si>
  <si>
    <t>Černohorská Bohmannová Jana</t>
  </si>
  <si>
    <t>1725001011</t>
  </si>
  <si>
    <t>S-2500101/68273/2017</t>
  </si>
  <si>
    <t>47340860</t>
  </si>
  <si>
    <t>Krejčí Jiří</t>
  </si>
  <si>
    <t>1625003001</t>
  </si>
  <si>
    <t>S-2500300/102433/2016</t>
  </si>
  <si>
    <t>1725000681</t>
  </si>
  <si>
    <t>S-2500068/44193/2017</t>
  </si>
  <si>
    <t>46994653</t>
  </si>
  <si>
    <t>Zemědělské družstvo vlastníků Hodíškov</t>
  </si>
  <si>
    <t>1625002791</t>
  </si>
  <si>
    <t>S-2500279/83366/2016</t>
  </si>
  <si>
    <t>1725000121</t>
  </si>
  <si>
    <t>S-2500012/07409/2017</t>
  </si>
  <si>
    <t>1725000531</t>
  </si>
  <si>
    <t>S-2500053/35684/2017</t>
  </si>
  <si>
    <t>25937863</t>
  </si>
  <si>
    <t>Kokonínská zemědělská, a.s.</t>
  </si>
  <si>
    <t>1725000621</t>
  </si>
  <si>
    <t>S-2500062/42043/2017</t>
  </si>
  <si>
    <t>1725000861</t>
  </si>
  <si>
    <t>S-2500086/56649/2017</t>
  </si>
  <si>
    <t>1725001051</t>
  </si>
  <si>
    <t>S-2500105/68653/2017</t>
  </si>
  <si>
    <t>1725001161</t>
  </si>
  <si>
    <t>S-2500116/82986/2017</t>
  </si>
  <si>
    <t>28750616</t>
  </si>
  <si>
    <t>Statek Pod Smrkem, s.r.o.</t>
  </si>
  <si>
    <t>1725001241</t>
  </si>
  <si>
    <t>S-2500124/86764/2017</t>
  </si>
  <si>
    <t>1725001261</t>
  </si>
  <si>
    <t>S-2500126/87220/2017</t>
  </si>
  <si>
    <t>60112450</t>
  </si>
  <si>
    <t>AG Skořenice, akciová společnost</t>
  </si>
  <si>
    <t>1725000211</t>
  </si>
  <si>
    <t>S-2500021/19313/2017</t>
  </si>
  <si>
    <t>1725000381</t>
  </si>
  <si>
    <t>S-2500038/25705/2017</t>
  </si>
  <si>
    <t>1625003331</t>
  </si>
  <si>
    <t>S-2500333/127004/2016</t>
  </si>
  <si>
    <t>1525004271</t>
  </si>
  <si>
    <t>S-2500427/97961/2015</t>
  </si>
  <si>
    <t>66412013</t>
  </si>
  <si>
    <t>Kraus Vilém</t>
  </si>
  <si>
    <t>1625001241</t>
  </si>
  <si>
    <t>S-2500124/25747/2016</t>
  </si>
  <si>
    <t>1625003171</t>
  </si>
  <si>
    <t>S-2500317/116931/2016</t>
  </si>
  <si>
    <t>1625002751</t>
  </si>
  <si>
    <t>S-2500275/82461/2016</t>
  </si>
  <si>
    <t>72064650</t>
  </si>
  <si>
    <t>Seidlman Miroslav</t>
  </si>
  <si>
    <t>1725000781</t>
  </si>
  <si>
    <t>S-2500078/53427/2017</t>
  </si>
  <si>
    <t>02715571</t>
  </si>
  <si>
    <t>Janečka Libor, Ing.</t>
  </si>
  <si>
    <t>1725000811</t>
  </si>
  <si>
    <t>S-2500081/55990/2017</t>
  </si>
  <si>
    <t>44773170</t>
  </si>
  <si>
    <t>Muzikant Václav</t>
  </si>
  <si>
    <t>1725001061</t>
  </si>
  <si>
    <t>S-2500106/69865/2017</t>
  </si>
  <si>
    <t>47049138</t>
  </si>
  <si>
    <t>Agrodružstvo v Bykoši, družstvo</t>
  </si>
  <si>
    <t>1625003141</t>
  </si>
  <si>
    <t>S-2500314/114814/2016</t>
  </si>
  <si>
    <t>47470232</t>
  </si>
  <si>
    <t>VOSA spol.s r.o.</t>
  </si>
  <si>
    <t>1625003231</t>
  </si>
  <si>
    <t>S-2500323/123492/2016</t>
  </si>
  <si>
    <t>02564106</t>
  </si>
  <si>
    <t>Sedláček Michal</t>
  </si>
  <si>
    <t>1725000181</t>
  </si>
  <si>
    <t>S-2500018/19174/2017</t>
  </si>
  <si>
    <t>1725000801</t>
  </si>
  <si>
    <t>S-2500080/53937/2017</t>
  </si>
  <si>
    <t>44699018</t>
  </si>
  <si>
    <t>Srb Karel</t>
  </si>
  <si>
    <t>1625003321</t>
  </si>
  <si>
    <t>S-2500332/126220/2016</t>
  </si>
  <si>
    <t>1725000331</t>
  </si>
  <si>
    <t>S-2500033/23264/2017</t>
  </si>
  <si>
    <t>1525003611</t>
  </si>
  <si>
    <t>S-2500361/70364/2015</t>
  </si>
  <si>
    <t>75134748</t>
  </si>
  <si>
    <t>Hořejš Pavel</t>
  </si>
  <si>
    <t>1725000851</t>
  </si>
  <si>
    <t>S-2500085/56307/2017</t>
  </si>
  <si>
    <t>ZPRACOVATEL - DE MINIMIS</t>
  </si>
  <si>
    <t>73787507</t>
  </si>
  <si>
    <t>Osička Zbyněk</t>
  </si>
  <si>
    <t>1726000081</t>
  </si>
  <si>
    <t>S-2600008/18270/2017</t>
  </si>
  <si>
    <t>46348581</t>
  </si>
  <si>
    <t>EKOFRUKT Slaný, spol. s r.o.</t>
  </si>
  <si>
    <t>1726000231</t>
  </si>
  <si>
    <t>S-2600023/67449/2017</t>
  </si>
  <si>
    <t>1726000051</t>
  </si>
  <si>
    <t>S-2600005/07514/2017</t>
  </si>
  <si>
    <t>1726000191</t>
  </si>
  <si>
    <t>S-2600019/44367/2017</t>
  </si>
  <si>
    <t>15544575</t>
  </si>
  <si>
    <t>Novák Václav, Ing.</t>
  </si>
  <si>
    <t>1726000211</t>
  </si>
  <si>
    <t>S-2600021/52937/2017</t>
  </si>
  <si>
    <t>47471450</t>
  </si>
  <si>
    <t>Zvičinské uzeniny a lahůdky s.r.o.</t>
  </si>
  <si>
    <t>1726000011</t>
  </si>
  <si>
    <t>S-2600001/02663/2017</t>
  </si>
  <si>
    <t>1726000021</t>
  </si>
  <si>
    <t>S-2600002/05759/2017</t>
  </si>
  <si>
    <t>48292664</t>
  </si>
  <si>
    <t>S K A T T , spol. s r.o.</t>
  </si>
  <si>
    <t>1626000091</t>
  </si>
  <si>
    <t>S-2600009/85651/2016</t>
  </si>
  <si>
    <t>49419536</t>
  </si>
  <si>
    <t>Šalša Václav</t>
  </si>
  <si>
    <t>1726000171</t>
  </si>
  <si>
    <t>S-2600017/40664/2017</t>
  </si>
  <si>
    <t>ZAJIŠTĚNÍ ÚVĚRŮ ÚHRADA CENY</t>
  </si>
  <si>
    <t>63110652</t>
  </si>
  <si>
    <t>Potravinářská komora České republiky</t>
  </si>
  <si>
    <t>1741000011</t>
  </si>
  <si>
    <t>S-4100001/01692/2017</t>
  </si>
  <si>
    <t>ŠKOLKAŘSKÉ PROVOZOVNY - DE MINIMIS</t>
  </si>
  <si>
    <t>26825261</t>
  </si>
  <si>
    <t>DVOŘÁK LESY, SADY, ZAHRADY  s.r.o.</t>
  </si>
  <si>
    <t>1607000041</t>
  </si>
  <si>
    <t>S-0700004/134209/2016</t>
  </si>
  <si>
    <t>PŮDA - SNÍŽENÍ JISTINY</t>
  </si>
  <si>
    <t>1727000221</t>
  </si>
  <si>
    <t>S-2700022/02602/2017</t>
  </si>
  <si>
    <t>60396628</t>
  </si>
  <si>
    <t>Minařík Jiří</t>
  </si>
  <si>
    <t>1727000341</t>
  </si>
  <si>
    <t>S-2700034/02877/2017</t>
  </si>
  <si>
    <t>1727000721</t>
  </si>
  <si>
    <t>S-2700072/08434/2017</t>
  </si>
  <si>
    <t>1727001011</t>
  </si>
  <si>
    <t>S-2700101/18594/2017</t>
  </si>
  <si>
    <t>04899440</t>
  </si>
  <si>
    <t>Wachtl Jan, Ing.</t>
  </si>
  <si>
    <t>1727001251</t>
  </si>
  <si>
    <t>S-2700125/20382/2017</t>
  </si>
  <si>
    <t>46230700</t>
  </si>
  <si>
    <t>Sedlák Radek</t>
  </si>
  <si>
    <t>1727001671</t>
  </si>
  <si>
    <t>S-2700167/23244/2017</t>
  </si>
  <si>
    <t>63285037</t>
  </si>
  <si>
    <t>Mikeš Jaroslav</t>
  </si>
  <si>
    <t>1727001881</t>
  </si>
  <si>
    <t>S-2700188/24848/2017</t>
  </si>
  <si>
    <t>1727001971</t>
  </si>
  <si>
    <t>S-2700197/25529/2017</t>
  </si>
  <si>
    <t>49208870</t>
  </si>
  <si>
    <t>Švůger Bohumil</t>
  </si>
  <si>
    <t>1727006051</t>
  </si>
  <si>
    <t>S-2700605/76099/2017</t>
  </si>
  <si>
    <t>1627006081</t>
  </si>
  <si>
    <t>S-2700608/125356/2016</t>
  </si>
  <si>
    <t>45425361</t>
  </si>
  <si>
    <t>Hanák Jan Ing.</t>
  </si>
  <si>
    <t>1627006201</t>
  </si>
  <si>
    <t>S-2700620/127149/2016</t>
  </si>
  <si>
    <t>14478820</t>
  </si>
  <si>
    <t>Čtrnáctý Václav</t>
  </si>
  <si>
    <t>1627006211</t>
  </si>
  <si>
    <t>S-2700621/127091/2016</t>
  </si>
  <si>
    <t>1627006451</t>
  </si>
  <si>
    <t>S-2700645/129886/2016</t>
  </si>
  <si>
    <t>69085447</t>
  </si>
  <si>
    <t>Staněk Miroslav, Ing.</t>
  </si>
  <si>
    <t>1627006491</t>
  </si>
  <si>
    <t>S-2700649/129928/2016</t>
  </si>
  <si>
    <t>1727006791</t>
  </si>
  <si>
    <t>S-2700679/90532/2017</t>
  </si>
  <si>
    <t>68447060</t>
  </si>
  <si>
    <t>Bureš Tomáš</t>
  </si>
  <si>
    <t>1627006831</t>
  </si>
  <si>
    <t>S-2700683/132778/2016</t>
  </si>
  <si>
    <t>1627006901</t>
  </si>
  <si>
    <t>S-2700690/132814/2016</t>
  </si>
  <si>
    <t>75112710</t>
  </si>
  <si>
    <t>Macková Kateřina, Bc.</t>
  </si>
  <si>
    <t>1627006921</t>
  </si>
  <si>
    <t>S-2700692/133323/2016</t>
  </si>
  <si>
    <t>69105855</t>
  </si>
  <si>
    <t>Drienovská Jitka</t>
  </si>
  <si>
    <t>1627006941</t>
  </si>
  <si>
    <t>S-2700694/133261/2016</t>
  </si>
  <si>
    <t>71215778</t>
  </si>
  <si>
    <t>Hospodka Karel</t>
  </si>
  <si>
    <t>1727002561</t>
  </si>
  <si>
    <t>S-2700256/31973/2017</t>
  </si>
  <si>
    <t>04987543</t>
  </si>
  <si>
    <t>Beránek Jaroslav</t>
  </si>
  <si>
    <t>1727003571</t>
  </si>
  <si>
    <t>S-2700357/41990/2017</t>
  </si>
  <si>
    <t>05634431</t>
  </si>
  <si>
    <t>Matějková Magdalena, Bc.</t>
  </si>
  <si>
    <t>1727003691</t>
  </si>
  <si>
    <t>S-2700369/43225/2017</t>
  </si>
  <si>
    <t>1727003771</t>
  </si>
  <si>
    <t>S-2700377/44517/2017</t>
  </si>
  <si>
    <t>02547384</t>
  </si>
  <si>
    <t>Mrlák Jan</t>
  </si>
  <si>
    <t>1727003951</t>
  </si>
  <si>
    <t>S-2700395/47595/2017</t>
  </si>
  <si>
    <t>73367834</t>
  </si>
  <si>
    <t>Navrátil Lukáš, Ing.</t>
  </si>
  <si>
    <t>1727003971</t>
  </si>
  <si>
    <t>S-2700397/47646/2017</t>
  </si>
  <si>
    <t>27131041</t>
  </si>
  <si>
    <t>AGRO SVATBÍN s.r.o.</t>
  </si>
  <si>
    <t>1727004191</t>
  </si>
  <si>
    <t>S-2700419/51203/2017</t>
  </si>
  <si>
    <t>72534028</t>
  </si>
  <si>
    <t>Fiksel Josef</t>
  </si>
  <si>
    <t>1727004311</t>
  </si>
  <si>
    <t>S-2700431/52715/2017</t>
  </si>
  <si>
    <t>75156466</t>
  </si>
  <si>
    <t>Kobza Oldřich</t>
  </si>
  <si>
    <t>1727004381</t>
  </si>
  <si>
    <t>S-2700438/53573/2017</t>
  </si>
  <si>
    <t>05829267</t>
  </si>
  <si>
    <t>1727004551</t>
  </si>
  <si>
    <t>S-2700455/54752/2017</t>
  </si>
  <si>
    <t>72061405</t>
  </si>
  <si>
    <t>Richtr Milan</t>
  </si>
  <si>
    <t>1627004701</t>
  </si>
  <si>
    <t>S-2700470/85635/2016</t>
  </si>
  <si>
    <t>88550931</t>
  </si>
  <si>
    <t>Stašková Michaela</t>
  </si>
  <si>
    <t>1727005191</t>
  </si>
  <si>
    <t>S-2700519/67186/2017</t>
  </si>
  <si>
    <t>65811771</t>
  </si>
  <si>
    <t>Kubernát Jiří</t>
  </si>
  <si>
    <t>1627005191</t>
  </si>
  <si>
    <t>S-2700519/99508/2016</t>
  </si>
  <si>
    <t>03895114</t>
  </si>
  <si>
    <t>Kubiš Václav</t>
  </si>
  <si>
    <t>1727005581</t>
  </si>
  <si>
    <t>S-2700558/70063/2017</t>
  </si>
  <si>
    <t>1627005811</t>
  </si>
  <si>
    <t>S-2700581/123341/2016</t>
  </si>
  <si>
    <t>70186472</t>
  </si>
  <si>
    <t>Vašík Petr</t>
  </si>
  <si>
    <t>1727000521</t>
  </si>
  <si>
    <t>S-2700052/04960/2017</t>
  </si>
  <si>
    <t>46402683</t>
  </si>
  <si>
    <t>Zámostný Pavel, Ing.</t>
  </si>
  <si>
    <t>1727000751</t>
  </si>
  <si>
    <t>S-2700075/08270/2017</t>
  </si>
  <si>
    <t>70041512</t>
  </si>
  <si>
    <t>Steinbach Radek</t>
  </si>
  <si>
    <t>1627002631</t>
  </si>
  <si>
    <t>S-2700263/50800/2016</t>
  </si>
  <si>
    <t>04387708</t>
  </si>
  <si>
    <t>Venkrbec Zbyněk</t>
  </si>
  <si>
    <t>1627005471</t>
  </si>
  <si>
    <t>S-2700547/111791/2016</t>
  </si>
  <si>
    <t>1727006291</t>
  </si>
  <si>
    <t>S-2700629/85229/2017</t>
  </si>
  <si>
    <t>67784712</t>
  </si>
  <si>
    <t>Klamtová Martina</t>
  </si>
  <si>
    <t>1727006311</t>
  </si>
  <si>
    <t>S-2700631/85138/2017</t>
  </si>
  <si>
    <t>49559826</t>
  </si>
  <si>
    <t>Jemelka Stanislav</t>
  </si>
  <si>
    <t>1727006471</t>
  </si>
  <si>
    <t>S-2700647/87893/2017</t>
  </si>
  <si>
    <t>40916456</t>
  </si>
  <si>
    <t>1727007221</t>
  </si>
  <si>
    <t>S-2700722/101823/2017</t>
  </si>
  <si>
    <t>73059471</t>
  </si>
  <si>
    <t>Uvíra Ferdinand</t>
  </si>
  <si>
    <t>1727002131</t>
  </si>
  <si>
    <t>S-2700213/28565/2017</t>
  </si>
  <si>
    <t>1727002831</t>
  </si>
  <si>
    <t>S-2700283/33543/2017</t>
  </si>
  <si>
    <t>46442472</t>
  </si>
  <si>
    <t>Šrámek Václav, Ing.</t>
  </si>
  <si>
    <t>1727003511</t>
  </si>
  <si>
    <t>S-2700351/41307/2017</t>
  </si>
  <si>
    <t>72062631</t>
  </si>
  <si>
    <t>Šolar Jiří, Bc.</t>
  </si>
  <si>
    <t>1727003681</t>
  </si>
  <si>
    <t>S-2700368/43218/2017</t>
  </si>
  <si>
    <t>04965876</t>
  </si>
  <si>
    <t>Agrojar s.r.o.</t>
  </si>
  <si>
    <t>1727004401</t>
  </si>
  <si>
    <t>S-2700440/53540/2017</t>
  </si>
  <si>
    <t>1627005261</t>
  </si>
  <si>
    <t>S-2700526/98649/2016</t>
  </si>
  <si>
    <t>27724948</t>
  </si>
  <si>
    <t>BRUMOVÍN CZ s.r.o.</t>
  </si>
  <si>
    <t>1627005511</t>
  </si>
  <si>
    <t>S-2700551/111816/2016</t>
  </si>
  <si>
    <t>1627005531</t>
  </si>
  <si>
    <t>S-2700553/110340/2016</t>
  </si>
  <si>
    <t>05062594</t>
  </si>
  <si>
    <t>Farma Rohozno s.r.o.</t>
  </si>
  <si>
    <t>1627005791</t>
  </si>
  <si>
    <t>S-2700579/120395/2016</t>
  </si>
  <si>
    <t>1727000981</t>
  </si>
  <si>
    <t>S-2700098/18452/2017</t>
  </si>
  <si>
    <t>1727001001</t>
  </si>
  <si>
    <t>S-2700100/18431/2017</t>
  </si>
  <si>
    <t>43315216</t>
  </si>
  <si>
    <t>Vejstrk František</t>
  </si>
  <si>
    <t>1727001771</t>
  </si>
  <si>
    <t>S-2700177/23883/2017</t>
  </si>
  <si>
    <t>1627001791</t>
  </si>
  <si>
    <t>S-2700179/32103/2016</t>
  </si>
  <si>
    <t>40142906</t>
  </si>
  <si>
    <t>Klofáč Jaroslav</t>
  </si>
  <si>
    <t>1727001991</t>
  </si>
  <si>
    <t>S-2700199/25812/2017</t>
  </si>
  <si>
    <t>70443297</t>
  </si>
  <si>
    <t>Lojková Lucie</t>
  </si>
  <si>
    <t>1727001191</t>
  </si>
  <si>
    <t>S-2700119/19958/2017</t>
  </si>
  <si>
    <t>1727001741</t>
  </si>
  <si>
    <t>S-2700174/23974/2017</t>
  </si>
  <si>
    <t>64839427</t>
  </si>
  <si>
    <t>Břicháček Petr</t>
  </si>
  <si>
    <t>1627004381</t>
  </si>
  <si>
    <t>S-2700438/80614/2016</t>
  </si>
  <si>
    <t>76033040</t>
  </si>
  <si>
    <t>Čapková Tereza</t>
  </si>
  <si>
    <t>1627005551</t>
  </si>
  <si>
    <t>S-2700555/111579/2016</t>
  </si>
  <si>
    <t>1627006331</t>
  </si>
  <si>
    <t>S-2700633/127643/2016</t>
  </si>
  <si>
    <t>1627006401</t>
  </si>
  <si>
    <t>S-2700640/128042/2016</t>
  </si>
  <si>
    <t>1627006841</t>
  </si>
  <si>
    <t>S-2700684/132782/2016</t>
  </si>
  <si>
    <t>88593347</t>
  </si>
  <si>
    <t>Štěpán Jan</t>
  </si>
  <si>
    <t>1627006981</t>
  </si>
  <si>
    <t>S-2700698/133674/2016</t>
  </si>
  <si>
    <t>46631445</t>
  </si>
  <si>
    <t>Kačírek Pavel</t>
  </si>
  <si>
    <t>1727003611</t>
  </si>
  <si>
    <t>S-2700361/42904/2017</t>
  </si>
  <si>
    <t>74417592</t>
  </si>
  <si>
    <t>Hrkel' Martin</t>
  </si>
  <si>
    <t>1727003811</t>
  </si>
  <si>
    <t>S-2700381/45663/2017</t>
  </si>
  <si>
    <t>61672041</t>
  </si>
  <si>
    <t>Zemědělská Cítov a.s.</t>
  </si>
  <si>
    <t>1627004111</t>
  </si>
  <si>
    <t>S-2700411/74166/2016</t>
  </si>
  <si>
    <t>73368849</t>
  </si>
  <si>
    <t>Niemiec Czeslaw</t>
  </si>
  <si>
    <t>1727004691</t>
  </si>
  <si>
    <t>S-2700469/58219/2017</t>
  </si>
  <si>
    <t>06012566</t>
  </si>
  <si>
    <t>Němcová Lenka</t>
  </si>
  <si>
    <t>1727004711</t>
  </si>
  <si>
    <t>S-2700471/58223/2017</t>
  </si>
  <si>
    <t>25272021</t>
  </si>
  <si>
    <t>ZEMOS Orlické Podhůří a.s.</t>
  </si>
  <si>
    <t>1727004791</t>
  </si>
  <si>
    <t>S-2700479/58364/2017</t>
  </si>
  <si>
    <t>1627004821</t>
  </si>
  <si>
    <t>S-2700482/88935/2016</t>
  </si>
  <si>
    <t>1727000911</t>
  </si>
  <si>
    <t>S-2700091/17753/2017</t>
  </si>
  <si>
    <t>74637088</t>
  </si>
  <si>
    <t>Turnovec Lukáš</t>
  </si>
  <si>
    <t>1727001751</t>
  </si>
  <si>
    <t>S-2700175/23973/2017</t>
  </si>
  <si>
    <t>45059381</t>
  </si>
  <si>
    <t>David František, Ing.</t>
  </si>
  <si>
    <t>1727002491</t>
  </si>
  <si>
    <t>S-2700249/30476/2017</t>
  </si>
  <si>
    <t>76496953</t>
  </si>
  <si>
    <t>Škrobák Stanislav</t>
  </si>
  <si>
    <t>1627002591</t>
  </si>
  <si>
    <t>S-2700259/48376/2016</t>
  </si>
  <si>
    <t>15767493</t>
  </si>
  <si>
    <t>Valenta Stanislav, Ing.</t>
  </si>
  <si>
    <t>1727002631</t>
  </si>
  <si>
    <t>S-2700263/32807/2017</t>
  </si>
  <si>
    <t>04696999</t>
  </si>
  <si>
    <t>Vopařil Tomáš</t>
  </si>
  <si>
    <t>1627003691</t>
  </si>
  <si>
    <t>S-2700369/64632/2016</t>
  </si>
  <si>
    <t>61924423</t>
  </si>
  <si>
    <t>Brožek Vladimír</t>
  </si>
  <si>
    <t>1727004631</t>
  </si>
  <si>
    <t>S-2700463/56567/2017</t>
  </si>
  <si>
    <t>04455428</t>
  </si>
  <si>
    <t>Sekavová Lenka</t>
  </si>
  <si>
    <t>1627004671</t>
  </si>
  <si>
    <t>S-2700467/82800/2016</t>
  </si>
  <si>
    <t>47961074</t>
  </si>
  <si>
    <t>Fusek Stanislav</t>
  </si>
  <si>
    <t>1627006751</t>
  </si>
  <si>
    <t>S-2700675/131425/2016</t>
  </si>
  <si>
    <t>03841197</t>
  </si>
  <si>
    <t>Hlaváček Jan, Ing.</t>
  </si>
  <si>
    <t>1727000681</t>
  </si>
  <si>
    <t>S-2700068/07976/2017</t>
  </si>
  <si>
    <t>86940414</t>
  </si>
  <si>
    <t>Matějka Tomáš</t>
  </si>
  <si>
    <t>1727000791</t>
  </si>
  <si>
    <t>S-2700079/08963/2017</t>
  </si>
  <si>
    <t>1727000831</t>
  </si>
  <si>
    <t>S-2700083/16807/2017</t>
  </si>
  <si>
    <t>16981481</t>
  </si>
  <si>
    <t>HOPF-CENTRUM, spol. s r.o.</t>
  </si>
  <si>
    <t>1727001021</t>
  </si>
  <si>
    <t>S-2700102/18868/2017</t>
  </si>
  <si>
    <t>04777379</t>
  </si>
  <si>
    <t>Wollner Antonín, Ing.</t>
  </si>
  <si>
    <t>1727001051</t>
  </si>
  <si>
    <t>S-2700105/19244/2017</t>
  </si>
  <si>
    <t>05482488</t>
  </si>
  <si>
    <t>FARNEMA s.r.o.</t>
  </si>
  <si>
    <t>1727001161</t>
  </si>
  <si>
    <t>S-2700116/19905/2017</t>
  </si>
  <si>
    <t>62324764</t>
  </si>
  <si>
    <t>Byma Zbyněk</t>
  </si>
  <si>
    <t>1727001341</t>
  </si>
  <si>
    <t>S-2700134/20433/2017</t>
  </si>
  <si>
    <t>63913666</t>
  </si>
  <si>
    <t>Ondřich Petr</t>
  </si>
  <si>
    <t>1727001421</t>
  </si>
  <si>
    <t>S-2700142/20115/2017</t>
  </si>
  <si>
    <t>04340574</t>
  </si>
  <si>
    <t>Zink Jaroslav</t>
  </si>
  <si>
    <t>1627006281</t>
  </si>
  <si>
    <t>S-2700628/127602/2016</t>
  </si>
  <si>
    <t>45826692</t>
  </si>
  <si>
    <t>Strýhal Jaroslav</t>
  </si>
  <si>
    <t>1727002311</t>
  </si>
  <si>
    <t>S-2700231/29386/2017</t>
  </si>
  <si>
    <t>1627002351</t>
  </si>
  <si>
    <t>S-2700235/40409/2016</t>
  </si>
  <si>
    <t>45351180</t>
  </si>
  <si>
    <t>V-FARMA s.r.o.</t>
  </si>
  <si>
    <t>1727003261</t>
  </si>
  <si>
    <t>S-2700326/38001/2017</t>
  </si>
  <si>
    <t>1727004121</t>
  </si>
  <si>
    <t>S-2700412/48307/2017</t>
  </si>
  <si>
    <t>01316257</t>
  </si>
  <si>
    <t>Jindřich Michal, Bc.</t>
  </si>
  <si>
    <t>1727004371</t>
  </si>
  <si>
    <t>S-2700437/53044/2017</t>
  </si>
  <si>
    <t>1627004541</t>
  </si>
  <si>
    <t>S-2700454/82428/2016</t>
  </si>
  <si>
    <t>1727004931</t>
  </si>
  <si>
    <t>S-2700493/60354/2017</t>
  </si>
  <si>
    <t>1727005171</t>
  </si>
  <si>
    <t>S-2700517/67039/2017</t>
  </si>
  <si>
    <t>71302891</t>
  </si>
  <si>
    <t>Čtrnáctý Petr</t>
  </si>
  <si>
    <t>1627005321</t>
  </si>
  <si>
    <t>S-2700532/102028/2016</t>
  </si>
  <si>
    <t>03903711</t>
  </si>
  <si>
    <t>Číp Jaroslav</t>
  </si>
  <si>
    <t>1727000351</t>
  </si>
  <si>
    <t>S-2700035/02904/2017</t>
  </si>
  <si>
    <t>03915263</t>
  </si>
  <si>
    <t>Malý Jan, Mgr.</t>
  </si>
  <si>
    <t>1727000661</t>
  </si>
  <si>
    <t>S-2700066/07685/2017</t>
  </si>
  <si>
    <t>49185462</t>
  </si>
  <si>
    <t>Čičmanský Vladimír Ing.</t>
  </si>
  <si>
    <t>1627006371</t>
  </si>
  <si>
    <t>S-2700637/127892/2016</t>
  </si>
  <si>
    <t>64770001</t>
  </si>
  <si>
    <t>Rybka Jiří</t>
  </si>
  <si>
    <t>1627005731</t>
  </si>
  <si>
    <t>S-2700573/119552/2016</t>
  </si>
  <si>
    <t>72021802</t>
  </si>
  <si>
    <t>Paťhová Ludmila</t>
  </si>
  <si>
    <t>1627006181</t>
  </si>
  <si>
    <t>S-2700618/126991/2016</t>
  </si>
  <si>
    <t>1727006371</t>
  </si>
  <si>
    <t>S-2700637/85970/2017</t>
  </si>
  <si>
    <t>14501864</t>
  </si>
  <si>
    <t>Zajíček Zdeněk, Ing.</t>
  </si>
  <si>
    <t>1627007011</t>
  </si>
  <si>
    <t>S-2700701/134036/2016</t>
  </si>
  <si>
    <t>25264931</t>
  </si>
  <si>
    <t>ROJ - MK, s.r.o.</t>
  </si>
  <si>
    <t>1727003451</t>
  </si>
  <si>
    <t>S-2700345/39920/2017</t>
  </si>
  <si>
    <t>13545281</t>
  </si>
  <si>
    <t>Doležal Viktor</t>
  </si>
  <si>
    <t>1727004071</t>
  </si>
  <si>
    <t>S-2700407/47517/2017</t>
  </si>
  <si>
    <t>47928174</t>
  </si>
  <si>
    <t>Vrzal Miloslav</t>
  </si>
  <si>
    <t>1727004251</t>
  </si>
  <si>
    <t>S-2700425/51449/2017</t>
  </si>
  <si>
    <t>62150693</t>
  </si>
  <si>
    <t>Stískal Mojmír, Ing.</t>
  </si>
  <si>
    <t>1727004541</t>
  </si>
  <si>
    <t>S-2700454/53954/2017</t>
  </si>
  <si>
    <t>1627005401</t>
  </si>
  <si>
    <t>S-2700540/106422/2016</t>
  </si>
  <si>
    <t>10524771</t>
  </si>
  <si>
    <t>Vávra Jan</t>
  </si>
  <si>
    <t>1727000411</t>
  </si>
  <si>
    <t>S-2700041/04246/2017</t>
  </si>
  <si>
    <t>1627000871</t>
  </si>
  <si>
    <t>S-2700087/22722/2016</t>
  </si>
  <si>
    <t>72535946</t>
  </si>
  <si>
    <t>Škodová Markéta</t>
  </si>
  <si>
    <t>1727000961</t>
  </si>
  <si>
    <t>S-2700096/17969/2017</t>
  </si>
  <si>
    <t>04456513</t>
  </si>
  <si>
    <t>Slámová Jitka</t>
  </si>
  <si>
    <t>1727001201</t>
  </si>
  <si>
    <t>S-2700120/19965/2017</t>
  </si>
  <si>
    <t>01327909</t>
  </si>
  <si>
    <t>Skořepa Václav</t>
  </si>
  <si>
    <t>1727001441</t>
  </si>
  <si>
    <t>S-2700144/19189/2017</t>
  </si>
  <si>
    <t>75141175</t>
  </si>
  <si>
    <t>Raabová Marcela, Ing.</t>
  </si>
  <si>
    <t>1727002291</t>
  </si>
  <si>
    <t>S-2700229/29643/2017</t>
  </si>
  <si>
    <t>1727002721</t>
  </si>
  <si>
    <t>S-2700272/33776/2017</t>
  </si>
  <si>
    <t>74759418</t>
  </si>
  <si>
    <t>Chyba David, Ing.</t>
  </si>
  <si>
    <t>1727000161</t>
  </si>
  <si>
    <t>S-2700016/02571/2017</t>
  </si>
  <si>
    <t>41516231</t>
  </si>
  <si>
    <t>Bakala František</t>
  </si>
  <si>
    <t>1727000211</t>
  </si>
  <si>
    <t>S-2700021/02601/2017</t>
  </si>
  <si>
    <t>27981266</t>
  </si>
  <si>
    <t>Statek Dlouhá Lomnice s.r.o.</t>
  </si>
  <si>
    <t>1727000431</t>
  </si>
  <si>
    <t>S-2700043/04016/2017</t>
  </si>
  <si>
    <t>75131579</t>
  </si>
  <si>
    <t>Mikolášek Miroslav</t>
  </si>
  <si>
    <t>1727001171</t>
  </si>
  <si>
    <t>S-2700117/19907/2017</t>
  </si>
  <si>
    <t>48231142</t>
  </si>
  <si>
    <t>Karásek Pavel</t>
  </si>
  <si>
    <t>1727001241</t>
  </si>
  <si>
    <t>S-2700124/20381/2017</t>
  </si>
  <si>
    <t>48329932</t>
  </si>
  <si>
    <t>Řežábková Zuzana</t>
  </si>
  <si>
    <t>1727001961</t>
  </si>
  <si>
    <t>S-2700196/25403/2017</t>
  </si>
  <si>
    <t>1727004741</t>
  </si>
  <si>
    <t>S-2700474/58250/2017</t>
  </si>
  <si>
    <t>29125758</t>
  </si>
  <si>
    <t>Farma Krásné Údolí, s.r.o.</t>
  </si>
  <si>
    <t>1727006831</t>
  </si>
  <si>
    <t>S-2700683/90554/2017</t>
  </si>
  <si>
    <t>04955731</t>
  </si>
  <si>
    <t>RAKOLIKOM, s.r.o.</t>
  </si>
  <si>
    <t>1727003371</t>
  </si>
  <si>
    <t>S-2700337/39769/2017</t>
  </si>
  <si>
    <t>48529818</t>
  </si>
  <si>
    <t>Zemědělské družstvo ÚJEZD</t>
  </si>
  <si>
    <t>1727003531</t>
  </si>
  <si>
    <t>S-2700353/41351/2017</t>
  </si>
  <si>
    <t>1727003671</t>
  </si>
  <si>
    <t>S-2700367/43208/2017</t>
  </si>
  <si>
    <t>76157300</t>
  </si>
  <si>
    <t>Neužil Jakub,Ing.</t>
  </si>
  <si>
    <t>1727003891</t>
  </si>
  <si>
    <t>S-2700389/46644/2017</t>
  </si>
  <si>
    <t>03041654</t>
  </si>
  <si>
    <t>Jílek Josef</t>
  </si>
  <si>
    <t>1627004141</t>
  </si>
  <si>
    <t>S-2700414/76465/2016</t>
  </si>
  <si>
    <t>1727004481</t>
  </si>
  <si>
    <t>S-2700448/53865/2017</t>
  </si>
  <si>
    <t>73718211</t>
  </si>
  <si>
    <t>Matějka Josef</t>
  </si>
  <si>
    <t>1627004491</t>
  </si>
  <si>
    <t>S-2700449/81166/2016</t>
  </si>
  <si>
    <t>62327399</t>
  </si>
  <si>
    <t>Tvarůžka Jan</t>
  </si>
  <si>
    <t>1727004771</t>
  </si>
  <si>
    <t>S-2700477/58263/2017</t>
  </si>
  <si>
    <t>03836771</t>
  </si>
  <si>
    <t>Bendová Marie</t>
  </si>
  <si>
    <t>1627004811</t>
  </si>
  <si>
    <t>S-2700481/87921/2016</t>
  </si>
  <si>
    <t>72090634</t>
  </si>
  <si>
    <t>Prokop Lukáš</t>
  </si>
  <si>
    <t>1627004961</t>
  </si>
  <si>
    <t>S-2700496/91595/2016</t>
  </si>
  <si>
    <t>1727005021</t>
  </si>
  <si>
    <t>S-2700502/62681/2017</t>
  </si>
  <si>
    <t>86909355</t>
  </si>
  <si>
    <t>Grill Roman</t>
  </si>
  <si>
    <t>1627005041</t>
  </si>
  <si>
    <t>S-2700504/94590/2016</t>
  </si>
  <si>
    <t>25532359</t>
  </si>
  <si>
    <t>PATRIA Kobylí,  a.s.</t>
  </si>
  <si>
    <t>1627000111</t>
  </si>
  <si>
    <t>S-2700011/01265/2016</t>
  </si>
  <si>
    <t>43421571</t>
  </si>
  <si>
    <t>Havránek Josef</t>
  </si>
  <si>
    <t>1727000461</t>
  </si>
  <si>
    <t>S-2700046/04284/2017</t>
  </si>
  <si>
    <t>87565153</t>
  </si>
  <si>
    <t>Hašek Jiří</t>
  </si>
  <si>
    <t>1727000561</t>
  </si>
  <si>
    <t>S-2700056/06075/2017</t>
  </si>
  <si>
    <t>49843885</t>
  </si>
  <si>
    <t>Stránský Stanislav</t>
  </si>
  <si>
    <t>1727000611</t>
  </si>
  <si>
    <t>S-2700061/06737/2017</t>
  </si>
  <si>
    <t>71245049</t>
  </si>
  <si>
    <t>Fiala Pavel</t>
  </si>
  <si>
    <t>1727001121</t>
  </si>
  <si>
    <t>S-2700112/19404/2017</t>
  </si>
  <si>
    <t>1727001141</t>
  </si>
  <si>
    <t>S-2700114/19294/2017</t>
  </si>
  <si>
    <t>1727001321</t>
  </si>
  <si>
    <t>S-2700132/20421/2017</t>
  </si>
  <si>
    <t>72057742</t>
  </si>
  <si>
    <t>Machovec Petr</t>
  </si>
  <si>
    <t>1727001401</t>
  </si>
  <si>
    <t>S-2700140/20127/2017</t>
  </si>
  <si>
    <t>45967954</t>
  </si>
  <si>
    <t>Fousek Martin</t>
  </si>
  <si>
    <t>1727001541</t>
  </si>
  <si>
    <t>S-2700154/22593/2017</t>
  </si>
  <si>
    <t>1727001761</t>
  </si>
  <si>
    <t>S-2700176/23938/2017</t>
  </si>
  <si>
    <t>72651920</t>
  </si>
  <si>
    <t>Dočekal Antonín</t>
  </si>
  <si>
    <t>1727005601</t>
  </si>
  <si>
    <t>S-2700560/71140/2017</t>
  </si>
  <si>
    <t>65495217</t>
  </si>
  <si>
    <t>Zemánek Václav</t>
  </si>
  <si>
    <t>1727006191</t>
  </si>
  <si>
    <t>S-2700619/82581/2017</t>
  </si>
  <si>
    <t>73834611</t>
  </si>
  <si>
    <t>Mikešová Anna</t>
  </si>
  <si>
    <t>1627006241</t>
  </si>
  <si>
    <t>S-2700624/127276/2016</t>
  </si>
  <si>
    <t>04794729</t>
  </si>
  <si>
    <t>Kraftová Anežka</t>
  </si>
  <si>
    <t>1727006531</t>
  </si>
  <si>
    <t>S-2700653/87655/2017</t>
  </si>
  <si>
    <t>47087480</t>
  </si>
  <si>
    <t>Šabatka Jan, Ing., CSc.</t>
  </si>
  <si>
    <t>1627006551</t>
  </si>
  <si>
    <t>S-2700655/129544/2016</t>
  </si>
  <si>
    <t>76041557</t>
  </si>
  <si>
    <t>Zátka Martin</t>
  </si>
  <si>
    <t>1627006721</t>
  </si>
  <si>
    <t>S-2700672/131097/2016</t>
  </si>
  <si>
    <t>02835665</t>
  </si>
  <si>
    <t>Farma Borůvka s.r.o.</t>
  </si>
  <si>
    <t>1727006821</t>
  </si>
  <si>
    <t>S-2700682/90552/2017</t>
  </si>
  <si>
    <t>49195573</t>
  </si>
  <si>
    <t>AGROLAN BUDĚTICE s. r. o.</t>
  </si>
  <si>
    <t>1627006871</t>
  </si>
  <si>
    <t>S-2700687/132793/2016</t>
  </si>
  <si>
    <t>1627007001</t>
  </si>
  <si>
    <t>S-2700700/133497/2016</t>
  </si>
  <si>
    <t>76142337</t>
  </si>
  <si>
    <t>Kulhánek Jan</t>
  </si>
  <si>
    <t>1727002061</t>
  </si>
  <si>
    <t>S-2700206/28365/2017</t>
  </si>
  <si>
    <t>66660998</t>
  </si>
  <si>
    <t>Herman Miloš</t>
  </si>
  <si>
    <t>1727002091</t>
  </si>
  <si>
    <t>S-2700209/28344/2017</t>
  </si>
  <si>
    <t>71172840</t>
  </si>
  <si>
    <t>Bronec Kamil</t>
  </si>
  <si>
    <t>1727002481</t>
  </si>
  <si>
    <t>S-2700248/30466/2017</t>
  </si>
  <si>
    <t>05617057</t>
  </si>
  <si>
    <t>1727002501</t>
  </si>
  <si>
    <t>S-2700250/30945/2017</t>
  </si>
  <si>
    <t>00124397</t>
  </si>
  <si>
    <t>Družstvo Agricola Bylany</t>
  </si>
  <si>
    <t>1727002871</t>
  </si>
  <si>
    <t>S-2700287/35085/2017</t>
  </si>
  <si>
    <t>60085398</t>
  </si>
  <si>
    <t>Šítal Václav</t>
  </si>
  <si>
    <t>1727004111</t>
  </si>
  <si>
    <t>S-2700411/48806/2017</t>
  </si>
  <si>
    <t>75131358</t>
  </si>
  <si>
    <t>Šedivá Monika, Ing.</t>
  </si>
  <si>
    <t>1727004161</t>
  </si>
  <si>
    <t>S-2700416/49597/2017</t>
  </si>
  <si>
    <t>67153747</t>
  </si>
  <si>
    <t>Říha Jiří</t>
  </si>
  <si>
    <t>1727004181</t>
  </si>
  <si>
    <t>S-2700418/50460/2017</t>
  </si>
  <si>
    <t>60570491</t>
  </si>
  <si>
    <t>Jež Josef, Ing.</t>
  </si>
  <si>
    <t>1727004231</t>
  </si>
  <si>
    <t>S-2700423/51438/2017</t>
  </si>
  <si>
    <t>42434211</t>
  </si>
  <si>
    <t>Lések Luboš</t>
  </si>
  <si>
    <t>1727004361</t>
  </si>
  <si>
    <t>S-2700436/53270/2017</t>
  </si>
  <si>
    <t>1727004461</t>
  </si>
  <si>
    <t>S-2700446/53856/2017</t>
  </si>
  <si>
    <t>1627004831</t>
  </si>
  <si>
    <t>S-2700483/88538/2016</t>
  </si>
  <si>
    <t>05562473</t>
  </si>
  <si>
    <t>Dvořák Radek</t>
  </si>
  <si>
    <t>1727005211</t>
  </si>
  <si>
    <t>S-2700521/67208/2017</t>
  </si>
  <si>
    <t>64022919</t>
  </si>
  <si>
    <t>Srb Václav, Ing.</t>
  </si>
  <si>
    <t>1727000551</t>
  </si>
  <si>
    <t>S-2700055/05744/2017</t>
  </si>
  <si>
    <t>46705252</t>
  </si>
  <si>
    <t>Kadlec Milan</t>
  </si>
  <si>
    <t>1727000581</t>
  </si>
  <si>
    <t>S-2700058/05913/2017</t>
  </si>
  <si>
    <t>71202391</t>
  </si>
  <si>
    <t>Bochníček Martin, Ing.</t>
  </si>
  <si>
    <t>1727000761</t>
  </si>
  <si>
    <t>S-2700076/08691/2017</t>
  </si>
  <si>
    <t>72106948</t>
  </si>
  <si>
    <t>Chlanda Miroslav</t>
  </si>
  <si>
    <t>1727000891</t>
  </si>
  <si>
    <t>S-2700089/17501/2017</t>
  </si>
  <si>
    <t>01172948</t>
  </si>
  <si>
    <t>Bendová Marie, Ing.</t>
  </si>
  <si>
    <t>1727000931</t>
  </si>
  <si>
    <t>S-2700093/18055/2017</t>
  </si>
  <si>
    <t>48845337</t>
  </si>
  <si>
    <t>Sečka Zdeněk</t>
  </si>
  <si>
    <t>1627001491</t>
  </si>
  <si>
    <t>S-2700149/29140/2016</t>
  </si>
  <si>
    <t>1627001511</t>
  </si>
  <si>
    <t>S-2700151/29533/2016</t>
  </si>
  <si>
    <t>04547641</t>
  </si>
  <si>
    <t>Melkus Jan</t>
  </si>
  <si>
    <t>1627001611</t>
  </si>
  <si>
    <t>S-2700161/31297/2016</t>
  </si>
  <si>
    <t>1727002121</t>
  </si>
  <si>
    <t>S-2700212/28749/2017</t>
  </si>
  <si>
    <t>03994112</t>
  </si>
  <si>
    <t>Čápová Kateřina</t>
  </si>
  <si>
    <t>1727002261</t>
  </si>
  <si>
    <t>S-2700226/29621/2017</t>
  </si>
  <si>
    <t>02688913</t>
  </si>
  <si>
    <t>Kačírková Hana</t>
  </si>
  <si>
    <t>1727002471</t>
  </si>
  <si>
    <t>S-2700247/30182/2017</t>
  </si>
  <si>
    <t>1627005751</t>
  </si>
  <si>
    <t>S-2700575/119769/2016</t>
  </si>
  <si>
    <t>68252595</t>
  </si>
  <si>
    <t>Meduna Petr</t>
  </si>
  <si>
    <t>1627006271</t>
  </si>
  <si>
    <t>S-2700627/127600/2016</t>
  </si>
  <si>
    <t>86770870</t>
  </si>
  <si>
    <t>Říha Roman</t>
  </si>
  <si>
    <t>1627006411</t>
  </si>
  <si>
    <t>S-2700641/128150/2016</t>
  </si>
  <si>
    <t>68703431</t>
  </si>
  <si>
    <t>Sečková Alexandra, DiS.</t>
  </si>
  <si>
    <t>1627006821</t>
  </si>
  <si>
    <t>S-2700682/132767/2016</t>
  </si>
  <si>
    <t>28090748</t>
  </si>
  <si>
    <t>Strojní stanice Radkov, spol. s r.o.</t>
  </si>
  <si>
    <t>1627006931</t>
  </si>
  <si>
    <t>S-2700693/133348/2016</t>
  </si>
  <si>
    <t>03900339</t>
  </si>
  <si>
    <t>Maňák Jiří, DiS.</t>
  </si>
  <si>
    <t>1627006961</t>
  </si>
  <si>
    <t>S-2700696/133368/2016</t>
  </si>
  <si>
    <t>04111052</t>
  </si>
  <si>
    <t>Müller David</t>
  </si>
  <si>
    <t>1727003021</t>
  </si>
  <si>
    <t>S-2700302/35545/2017</t>
  </si>
  <si>
    <t>64829421</t>
  </si>
  <si>
    <t>ZS Kratonohy a.s.</t>
  </si>
  <si>
    <t>1727003191</t>
  </si>
  <si>
    <t>S-2700319/37260/2017</t>
  </si>
  <si>
    <t>03997553</t>
  </si>
  <si>
    <t>Hospodářský dvůr POŘÍČÍ, s.r.o.</t>
  </si>
  <si>
    <t>1727000541</t>
  </si>
  <si>
    <t>S-2700054/05312/2017</t>
  </si>
  <si>
    <t>49810979</t>
  </si>
  <si>
    <t>Farma Nedvězí, spol. s r.o.</t>
  </si>
  <si>
    <t>1627004521</t>
  </si>
  <si>
    <t>S-2700452/81468/2016</t>
  </si>
  <si>
    <t>1727006251</t>
  </si>
  <si>
    <t>S-2700625/82997/2017</t>
  </si>
  <si>
    <t>1727005561</t>
  </si>
  <si>
    <t>S-2700556/68887/2017</t>
  </si>
  <si>
    <t>25180398</t>
  </si>
  <si>
    <t>KNB CB s.r.o.</t>
  </si>
  <si>
    <t>1627006511</t>
  </si>
  <si>
    <t>S-2700651/129714/2016</t>
  </si>
  <si>
    <t>70504121</t>
  </si>
  <si>
    <t>Dušek František</t>
  </si>
  <si>
    <t>1727003271</t>
  </si>
  <si>
    <t>S-2700327/38446/2017</t>
  </si>
  <si>
    <t>1727003461</t>
  </si>
  <si>
    <t>S-2700346/40186/2017</t>
  </si>
  <si>
    <t>04725379</t>
  </si>
  <si>
    <t>Hrdina Vladimír</t>
  </si>
  <si>
    <t>1727003501</t>
  </si>
  <si>
    <t>S-2700350/41048/2017</t>
  </si>
  <si>
    <t>73363910</t>
  </si>
  <si>
    <t>Nátr Daniel, Ing.</t>
  </si>
  <si>
    <t>1727003991</t>
  </si>
  <si>
    <t>S-2700399/47671/2017</t>
  </si>
  <si>
    <t>1727004521</t>
  </si>
  <si>
    <t>S-2700452/54356/2017</t>
  </si>
  <si>
    <t>74798791</t>
  </si>
  <si>
    <t>Havel Lukáš</t>
  </si>
  <si>
    <t>1627004921</t>
  </si>
  <si>
    <t>S-2700492/90322/2016</t>
  </si>
  <si>
    <t>73364151</t>
  </si>
  <si>
    <t>Laštovica Ondřej</t>
  </si>
  <si>
    <t>1727005111</t>
  </si>
  <si>
    <t>S-2700511/64714/2017</t>
  </si>
  <si>
    <t>00113921</t>
  </si>
  <si>
    <t>Zemědělské družstvo Přešťovice</t>
  </si>
  <si>
    <t>1727005161</t>
  </si>
  <si>
    <t>S-2700516/67016/2017</t>
  </si>
  <si>
    <t>72540818</t>
  </si>
  <si>
    <t>Prokop Petr</t>
  </si>
  <si>
    <t>1727001071</t>
  </si>
  <si>
    <t>S-2700107/19203/2017</t>
  </si>
  <si>
    <t>1727002051</t>
  </si>
  <si>
    <t>S-2700205/25958/2017</t>
  </si>
  <si>
    <t>48614386</t>
  </si>
  <si>
    <t>Pavlíček Zdeněk</t>
  </si>
  <si>
    <t>1727002281</t>
  </si>
  <si>
    <t>S-2700228/29625/2017</t>
  </si>
  <si>
    <t>1727002361</t>
  </si>
  <si>
    <t>S-2700236/29930/2017</t>
  </si>
  <si>
    <t>62505882</t>
  </si>
  <si>
    <t>Gronský Roman, Mgr.</t>
  </si>
  <si>
    <t>1727002421</t>
  </si>
  <si>
    <t>S-2700242/29970/2017</t>
  </si>
  <si>
    <t>1727000071</t>
  </si>
  <si>
    <t>S-2700007/00809/2017</t>
  </si>
  <si>
    <t>28092384</t>
  </si>
  <si>
    <t>Náhoří s.r.o.</t>
  </si>
  <si>
    <t>1727000081</t>
  </si>
  <si>
    <t>S-2700008/01306/2017</t>
  </si>
  <si>
    <t>1727000501</t>
  </si>
  <si>
    <t>S-2700050/04798/2017</t>
  </si>
  <si>
    <t>75051168</t>
  </si>
  <si>
    <t>Podpěra Jan, Dis.</t>
  </si>
  <si>
    <t>1727000821</t>
  </si>
  <si>
    <t>S-2700082/16734/2017</t>
  </si>
  <si>
    <t>87226138</t>
  </si>
  <si>
    <t>Pánek Adam, Ing.</t>
  </si>
  <si>
    <t>1727001361</t>
  </si>
  <si>
    <t>S-2700136/20436/2017</t>
  </si>
  <si>
    <t>72088389</t>
  </si>
  <si>
    <t>Filip Petr</t>
  </si>
  <si>
    <t>1727001411</t>
  </si>
  <si>
    <t>S-2700141/20121/2017</t>
  </si>
  <si>
    <t>1727001581</t>
  </si>
  <si>
    <t>S-2700158/22461/2017</t>
  </si>
  <si>
    <t>71141260</t>
  </si>
  <si>
    <t>Bek Václav</t>
  </si>
  <si>
    <t>1727001871</t>
  </si>
  <si>
    <t>S-2700187/24198/2017</t>
  </si>
  <si>
    <t>70880239</t>
  </si>
  <si>
    <t>Minařík František, Ing.</t>
  </si>
  <si>
    <t>1727001941</t>
  </si>
  <si>
    <t>S-2700194/24998/2017</t>
  </si>
  <si>
    <t>73699802</t>
  </si>
  <si>
    <t>Potužák Josef</t>
  </si>
  <si>
    <t>1727001981</t>
  </si>
  <si>
    <t>S-2700198/25439/2017</t>
  </si>
  <si>
    <t>03624366</t>
  </si>
  <si>
    <t>Krpálek Tomáš</t>
  </si>
  <si>
    <t>1727002001</t>
  </si>
  <si>
    <t>S-2700200/25820/2017</t>
  </si>
  <si>
    <t>1627005621</t>
  </si>
  <si>
    <t>S-2700562/113223/2016</t>
  </si>
  <si>
    <t>25926845</t>
  </si>
  <si>
    <t>AGRO JENIŠOVICE a.s.</t>
  </si>
  <si>
    <t>1627005661</t>
  </si>
  <si>
    <t>S-2700566/119366/2016</t>
  </si>
  <si>
    <t>1627005801</t>
  </si>
  <si>
    <t>S-2700580/123340/2016</t>
  </si>
  <si>
    <t>61883557</t>
  </si>
  <si>
    <t>Konopásková Simona</t>
  </si>
  <si>
    <t>1727005881</t>
  </si>
  <si>
    <t>S-2700588/74271/2017</t>
  </si>
  <si>
    <t>45417768</t>
  </si>
  <si>
    <t>Richtrová Svatava</t>
  </si>
  <si>
    <t>1627006321</t>
  </si>
  <si>
    <t>S-2700632/127635/2016</t>
  </si>
  <si>
    <t>87218488</t>
  </si>
  <si>
    <t>Machovec Jiří</t>
  </si>
  <si>
    <t>1727006491</t>
  </si>
  <si>
    <t>S-2700649/87666/2017</t>
  </si>
  <si>
    <t>11555238</t>
  </si>
  <si>
    <t>Dostál Jiří</t>
  </si>
  <si>
    <t>1627007021</t>
  </si>
  <si>
    <t>S-2700702/134185/2016</t>
  </si>
  <si>
    <t>1727002771</t>
  </si>
  <si>
    <t>S-2700277/33374/2017</t>
  </si>
  <si>
    <t>48151092</t>
  </si>
  <si>
    <t>R Ý C H O L K A  s. r. o.</t>
  </si>
  <si>
    <t>1727002881</t>
  </si>
  <si>
    <t>S-2700288/35004/2017</t>
  </si>
  <si>
    <t>75076837</t>
  </si>
  <si>
    <t>Švidrnochová Jana Ing.</t>
  </si>
  <si>
    <t>1727002911</t>
  </si>
  <si>
    <t>S-2700291/35222/2017</t>
  </si>
  <si>
    <t>05204119</t>
  </si>
  <si>
    <t>RN Valtice s.r.o.</t>
  </si>
  <si>
    <t>1727003131</t>
  </si>
  <si>
    <t>S-2700313/36410/2017</t>
  </si>
  <si>
    <t>75064731</t>
  </si>
  <si>
    <t>Jiráň Jan</t>
  </si>
  <si>
    <t>1727003641</t>
  </si>
  <si>
    <t>S-2700364/42817/2017</t>
  </si>
  <si>
    <t>72558903</t>
  </si>
  <si>
    <t>Vokurka Jan</t>
  </si>
  <si>
    <t>1627004241</t>
  </si>
  <si>
    <t>S-2700424/77863/2016</t>
  </si>
  <si>
    <t>43316093</t>
  </si>
  <si>
    <t>Randák Zdeněk</t>
  </si>
  <si>
    <t>1627004501</t>
  </si>
  <si>
    <t>S-2700450/81172/2016</t>
  </si>
  <si>
    <t>03621103</t>
  </si>
  <si>
    <t>Farma Simbartl s.r.o.</t>
  </si>
  <si>
    <t>1627005171</t>
  </si>
  <si>
    <t>S-2700517/99498/2016</t>
  </si>
  <si>
    <t>70859701</t>
  </si>
  <si>
    <t>Melcher Miroslav</t>
  </si>
  <si>
    <t>1727000331</t>
  </si>
  <si>
    <t>S-2700033/02554/2017</t>
  </si>
  <si>
    <t>75126052</t>
  </si>
  <si>
    <t>Kodým Jan</t>
  </si>
  <si>
    <t>1727002041</t>
  </si>
  <si>
    <t>S-2700204/25979/2017</t>
  </si>
  <si>
    <t>1727003851</t>
  </si>
  <si>
    <t>S-2700385/45528/2017</t>
  </si>
  <si>
    <t>68749465</t>
  </si>
  <si>
    <t>Šimák Lukáš</t>
  </si>
  <si>
    <t>1727005401</t>
  </si>
  <si>
    <t>S-2700540/66572/2017</t>
  </si>
  <si>
    <t>1727001231</t>
  </si>
  <si>
    <t>S-2700123/20380/2017</t>
  </si>
  <si>
    <t>68050976</t>
  </si>
  <si>
    <t>Mareš Lubomír</t>
  </si>
  <si>
    <t>1727003441</t>
  </si>
  <si>
    <t>S-2700344/39686/2017</t>
  </si>
  <si>
    <t>1727004451</t>
  </si>
  <si>
    <t>S-2700445/53854/2017</t>
  </si>
  <si>
    <t>26092921</t>
  </si>
  <si>
    <t>Agro Temelín s.r.o.</t>
  </si>
  <si>
    <t>1727004531</t>
  </si>
  <si>
    <t>S-2700453/54106/2017</t>
  </si>
  <si>
    <t>1627004581</t>
  </si>
  <si>
    <t>S-2700458/82445/2016</t>
  </si>
  <si>
    <t>1727004951</t>
  </si>
  <si>
    <t>S-2700495/60412/2017</t>
  </si>
  <si>
    <t>04929268</t>
  </si>
  <si>
    <t>HEALTHY FARM s.r.o.</t>
  </si>
  <si>
    <t>1727005101</t>
  </si>
  <si>
    <t>S-2700510/64604/2017</t>
  </si>
  <si>
    <t>1727005121</t>
  </si>
  <si>
    <t>S-2700512/65020/2017</t>
  </si>
  <si>
    <t>68543662</t>
  </si>
  <si>
    <t>Zeman Tomáš</t>
  </si>
  <si>
    <t>1627005341</t>
  </si>
  <si>
    <t>S-2700534/107565/2016</t>
  </si>
  <si>
    <t>61237582</t>
  </si>
  <si>
    <t>Seidl Zdeněk</t>
  </si>
  <si>
    <t>1627005361</t>
  </si>
  <si>
    <t>S-2700536/107588/2016</t>
  </si>
  <si>
    <t>03908364</t>
  </si>
  <si>
    <t>Vinařství sv. Florian s.r.o.</t>
  </si>
  <si>
    <t>1627005381</t>
  </si>
  <si>
    <t>S-2700538/107662/2016</t>
  </si>
  <si>
    <t>48226629</t>
  </si>
  <si>
    <t>Staněk Jaroslav</t>
  </si>
  <si>
    <t>1727000391</t>
  </si>
  <si>
    <t>S-2700039/03822/2017</t>
  </si>
  <si>
    <t>1727000641</t>
  </si>
  <si>
    <t>S-2700064/06605/2017</t>
  </si>
  <si>
    <t>1627001421</t>
  </si>
  <si>
    <t>S-2700142/28856/2016</t>
  </si>
  <si>
    <t>70944253</t>
  </si>
  <si>
    <t>1727001551</t>
  </si>
  <si>
    <t>S-2700155/22613/2017</t>
  </si>
  <si>
    <t>1727002141</t>
  </si>
  <si>
    <t>S-2700214/28503/2017</t>
  </si>
  <si>
    <t>76155510</t>
  </si>
  <si>
    <t>Konečný Vlastimil</t>
  </si>
  <si>
    <t>1627002381</t>
  </si>
  <si>
    <t>S-2700238/42049/2016</t>
  </si>
  <si>
    <t>72745681</t>
  </si>
  <si>
    <t>Vaněk Tomáš</t>
  </si>
  <si>
    <t>1627005571</t>
  </si>
  <si>
    <t>S-2700557/114938/2016</t>
  </si>
  <si>
    <t>1727005911</t>
  </si>
  <si>
    <t>S-2700591/75000/2017</t>
  </si>
  <si>
    <t>72533218</t>
  </si>
  <si>
    <t>Górny Roman</t>
  </si>
  <si>
    <t>1627006061</t>
  </si>
  <si>
    <t>S-2700606/124819/2016</t>
  </si>
  <si>
    <t>72080825</t>
  </si>
  <si>
    <t>Staněk Matěj</t>
  </si>
  <si>
    <t>1627006071</t>
  </si>
  <si>
    <t>S-2700607/124800/2016</t>
  </si>
  <si>
    <t>1627006611</t>
  </si>
  <si>
    <t>S-2700661/130575/2016</t>
  </si>
  <si>
    <t>47237147</t>
  </si>
  <si>
    <t>BKV Kamenná spol. s r.o.</t>
  </si>
  <si>
    <t>1627006631</t>
  </si>
  <si>
    <t>S-2700663/130584/2016</t>
  </si>
  <si>
    <t>01846817</t>
  </si>
  <si>
    <t>Snídal Roman</t>
  </si>
  <si>
    <t>1727002901</t>
  </si>
  <si>
    <t>S-2700290/35054/2017</t>
  </si>
  <si>
    <t>70888591</t>
  </si>
  <si>
    <t>Richter Vojtech, MVDr.</t>
  </si>
  <si>
    <t>1727003901</t>
  </si>
  <si>
    <t>S-2700390/46484/2017</t>
  </si>
  <si>
    <t>71183558</t>
  </si>
  <si>
    <t>Rayser Tomáš</t>
  </si>
  <si>
    <t>1627005671</t>
  </si>
  <si>
    <t>S-2700567/117511/2016</t>
  </si>
  <si>
    <t>1627005831</t>
  </si>
  <si>
    <t>S-2700583/123952/2016</t>
  </si>
  <si>
    <t>71232800</t>
  </si>
  <si>
    <t>Kopej Jan</t>
  </si>
  <si>
    <t>1627006441</t>
  </si>
  <si>
    <t>S-2700644/129876/2016</t>
  </si>
  <si>
    <t>12319627</t>
  </si>
  <si>
    <t>Jiroušková Hana</t>
  </si>
  <si>
    <t>1627006461</t>
  </si>
  <si>
    <t>S-2700646/129900/2016</t>
  </si>
  <si>
    <t>1727006691</t>
  </si>
  <si>
    <t>S-2700669/88548/2017</t>
  </si>
  <si>
    <t>25844164</t>
  </si>
  <si>
    <t>Hoštická a.s.</t>
  </si>
  <si>
    <t>1627006731</t>
  </si>
  <si>
    <t>S-2700673/131070/2016</t>
  </si>
  <si>
    <t>1727002021</t>
  </si>
  <si>
    <t>S-2700202/25816/2017</t>
  </si>
  <si>
    <t>64788270</t>
  </si>
  <si>
    <t>EKOMASO s.r.o.</t>
  </si>
  <si>
    <t>1727002271</t>
  </si>
  <si>
    <t>S-2700227/29622/2017</t>
  </si>
  <si>
    <t>1727002301</t>
  </si>
  <si>
    <t>S-2700230/29429/2017</t>
  </si>
  <si>
    <t>04681991</t>
  </si>
  <si>
    <t>Jelínek Tomáš</t>
  </si>
  <si>
    <t>1727002791</t>
  </si>
  <si>
    <t>S-2700279/34165/2017</t>
  </si>
  <si>
    <t>1727003541</t>
  </si>
  <si>
    <t>S-2700354/41323/2017</t>
  </si>
  <si>
    <t>73365556</t>
  </si>
  <si>
    <t>Král Miloš</t>
  </si>
  <si>
    <t>1727003581</t>
  </si>
  <si>
    <t>S-2700358/42130/2017</t>
  </si>
  <si>
    <t>1627003791</t>
  </si>
  <si>
    <t>S-2700379/65844/2016</t>
  </si>
  <si>
    <t>1727003801</t>
  </si>
  <si>
    <t>S-2700380/45867/2017</t>
  </si>
  <si>
    <t>70263540</t>
  </si>
  <si>
    <t>Buršík Dušan, Ing.</t>
  </si>
  <si>
    <t>1627003811</t>
  </si>
  <si>
    <t>S-2700381/65850/2016</t>
  </si>
  <si>
    <t>62624253</t>
  </si>
  <si>
    <t>Hrubý Tomáš</t>
  </si>
  <si>
    <t>1627004001</t>
  </si>
  <si>
    <t>S-2700400/74463/2016</t>
  </si>
  <si>
    <t>05930103</t>
  </si>
  <si>
    <t>Vojtěch Tomáš</t>
  </si>
  <si>
    <t>1727005041</t>
  </si>
  <si>
    <t>S-2700504/62275/2017</t>
  </si>
  <si>
    <t>04656512</t>
  </si>
  <si>
    <t>ZEMI Mičovice s.r.o.</t>
  </si>
  <si>
    <t>1727005051</t>
  </si>
  <si>
    <t>S-2700505/62444/2017</t>
  </si>
  <si>
    <t>25769952</t>
  </si>
  <si>
    <t>A G R O  SOKOLEČ, a.s.</t>
  </si>
  <si>
    <t>1627005371</t>
  </si>
  <si>
    <t>S-2700537/107591/2016</t>
  </si>
  <si>
    <t>28300432</t>
  </si>
  <si>
    <t>Vinařství Halm s.r.o.</t>
  </si>
  <si>
    <t>1727000241</t>
  </si>
  <si>
    <t>S-2700024/02607/2017</t>
  </si>
  <si>
    <t>72039086</t>
  </si>
  <si>
    <t>Mysliveček Roman</t>
  </si>
  <si>
    <t>1727001101</t>
  </si>
  <si>
    <t>S-2700110/19523/2017</t>
  </si>
  <si>
    <t>1727001211</t>
  </si>
  <si>
    <t>S-2700121/19858/2017</t>
  </si>
  <si>
    <t>01635476</t>
  </si>
  <si>
    <t>Holub Filip</t>
  </si>
  <si>
    <t>1727001391</t>
  </si>
  <si>
    <t>S-2700139/20154/2017</t>
  </si>
  <si>
    <t>69650306</t>
  </si>
  <si>
    <t>Němec František</t>
  </si>
  <si>
    <t>1727001601</t>
  </si>
  <si>
    <t>S-2700160/22671/2017</t>
  </si>
  <si>
    <t>49209701</t>
  </si>
  <si>
    <t>Raus Josef</t>
  </si>
  <si>
    <t>1627001811</t>
  </si>
  <si>
    <t>S-2700181/32361/2016</t>
  </si>
  <si>
    <t>03860892</t>
  </si>
  <si>
    <t>Opavová Inka</t>
  </si>
  <si>
    <t>1727000381</t>
  </si>
  <si>
    <t>S-2700038/03821/2017</t>
  </si>
  <si>
    <t>75265052</t>
  </si>
  <si>
    <t>Čunát Marek</t>
  </si>
  <si>
    <t>1727000441</t>
  </si>
  <si>
    <t>S-2700044/04194/2017</t>
  </si>
  <si>
    <t>04941667</t>
  </si>
  <si>
    <t>Nehyba Martin</t>
  </si>
  <si>
    <t>1727000591</t>
  </si>
  <si>
    <t>S-2700059/06702/2017</t>
  </si>
  <si>
    <t>1727000771</t>
  </si>
  <si>
    <t>S-2700077/08689/2017</t>
  </si>
  <si>
    <t>48231746</t>
  </si>
  <si>
    <t>Miláček Oldřich</t>
  </si>
  <si>
    <t>1727002621</t>
  </si>
  <si>
    <t>S-2700262/33172/2017</t>
  </si>
  <si>
    <t>72048077</t>
  </si>
  <si>
    <t>Mikulenka Jaroslav</t>
  </si>
  <si>
    <t>1727002681</t>
  </si>
  <si>
    <t>S-2700268/33487/2017</t>
  </si>
  <si>
    <t>72021314</t>
  </si>
  <si>
    <t>Dyršmíd Václav</t>
  </si>
  <si>
    <t>1727004351</t>
  </si>
  <si>
    <t>S-2700435/52297/2017</t>
  </si>
  <si>
    <t>1727004571</t>
  </si>
  <si>
    <t>S-2700457/54664/2017</t>
  </si>
  <si>
    <t>73787787</t>
  </si>
  <si>
    <t>Kodajek Jiří, Bc.</t>
  </si>
  <si>
    <t>1727004671</t>
  </si>
  <si>
    <t>S-2700467/58211/2017</t>
  </si>
  <si>
    <t>72537531</t>
  </si>
  <si>
    <t>Švehla Vladimír, Ing.</t>
  </si>
  <si>
    <t>1727004941</t>
  </si>
  <si>
    <t>S-2700494/60257/2017</t>
  </si>
  <si>
    <t>1727005541</t>
  </si>
  <si>
    <t>S-2700554/68670/2017</t>
  </si>
  <si>
    <t>75120551</t>
  </si>
  <si>
    <t>Plucar Ondřej</t>
  </si>
  <si>
    <t>1727006111</t>
  </si>
  <si>
    <t>S-2700611/76273/2017</t>
  </si>
  <si>
    <t>46860835</t>
  </si>
  <si>
    <t>Čičmanská Šárka</t>
  </si>
  <si>
    <t>1627006381</t>
  </si>
  <si>
    <t>S-2700638/127910/2016</t>
  </si>
  <si>
    <t>49700715</t>
  </si>
  <si>
    <t>Louda Martin Ing.</t>
  </si>
  <si>
    <t>1627004801</t>
  </si>
  <si>
    <t>S-2700480/87155/2016</t>
  </si>
  <si>
    <t>64733726</t>
  </si>
  <si>
    <t>Brzák Václav</t>
  </si>
  <si>
    <t>1727004821</t>
  </si>
  <si>
    <t>S-2700482/57836/2017</t>
  </si>
  <si>
    <t>73726729</t>
  </si>
  <si>
    <t>Pěnkava Karel</t>
  </si>
  <si>
    <t>1627005181</t>
  </si>
  <si>
    <t>S-2700518/99501/2016</t>
  </si>
  <si>
    <t>1727005221</t>
  </si>
  <si>
    <t>S-2700522/67211/2017</t>
  </si>
  <si>
    <t>71293388</t>
  </si>
  <si>
    <t>Tichý Josef</t>
  </si>
  <si>
    <t>1727005301</t>
  </si>
  <si>
    <t>S-2700530/67483/2017</t>
  </si>
  <si>
    <t>05379253</t>
  </si>
  <si>
    <t>LEGAL AGRICULTURE s. r. o.</t>
  </si>
  <si>
    <t>1627005441</t>
  </si>
  <si>
    <t>S-2700544/111740/2016</t>
  </si>
  <si>
    <t>48152838</t>
  </si>
  <si>
    <t>CS AGRO Ronov a.s.</t>
  </si>
  <si>
    <t>1727005531</t>
  </si>
  <si>
    <t>S-2700553/66528/2017</t>
  </si>
  <si>
    <t>47048042</t>
  </si>
  <si>
    <t>AGRO DRUŽSTVO Načeradec</t>
  </si>
  <si>
    <t>1727000051</t>
  </si>
  <si>
    <t>S-2700005/00919/2017</t>
  </si>
  <si>
    <t>48909289</t>
  </si>
  <si>
    <t>ABM HRÁDEK, s.r.o.</t>
  </si>
  <si>
    <t>1527000251</t>
  </si>
  <si>
    <t>S-2700025/79571/2015</t>
  </si>
  <si>
    <t>03866921</t>
  </si>
  <si>
    <t>Marešová Ludmila</t>
  </si>
  <si>
    <t>1727000371</t>
  </si>
  <si>
    <t>S-2700037/02801/2017</t>
  </si>
  <si>
    <t>61673366</t>
  </si>
  <si>
    <t>Zemědělská společnost Sloveč, a.s.</t>
  </si>
  <si>
    <t>1727000511</t>
  </si>
  <si>
    <t>S-2700051/04814/2017</t>
  </si>
  <si>
    <t>75059134</t>
  </si>
  <si>
    <t>Veis Miroslav, Mgr.</t>
  </si>
  <si>
    <t>1727000671</t>
  </si>
  <si>
    <t>S-2700067/07670/2017</t>
  </si>
  <si>
    <t>1727000801</t>
  </si>
  <si>
    <t>S-2700080/09392/2017</t>
  </si>
  <si>
    <t>47719621</t>
  </si>
  <si>
    <t>MIRABO a.s.</t>
  </si>
  <si>
    <t>1727000871</t>
  </si>
  <si>
    <t>S-2700087/17464/2017</t>
  </si>
  <si>
    <t>1627000951</t>
  </si>
  <si>
    <t>S-2700095/24381/2016</t>
  </si>
  <si>
    <t>1727001031</t>
  </si>
  <si>
    <t>S-2700103/19233/2017</t>
  </si>
  <si>
    <t>62444531</t>
  </si>
  <si>
    <t>Urbánek David, Ing.</t>
  </si>
  <si>
    <t>1727001291</t>
  </si>
  <si>
    <t>S-2700129/20402/2017</t>
  </si>
  <si>
    <t>62226011</t>
  </si>
  <si>
    <t>Miller Alfred Ing.</t>
  </si>
  <si>
    <t>1727005611</t>
  </si>
  <si>
    <t>S-2700561/71146/2017</t>
  </si>
  <si>
    <t>02734451</t>
  </si>
  <si>
    <t>Línková Tereza</t>
  </si>
  <si>
    <t>1727005771</t>
  </si>
  <si>
    <t>S-2700577/73333/2017</t>
  </si>
  <si>
    <t>69252092</t>
  </si>
  <si>
    <t>Hofmannová Štěpánka</t>
  </si>
  <si>
    <t>1627005781</t>
  </si>
  <si>
    <t>S-2700578/121132/2016</t>
  </si>
  <si>
    <t>05411530</t>
  </si>
  <si>
    <t>Miller Jan</t>
  </si>
  <si>
    <t>1627005991</t>
  </si>
  <si>
    <t>S-2700599/124652/2016</t>
  </si>
  <si>
    <t>1727006211</t>
  </si>
  <si>
    <t>S-2700621/82392/2017</t>
  </si>
  <si>
    <t>70981001</t>
  </si>
  <si>
    <t>Homola Leoš</t>
  </si>
  <si>
    <t>1627006421</t>
  </si>
  <si>
    <t>S-2700642/129245/2016</t>
  </si>
  <si>
    <t>65809700</t>
  </si>
  <si>
    <t>Herzán Igor</t>
  </si>
  <si>
    <t>1627006741</t>
  </si>
  <si>
    <t>S-2700674/131414/2016</t>
  </si>
  <si>
    <t>46414649</t>
  </si>
  <si>
    <t>Havlín Tomáš</t>
  </si>
  <si>
    <t>1727006901</t>
  </si>
  <si>
    <t>S-2700690/91305/2017</t>
  </si>
  <si>
    <t>1727002751</t>
  </si>
  <si>
    <t>S-2700275/33355/2017</t>
  </si>
  <si>
    <t>1727002761</t>
  </si>
  <si>
    <t>S-2700276/33363/2017</t>
  </si>
  <si>
    <t>1727002781</t>
  </si>
  <si>
    <t>S-2700278/33378/2017</t>
  </si>
  <si>
    <t>1727002811</t>
  </si>
  <si>
    <t>S-2700281/34191/2017</t>
  </si>
  <si>
    <t>71250581</t>
  </si>
  <si>
    <t>Jonáš Martin</t>
  </si>
  <si>
    <t>1727002921</t>
  </si>
  <si>
    <t>S-2700292/35232/2017</t>
  </si>
  <si>
    <t>48194115</t>
  </si>
  <si>
    <t>Sedláček Luboš</t>
  </si>
  <si>
    <t>1727002991</t>
  </si>
  <si>
    <t>S-2700299/36269/2017</t>
  </si>
  <si>
    <t>63910870</t>
  </si>
  <si>
    <t>Zemědělské družstvo "Šumava" Zdíkov</t>
  </si>
  <si>
    <t>1727003011</t>
  </si>
  <si>
    <t>S-2700301/35245/2017</t>
  </si>
  <si>
    <t>64338509</t>
  </si>
  <si>
    <t>Musil Jan</t>
  </si>
  <si>
    <t>1627003041</t>
  </si>
  <si>
    <t>S-2700304/54129/2016</t>
  </si>
  <si>
    <t>86786865</t>
  </si>
  <si>
    <t>Hudcová Alena</t>
  </si>
  <si>
    <t>1727003231</t>
  </si>
  <si>
    <t>S-2700323/37979/2017</t>
  </si>
  <si>
    <t>1727003241</t>
  </si>
  <si>
    <t>S-2700324/37987/2017</t>
  </si>
  <si>
    <t>16555805</t>
  </si>
  <si>
    <t>Brodský Přemysl</t>
  </si>
  <si>
    <t>1727003421</t>
  </si>
  <si>
    <t>S-2700342/39858/2017</t>
  </si>
  <si>
    <t>1727003881</t>
  </si>
  <si>
    <t>S-2700388/46366/2017</t>
  </si>
  <si>
    <t>1727003931</t>
  </si>
  <si>
    <t>S-2700393/47575/2017</t>
  </si>
  <si>
    <t>06094830</t>
  </si>
  <si>
    <t>Stříbrná Hana</t>
  </si>
  <si>
    <t>1727003961</t>
  </si>
  <si>
    <t>S-2700396/47640/2017</t>
  </si>
  <si>
    <t>71207643</t>
  </si>
  <si>
    <t>Maděra Stanislav</t>
  </si>
  <si>
    <t>1727004011</t>
  </si>
  <si>
    <t>S-2700401/48134/2017</t>
  </si>
  <si>
    <t>63491851</t>
  </si>
  <si>
    <t>AGROSKAL s.r.o.</t>
  </si>
  <si>
    <t>1727004031</t>
  </si>
  <si>
    <t>S-2700403/46896/2017</t>
  </si>
  <si>
    <t>1727004501</t>
  </si>
  <si>
    <t>S-2700450/54371/2017</t>
  </si>
  <si>
    <t>43598773</t>
  </si>
  <si>
    <t>Moravec Aleš, Ing.</t>
  </si>
  <si>
    <t>1727004511</t>
  </si>
  <si>
    <t>S-2700451/53998/2017</t>
  </si>
  <si>
    <t>62017756</t>
  </si>
  <si>
    <t>Kněbort Jindřich</t>
  </si>
  <si>
    <t>1727003351</t>
  </si>
  <si>
    <t>S-2700335/39740/2017</t>
  </si>
  <si>
    <t>1727003431</t>
  </si>
  <si>
    <t>S-2700343/39943/2017</t>
  </si>
  <si>
    <t>60061936</t>
  </si>
  <si>
    <t>Čítek Václav</t>
  </si>
  <si>
    <t>1727003621</t>
  </si>
  <si>
    <t>S-2700362/42915/2017</t>
  </si>
  <si>
    <t>73966568</t>
  </si>
  <si>
    <t>Geisslerová Denisa, Mgr.</t>
  </si>
  <si>
    <t>1727004961</t>
  </si>
  <si>
    <t>S-2700496/62209/2017</t>
  </si>
  <si>
    <t>05061989</t>
  </si>
  <si>
    <t>Kohoutková Andrea</t>
  </si>
  <si>
    <t>1727004981</t>
  </si>
  <si>
    <t>S-2700498/62213/2017</t>
  </si>
  <si>
    <t>25932675</t>
  </si>
  <si>
    <t>STATEK KYDLINOV s.r.o.</t>
  </si>
  <si>
    <t>1627005161</t>
  </si>
  <si>
    <t>S-2700516/99494/2016</t>
  </si>
  <si>
    <t>70965277</t>
  </si>
  <si>
    <t>Jáchim Luděk</t>
  </si>
  <si>
    <t>1727000901</t>
  </si>
  <si>
    <t>S-2700090/17507/2017</t>
  </si>
  <si>
    <t>1727000921</t>
  </si>
  <si>
    <t>S-2700092/18046/2017</t>
  </si>
  <si>
    <t>75892251</t>
  </si>
  <si>
    <t>Havránek Ivo, Ing.,Ph.D.</t>
  </si>
  <si>
    <t>1727001301</t>
  </si>
  <si>
    <t>S-2700130/20404/2017</t>
  </si>
  <si>
    <t>45989354</t>
  </si>
  <si>
    <t>Černý Martin, Ing.</t>
  </si>
  <si>
    <t>1727001381</t>
  </si>
  <si>
    <t>S-2700138/20449/2017</t>
  </si>
  <si>
    <t>64020151</t>
  </si>
  <si>
    <t>Volavka Vladimír</t>
  </si>
  <si>
    <t>1727001841</t>
  </si>
  <si>
    <t>S-2700184/24223/2017</t>
  </si>
  <si>
    <t>1727002161</t>
  </si>
  <si>
    <t>S-2700216/29518/2017</t>
  </si>
  <si>
    <t>63692724</t>
  </si>
  <si>
    <t>Šrotek Kamil</t>
  </si>
  <si>
    <t>1727002171</t>
  </si>
  <si>
    <t>S-2700217/29595/2017</t>
  </si>
  <si>
    <t>68246757</t>
  </si>
  <si>
    <t>Pavlíček Roman</t>
  </si>
  <si>
    <t>1727002181</t>
  </si>
  <si>
    <t>S-2700218/29598/2017</t>
  </si>
  <si>
    <t>65151615</t>
  </si>
  <si>
    <t>Šrotek Jan, Ing.</t>
  </si>
  <si>
    <t>1727002211</t>
  </si>
  <si>
    <t>S-2700221/29606/2017</t>
  </si>
  <si>
    <t>44789289</t>
  </si>
  <si>
    <t>Stefková Renata</t>
  </si>
  <si>
    <t>1727002391</t>
  </si>
  <si>
    <t>S-2700239/29956/2017</t>
  </si>
  <si>
    <t>49814800</t>
  </si>
  <si>
    <t>VH Agroprodukt, spol. s r.o.</t>
  </si>
  <si>
    <t>1727002601</t>
  </si>
  <si>
    <t>S-2700260/32990/2017</t>
  </si>
  <si>
    <t>46707174</t>
  </si>
  <si>
    <t>Kalousek Václav</t>
  </si>
  <si>
    <t>1727005461</t>
  </si>
  <si>
    <t>S-2700546/67362/2017</t>
  </si>
  <si>
    <t>1727005701</t>
  </si>
  <si>
    <t>S-2700570/72905/2017</t>
  </si>
  <si>
    <t>1727005841</t>
  </si>
  <si>
    <t>S-2700584/73190/2017</t>
  </si>
  <si>
    <t>47375566</t>
  </si>
  <si>
    <t>Študent Vladimír</t>
  </si>
  <si>
    <t>1727005861</t>
  </si>
  <si>
    <t>S-2700586/73829/2017</t>
  </si>
  <si>
    <t>41914040</t>
  </si>
  <si>
    <t>Hrkel' Jozef</t>
  </si>
  <si>
    <t>1727005951</t>
  </si>
  <si>
    <t>S-2700595/75497/2017</t>
  </si>
  <si>
    <t>70901015</t>
  </si>
  <si>
    <t>Bošina Jan, Ing.</t>
  </si>
  <si>
    <t>1727006081</t>
  </si>
  <si>
    <t>S-2700608/76143/2017</t>
  </si>
  <si>
    <t>73534218</t>
  </si>
  <si>
    <t>Šedivá Zdeňka</t>
  </si>
  <si>
    <t>1627006501</t>
  </si>
  <si>
    <t>S-2700650/129706/2016</t>
  </si>
  <si>
    <t>01008048</t>
  </si>
  <si>
    <t>Vaněček Luboš</t>
  </si>
  <si>
    <t>1627006651</t>
  </si>
  <si>
    <t>S-2700665/130604/2016</t>
  </si>
  <si>
    <t>27932419</t>
  </si>
  <si>
    <t>Farma Besednice s.r.o.</t>
  </si>
  <si>
    <t>1627006771</t>
  </si>
  <si>
    <t>S-2700677/132753/2016</t>
  </si>
  <si>
    <t>67776159</t>
  </si>
  <si>
    <t>Drážek Tomáš</t>
  </si>
  <si>
    <t>1727000101</t>
  </si>
  <si>
    <t>S-2700010/01805/2017</t>
  </si>
  <si>
    <t>74546406</t>
  </si>
  <si>
    <t>Deutscharová Renáta</t>
  </si>
  <si>
    <t>1727000141</t>
  </si>
  <si>
    <t>S-2700014/02162/2017</t>
  </si>
  <si>
    <t>70937851</t>
  </si>
  <si>
    <t>Hlaváčková Ivana</t>
  </si>
  <si>
    <t>1727001261</t>
  </si>
  <si>
    <t>S-2700126/20387/2017</t>
  </si>
  <si>
    <t>04093682</t>
  </si>
  <si>
    <t>MVDr. Marie Kosová</t>
  </si>
  <si>
    <t>1727001311</t>
  </si>
  <si>
    <t>S-2700131/20418/2017</t>
  </si>
  <si>
    <t>1727001621</t>
  </si>
  <si>
    <t>S-2700162/22815/2017</t>
  </si>
  <si>
    <t>42635501</t>
  </si>
  <si>
    <t>Zeman Pavel, Ing.</t>
  </si>
  <si>
    <t>1727002411</t>
  </si>
  <si>
    <t>S-2700241/29959/2017</t>
  </si>
  <si>
    <t>40937461</t>
  </si>
  <si>
    <t>1727005631</t>
  </si>
  <si>
    <t>S-2700563/70708/2017</t>
  </si>
  <si>
    <t>1727005921</t>
  </si>
  <si>
    <t>S-2700592/74836/2017</t>
  </si>
  <si>
    <t>71764577</t>
  </si>
  <si>
    <t>Janák Petr</t>
  </si>
  <si>
    <t>1627005941</t>
  </si>
  <si>
    <t>S-2700594/124630/2016</t>
  </si>
  <si>
    <t>74500066</t>
  </si>
  <si>
    <t>Makovička Petr</t>
  </si>
  <si>
    <t>1627006121</t>
  </si>
  <si>
    <t>S-2700612/125504/2016</t>
  </si>
  <si>
    <t>27671640</t>
  </si>
  <si>
    <t>ZOS odbyt, s.r.o.</t>
  </si>
  <si>
    <t>1727002841</t>
  </si>
  <si>
    <t>S-2700284/33912/2017</t>
  </si>
  <si>
    <t>02265192</t>
  </si>
  <si>
    <t>Helma Jakub</t>
  </si>
  <si>
    <t>1727003201</t>
  </si>
  <si>
    <t>S-2700320/37111/2017</t>
  </si>
  <si>
    <t>16843673</t>
  </si>
  <si>
    <t>1727003751</t>
  </si>
  <si>
    <t>S-2700375/44761/2017</t>
  </si>
  <si>
    <t>1727003831</t>
  </si>
  <si>
    <t>S-2700383/45478/2017</t>
  </si>
  <si>
    <t>25940350</t>
  </si>
  <si>
    <t>HNG - Czech s.r.o.</t>
  </si>
  <si>
    <t>1727004171</t>
  </si>
  <si>
    <t>S-2700417/49739/2017</t>
  </si>
  <si>
    <t>46996729</t>
  </si>
  <si>
    <t>Novák František</t>
  </si>
  <si>
    <t>1727004241</t>
  </si>
  <si>
    <t>S-2700424/51444/2017</t>
  </si>
  <si>
    <t>05966876</t>
  </si>
  <si>
    <t>Aulík Václav</t>
  </si>
  <si>
    <t>1727004861</t>
  </si>
  <si>
    <t>S-2700486/59391/2017</t>
  </si>
  <si>
    <t>65506758</t>
  </si>
  <si>
    <t>Jalowiczorz Roman</t>
  </si>
  <si>
    <t>1727000781</t>
  </si>
  <si>
    <t>S-2700078/08960/2017</t>
  </si>
  <si>
    <t>46634797</t>
  </si>
  <si>
    <t>Růžička Jan</t>
  </si>
  <si>
    <t>1727001091</t>
  </si>
  <si>
    <t>S-2700109/19214/2017</t>
  </si>
  <si>
    <t>73364410</t>
  </si>
  <si>
    <t>Kaleta Marián</t>
  </si>
  <si>
    <t>1727002611</t>
  </si>
  <si>
    <t>S-2700261/32976/2017</t>
  </si>
  <si>
    <t>60415878</t>
  </si>
  <si>
    <t>Simandl Jiří</t>
  </si>
  <si>
    <t>1727005411</t>
  </si>
  <si>
    <t>S-2700541/66170/2017</t>
  </si>
  <si>
    <t>47499222</t>
  </si>
  <si>
    <t>Bezdíčková Růžena</t>
  </si>
  <si>
    <t>1727005451</t>
  </si>
  <si>
    <t>S-2700545/66950/2017</t>
  </si>
  <si>
    <t>41516290</t>
  </si>
  <si>
    <t>Novák Vlastimil</t>
  </si>
  <si>
    <t>1627005601</t>
  </si>
  <si>
    <t>S-2700560/114569/2016</t>
  </si>
  <si>
    <t>68745303</t>
  </si>
  <si>
    <t>Posád Zdeněk, Ing.</t>
  </si>
  <si>
    <t>1627004261</t>
  </si>
  <si>
    <t>S-2700426/77868/2016</t>
  </si>
  <si>
    <t>46356819</t>
  </si>
  <si>
    <t>PROBIOS a.s.</t>
  </si>
  <si>
    <t>1727003791</t>
  </si>
  <si>
    <t>S-2700379/45863/2017</t>
  </si>
  <si>
    <t>62448234</t>
  </si>
  <si>
    <t>Dědek Martin</t>
  </si>
  <si>
    <t>1727004211</t>
  </si>
  <si>
    <t>S-2700421/51331/2017</t>
  </si>
  <si>
    <t>72058561</t>
  </si>
  <si>
    <t>Matěják Jan</t>
  </si>
  <si>
    <t>1727004421</t>
  </si>
  <si>
    <t>S-2700442/53808/2017</t>
  </si>
  <si>
    <t>1627004991</t>
  </si>
  <si>
    <t>S-2700499/93684/2016</t>
  </si>
  <si>
    <t>68517076</t>
  </si>
  <si>
    <t>Kubiš Zdeněk</t>
  </si>
  <si>
    <t>1727005251</t>
  </si>
  <si>
    <t>S-2700525/65675/2017</t>
  </si>
  <si>
    <t>1627005421</t>
  </si>
  <si>
    <t>S-2700542/108479/2016</t>
  </si>
  <si>
    <t>03849830</t>
  </si>
  <si>
    <t>Holub Tomáš, Bc.</t>
  </si>
  <si>
    <t>1727000291</t>
  </si>
  <si>
    <t>S-2700029/02675/2017</t>
  </si>
  <si>
    <t>75133962</t>
  </si>
  <si>
    <t>Valenta Roman</t>
  </si>
  <si>
    <t>1727000711</t>
  </si>
  <si>
    <t>S-2700071/08401/2017</t>
  </si>
  <si>
    <t>69106185</t>
  </si>
  <si>
    <t>Sahula Petr</t>
  </si>
  <si>
    <t>1727000941</t>
  </si>
  <si>
    <t>S-2700094/18103/2017</t>
  </si>
  <si>
    <t>69739463</t>
  </si>
  <si>
    <t>Vajbar Libor</t>
  </si>
  <si>
    <t>1627001141</t>
  </si>
  <si>
    <t>S-2700114/26286/2016</t>
  </si>
  <si>
    <t>1627005681</t>
  </si>
  <si>
    <t>S-2700568/119430/2016</t>
  </si>
  <si>
    <t>1627006031</t>
  </si>
  <si>
    <t>S-2700603/124680/2016</t>
  </si>
  <si>
    <t>44487886</t>
  </si>
  <si>
    <t>Štěpanovský Josef, Ing.</t>
  </si>
  <si>
    <t>1627006041</t>
  </si>
  <si>
    <t>S-2700604/124686/2016</t>
  </si>
  <si>
    <t>74349694</t>
  </si>
  <si>
    <t>Neumanová Lenka</t>
  </si>
  <si>
    <t>1727006071</t>
  </si>
  <si>
    <t>S-2700607/76125/2017</t>
  </si>
  <si>
    <t>71218947</t>
  </si>
  <si>
    <t>Švidrnoch Richard, Ing.</t>
  </si>
  <si>
    <t>1627006351</t>
  </si>
  <si>
    <t>S-2700635/127657/2016</t>
  </si>
  <si>
    <t>72557028</t>
  </si>
  <si>
    <t>Ullrichová Markéta</t>
  </si>
  <si>
    <t>1627006911</t>
  </si>
  <si>
    <t>S-2700691/132487/2016</t>
  </si>
  <si>
    <t>03822109</t>
  </si>
  <si>
    <t>Baxant Bohuslav</t>
  </si>
  <si>
    <t>1727002441</t>
  </si>
  <si>
    <t>S-2700244/30335/2017</t>
  </si>
  <si>
    <t>25090062</t>
  </si>
  <si>
    <t>BIOFARMA NOVÁ VES, s.r.o.</t>
  </si>
  <si>
    <t>1727003211</t>
  </si>
  <si>
    <t>S-2700321/37562/2017</t>
  </si>
  <si>
    <t>26239515</t>
  </si>
  <si>
    <t>Agroslužby RaK, s.r.o.</t>
  </si>
  <si>
    <t>1727003361</t>
  </si>
  <si>
    <t>S-2700336/39760/2017</t>
  </si>
  <si>
    <t>76544397</t>
  </si>
  <si>
    <t>Streer Čeněk</t>
  </si>
  <si>
    <t>1727003661</t>
  </si>
  <si>
    <t>S-2700366/43199/2017</t>
  </si>
  <si>
    <t>69553289</t>
  </si>
  <si>
    <t>Benda Jan</t>
  </si>
  <si>
    <t>1727006381</t>
  </si>
  <si>
    <t>S-2700638/86301/2017</t>
  </si>
  <si>
    <t>01190032</t>
  </si>
  <si>
    <t>Kolpová Eva</t>
  </si>
  <si>
    <t>1627004971</t>
  </si>
  <si>
    <t>S-2700497/93424/2016</t>
  </si>
  <si>
    <t>72189606</t>
  </si>
  <si>
    <t>Misař Zdeněk</t>
  </si>
  <si>
    <t>1727004641</t>
  </si>
  <si>
    <t>S-2700464/56301/2017</t>
  </si>
  <si>
    <t>04838319</t>
  </si>
  <si>
    <t>Dlesk Jaroslav</t>
  </si>
  <si>
    <t>1727004581</t>
  </si>
  <si>
    <t>S-2700458/54672/2017</t>
  </si>
  <si>
    <t>63296560</t>
  </si>
  <si>
    <t>Bubla Jiří</t>
  </si>
  <si>
    <t>1627004361</t>
  </si>
  <si>
    <t>S-2700436/80455/2016</t>
  </si>
  <si>
    <t>68688601</t>
  </si>
  <si>
    <t>Binder Zdeněk</t>
  </si>
  <si>
    <t>1727003941</t>
  </si>
  <si>
    <t>S-2700394/47594/2017</t>
  </si>
  <si>
    <t>1727003321</t>
  </si>
  <si>
    <t>S-2700332/39024/2017</t>
  </si>
  <si>
    <t>1727002701</t>
  </si>
  <si>
    <t>S-2700270/33261/2017</t>
  </si>
  <si>
    <t>01167111</t>
  </si>
  <si>
    <t>Eberlová Lucie, Bc.</t>
  </si>
  <si>
    <t>1727000621</t>
  </si>
  <si>
    <t>S-2700062/06759/2017</t>
  </si>
  <si>
    <t>49826689</t>
  </si>
  <si>
    <t>Česká agrární společnost s r.o.</t>
  </si>
  <si>
    <t>1627001951</t>
  </si>
  <si>
    <t>S-2700195/35412/2016</t>
  </si>
  <si>
    <t>03900380</t>
  </si>
  <si>
    <t>Nosková Jana</t>
  </si>
  <si>
    <t>1727001491</t>
  </si>
  <si>
    <t>S-2700149/22200/2017</t>
  </si>
  <si>
    <t>1727001221</t>
  </si>
  <si>
    <t>S-2700122/20374/2017</t>
  </si>
  <si>
    <t>70286973</t>
  </si>
  <si>
    <t>Stober Karel, Ing.</t>
  </si>
  <si>
    <t>1727005671</t>
  </si>
  <si>
    <t>S-2700567/71637/2017</t>
  </si>
  <si>
    <t>61236721</t>
  </si>
  <si>
    <t>Hlávka Petr</t>
  </si>
  <si>
    <t>1627005861</t>
  </si>
  <si>
    <t>S-2700586/123656/2016</t>
  </si>
  <si>
    <t>26068940</t>
  </si>
  <si>
    <t>VIMA Trade s.r.o.</t>
  </si>
  <si>
    <t>1627006521</t>
  </si>
  <si>
    <t>S-2700652/129723/2016</t>
  </si>
  <si>
    <t>21551138</t>
  </si>
  <si>
    <t>Dvořák Martin, Ing.</t>
  </si>
  <si>
    <t>1627006851</t>
  </si>
  <si>
    <t>S-2700685/132790/2016</t>
  </si>
  <si>
    <t>42882206</t>
  </si>
  <si>
    <t>Havlíček Pavel, Ing.</t>
  </si>
  <si>
    <t>1627007031</t>
  </si>
  <si>
    <t>S-2700703/134132/2016</t>
  </si>
  <si>
    <t>46979000</t>
  </si>
  <si>
    <t>Zemědělské družstvo Zbilidy</t>
  </si>
  <si>
    <t>1727004411</t>
  </si>
  <si>
    <t>S-2700441/53787/2017</t>
  </si>
  <si>
    <t>47515287</t>
  </si>
  <si>
    <t>Špirit Jaroslav</t>
  </si>
  <si>
    <t>1627005271</t>
  </si>
  <si>
    <t>S-2700527/99114/2016</t>
  </si>
  <si>
    <t>75116715</t>
  </si>
  <si>
    <t>Měchurová Marie</t>
  </si>
  <si>
    <t>1727002821</t>
  </si>
  <si>
    <t>S-2700282/34192/2017</t>
  </si>
  <si>
    <t>1727003161</t>
  </si>
  <si>
    <t>S-2700316/37367/2017</t>
  </si>
  <si>
    <t>00113824</t>
  </si>
  <si>
    <t>1727003401</t>
  </si>
  <si>
    <t>S-2700340/39836/2017</t>
  </si>
  <si>
    <t>46634240</t>
  </si>
  <si>
    <t>Musil Miloš</t>
  </si>
  <si>
    <t>1727003741</t>
  </si>
  <si>
    <t>S-2700374/44751/2017</t>
  </si>
  <si>
    <t>46707212</t>
  </si>
  <si>
    <t>Vácha Vladimír, Ing.</t>
  </si>
  <si>
    <t>1727003821</t>
  </si>
  <si>
    <t>S-2700382/45469/2017</t>
  </si>
  <si>
    <t>65011058</t>
  </si>
  <si>
    <t>Vávra Jiří</t>
  </si>
  <si>
    <t>1727004151</t>
  </si>
  <si>
    <t>S-2700415/49941/2017</t>
  </si>
  <si>
    <t>63129345</t>
  </si>
  <si>
    <t>Dittrich Dalibor</t>
  </si>
  <si>
    <t>1727005011</t>
  </si>
  <si>
    <t>S-2700501/61510/2017</t>
  </si>
  <si>
    <t>47234172</t>
  </si>
  <si>
    <t>Prokop Josef</t>
  </si>
  <si>
    <t>1727002111</t>
  </si>
  <si>
    <t>S-2700211/28740/2017</t>
  </si>
  <si>
    <t>60913436</t>
  </si>
  <si>
    <t>FARMA BROCNÁ s.r.o.</t>
  </si>
  <si>
    <t>1727002201</t>
  </si>
  <si>
    <t>S-2700220/29602/2017</t>
  </si>
  <si>
    <t>01889842</t>
  </si>
  <si>
    <t>Čermák Zdeněk</t>
  </si>
  <si>
    <t>1727002371</t>
  </si>
  <si>
    <t>S-2700237/29937/2017</t>
  </si>
  <si>
    <t>1727000261</t>
  </si>
  <si>
    <t>S-2700026/02612/2017</t>
  </si>
  <si>
    <t>75087146</t>
  </si>
  <si>
    <t>1727000651</t>
  </si>
  <si>
    <t>S-2700065/07677/2017</t>
  </si>
  <si>
    <t>72023872</t>
  </si>
  <si>
    <t>Buček Martin, DiS.</t>
  </si>
  <si>
    <t>1727001061</t>
  </si>
  <si>
    <t>S-2700106/19090/2017</t>
  </si>
  <si>
    <t>76152481</t>
  </si>
  <si>
    <t>Němcová Jitka</t>
  </si>
  <si>
    <t>1727001591</t>
  </si>
  <si>
    <t>S-2700159/22665/2017</t>
  </si>
  <si>
    <t>1727001661</t>
  </si>
  <si>
    <t>S-2700166/23048/2017</t>
  </si>
  <si>
    <t>1727001801</t>
  </si>
  <si>
    <t>S-2700180/24420/2017</t>
  </si>
  <si>
    <t>72063351</t>
  </si>
  <si>
    <t>Minařík Jiří, Ing.</t>
  </si>
  <si>
    <t>1727001931</t>
  </si>
  <si>
    <t>S-2700193/24988/2017</t>
  </si>
  <si>
    <t>1727002011</t>
  </si>
  <si>
    <t>S-2700201/25663/2017</t>
  </si>
  <si>
    <t>1727002551</t>
  </si>
  <si>
    <t>S-2700255/31989/2017</t>
  </si>
  <si>
    <t>73362298</t>
  </si>
  <si>
    <t>Venclík Radim</t>
  </si>
  <si>
    <t>1627002821</t>
  </si>
  <si>
    <t>S-2700282/53726/2016</t>
  </si>
  <si>
    <t>48193917</t>
  </si>
  <si>
    <t>Hrtús Miroslav</t>
  </si>
  <si>
    <t>1727003101</t>
  </si>
  <si>
    <t>S-2700310/36391/2017</t>
  </si>
  <si>
    <t>1727003471</t>
  </si>
  <si>
    <t>S-2700347/41010/2017</t>
  </si>
  <si>
    <t>47261889</t>
  </si>
  <si>
    <t>Steinocher Václav</t>
  </si>
  <si>
    <t>1727003651</t>
  </si>
  <si>
    <t>S-2700365/42824/2017</t>
  </si>
  <si>
    <t>1727004731</t>
  </si>
  <si>
    <t>S-2700473/58243/2017</t>
  </si>
  <si>
    <t>71511482</t>
  </si>
  <si>
    <t>Vopičková Hana</t>
  </si>
  <si>
    <t>1727005091</t>
  </si>
  <si>
    <t>S-2700509/62921/2017</t>
  </si>
  <si>
    <t>62697773</t>
  </si>
  <si>
    <t>1727005281</t>
  </si>
  <si>
    <t>S-2700528/65612/2017</t>
  </si>
  <si>
    <t>26377535</t>
  </si>
  <si>
    <t>Pláňská zemědělská s.r.o.</t>
  </si>
  <si>
    <t>1627005591</t>
  </si>
  <si>
    <t>S-2700559/115273/2016</t>
  </si>
  <si>
    <t>1727000041</t>
  </si>
  <si>
    <t>S-2700004/00903/2017</t>
  </si>
  <si>
    <t>72022124</t>
  </si>
  <si>
    <t>Marešová Hana</t>
  </si>
  <si>
    <t>1727000361</t>
  </si>
  <si>
    <t>S-2700036/02789/2017</t>
  </si>
  <si>
    <t>1727000451</t>
  </si>
  <si>
    <t>S-2700045/04148/2017</t>
  </si>
  <si>
    <t>05917409</t>
  </si>
  <si>
    <t>Jandera David</t>
  </si>
  <si>
    <t>1727004561</t>
  </si>
  <si>
    <t>S-2700456/54654/2017</t>
  </si>
  <si>
    <t>40955494</t>
  </si>
  <si>
    <t>Pokorný Aleš</t>
  </si>
  <si>
    <t>1727005981</t>
  </si>
  <si>
    <t>S-2700598/76073/2017</t>
  </si>
  <si>
    <t>01373960</t>
  </si>
  <si>
    <t>Jiráček Martin</t>
  </si>
  <si>
    <t>1727000021</t>
  </si>
  <si>
    <t>S-2700002/00617/2017</t>
  </si>
  <si>
    <t>72033771</t>
  </si>
  <si>
    <t>Kellnerová Petra</t>
  </si>
  <si>
    <t>1727000471</t>
  </si>
  <si>
    <t>S-2700047/04609/2017</t>
  </si>
  <si>
    <t>43856373</t>
  </si>
  <si>
    <t>Šácha Jindřich</t>
  </si>
  <si>
    <t>1727001681</t>
  </si>
  <si>
    <t>S-2700168/23392/2017</t>
  </si>
  <si>
    <t>75097192</t>
  </si>
  <si>
    <t>1727002691</t>
  </si>
  <si>
    <t>S-2700269/33496/2017</t>
  </si>
  <si>
    <t>46636439</t>
  </si>
  <si>
    <t>Berka Zdeněk RNDr.</t>
  </si>
  <si>
    <t>1627004941</t>
  </si>
  <si>
    <t>S-2700494/91332/2016</t>
  </si>
  <si>
    <t>18262902</t>
  </si>
  <si>
    <t>Klein Josef</t>
  </si>
  <si>
    <t>1627005231</t>
  </si>
  <si>
    <t>S-2700523/97483/2016</t>
  </si>
  <si>
    <t>73505315</t>
  </si>
  <si>
    <t>Pekař Miroslav</t>
  </si>
  <si>
    <t>1627005711</t>
  </si>
  <si>
    <t>S-2700571/120156/2016</t>
  </si>
  <si>
    <t>1627006101</t>
  </si>
  <si>
    <t>S-2700610/125540/2016</t>
  </si>
  <si>
    <t>05769957</t>
  </si>
  <si>
    <t>Kofroňová Marie</t>
  </si>
  <si>
    <t>1727006281</t>
  </si>
  <si>
    <t>S-2700628/84979/2017</t>
  </si>
  <si>
    <t>64034585</t>
  </si>
  <si>
    <t>Kyksa Luboš</t>
  </si>
  <si>
    <t>1727002431</t>
  </si>
  <si>
    <t>S-2700243/30405/2017</t>
  </si>
  <si>
    <t>73362093</t>
  </si>
  <si>
    <t>Dostál Jaromír</t>
  </si>
  <si>
    <t>1727002711</t>
  </si>
  <si>
    <t>S-2700271/33411/2017</t>
  </si>
  <si>
    <t>18236871</t>
  </si>
  <si>
    <t>Mačl Jan</t>
  </si>
  <si>
    <t>1627003241</t>
  </si>
  <si>
    <t>S-2700324/58978/2016</t>
  </si>
  <si>
    <t>72026090</t>
  </si>
  <si>
    <t>Paleček Luděk</t>
  </si>
  <si>
    <t>1727003711</t>
  </si>
  <si>
    <t>S-2700371/43496/2017</t>
  </si>
  <si>
    <t>48550957</t>
  </si>
  <si>
    <t>Blažek Petr, Ing.</t>
  </si>
  <si>
    <t>1727004001</t>
  </si>
  <si>
    <t>S-2700400/47685/2017</t>
  </si>
  <si>
    <t>42876834</t>
  </si>
  <si>
    <t>Švidrnoch Vladimír</t>
  </si>
  <si>
    <t>1627004251</t>
  </si>
  <si>
    <t>S-2700425/77864/2016</t>
  </si>
  <si>
    <t>72060883</t>
  </si>
  <si>
    <t>Sahulová Eva, Mgr.</t>
  </si>
  <si>
    <t>1627004421</t>
  </si>
  <si>
    <t>S-2700442/80920/2016</t>
  </si>
  <si>
    <t>48782661</t>
  </si>
  <si>
    <t>Chyla Martin</t>
  </si>
  <si>
    <t>1727004701</t>
  </si>
  <si>
    <t>S-2700470/58221/2017</t>
  </si>
  <si>
    <t>46229892</t>
  </si>
  <si>
    <t>Vojtěch Josef</t>
  </si>
  <si>
    <t>1727005031</t>
  </si>
  <si>
    <t>S-2700503/62268/2017</t>
  </si>
  <si>
    <t>46588990</t>
  </si>
  <si>
    <t>Mackovík Zbyněk, Ing.</t>
  </si>
  <si>
    <t>1727005071</t>
  </si>
  <si>
    <t>S-2700507/62554/2017</t>
  </si>
  <si>
    <t>64244482</t>
  </si>
  <si>
    <t>Samuhel Miroslav</t>
  </si>
  <si>
    <t>1727005141</t>
  </si>
  <si>
    <t>S-2700514/66985/2017</t>
  </si>
  <si>
    <t>01834291</t>
  </si>
  <si>
    <t>Jesenický grunt s.r.o.</t>
  </si>
  <si>
    <t>1727005181</t>
  </si>
  <si>
    <t>S-2700518/67054/2017</t>
  </si>
  <si>
    <t>03786226</t>
  </si>
  <si>
    <t>Šíma Martin</t>
  </si>
  <si>
    <t>1727005471</t>
  </si>
  <si>
    <t>S-2700547/68264/2017</t>
  </si>
  <si>
    <t>70949832</t>
  </si>
  <si>
    <t>Pech Gustav</t>
  </si>
  <si>
    <t>1727000131</t>
  </si>
  <si>
    <t>S-2700013/02127/2017</t>
  </si>
  <si>
    <t>1627000401</t>
  </si>
  <si>
    <t>S-2700040/09709/2016</t>
  </si>
  <si>
    <t>46230840</t>
  </si>
  <si>
    <t>Mikyska Jan, Ing.</t>
  </si>
  <si>
    <t>1727000741</t>
  </si>
  <si>
    <t>S-2700074/08455/2017</t>
  </si>
  <si>
    <t>04875559</t>
  </si>
  <si>
    <t>Fiala Petr</t>
  </si>
  <si>
    <t>1727001111</t>
  </si>
  <si>
    <t>S-2700111/19400/2017</t>
  </si>
  <si>
    <t>75131480</t>
  </si>
  <si>
    <t>Habětín Jan</t>
  </si>
  <si>
    <t>1727001151</t>
  </si>
  <si>
    <t>S-2700115/19276/2017</t>
  </si>
  <si>
    <t>72024259</t>
  </si>
  <si>
    <t>1727001891</t>
  </si>
  <si>
    <t>S-2700189/24854/2017</t>
  </si>
  <si>
    <t>04989341</t>
  </si>
  <si>
    <t>Moncman Jana, Ing.</t>
  </si>
  <si>
    <t>1627005771</t>
  </si>
  <si>
    <t>S-2700577/121163/2016</t>
  </si>
  <si>
    <t>48665673</t>
  </si>
  <si>
    <t>Kubelka Karel, Ing.</t>
  </si>
  <si>
    <t>1727005801</t>
  </si>
  <si>
    <t>S-2700580/73365/2017</t>
  </si>
  <si>
    <t>75132354</t>
  </si>
  <si>
    <t>Basař Jiří</t>
  </si>
  <si>
    <t>1727005831</t>
  </si>
  <si>
    <t>S-2700583/73402/2017</t>
  </si>
  <si>
    <t>70913820</t>
  </si>
  <si>
    <t>Millerová Ivana</t>
  </si>
  <si>
    <t>1627005901</t>
  </si>
  <si>
    <t>S-2700590/124608/2016</t>
  </si>
  <si>
    <t>60930110</t>
  </si>
  <si>
    <t>ZEDOM, spol. s r.o.</t>
  </si>
  <si>
    <t>1627006131</t>
  </si>
  <si>
    <t>S-2700613/125895/2016</t>
  </si>
  <si>
    <t>1627006161</t>
  </si>
  <si>
    <t>S-2700616/125711/2016</t>
  </si>
  <si>
    <t>1627006221</t>
  </si>
  <si>
    <t>S-2700622/127259/2016</t>
  </si>
  <si>
    <t>04694198</t>
  </si>
  <si>
    <t>Hodina Jakub</t>
  </si>
  <si>
    <t>1627006231</t>
  </si>
  <si>
    <t>S-2700623/127270/2016</t>
  </si>
  <si>
    <t>40068749</t>
  </si>
  <si>
    <t>Rulík František MVDr.</t>
  </si>
  <si>
    <t>1727006271</t>
  </si>
  <si>
    <t>S-2700627/82991/2017</t>
  </si>
  <si>
    <t>73718238</t>
  </si>
  <si>
    <t>Nejedlý Tomáš</t>
  </si>
  <si>
    <t>1627006391</t>
  </si>
  <si>
    <t>S-2700639/127890/2016</t>
  </si>
  <si>
    <t>02841452</t>
  </si>
  <si>
    <t>Farma Bobule s.r.o.</t>
  </si>
  <si>
    <t>1727006781</t>
  </si>
  <si>
    <t>S-2700678/90531/2017</t>
  </si>
  <si>
    <t>1727007061</t>
  </si>
  <si>
    <t>S-2700706/95233/2017</t>
  </si>
  <si>
    <t>1727002071</t>
  </si>
  <si>
    <t>S-2700207/28328/2017</t>
  </si>
  <si>
    <t>41547772</t>
  </si>
  <si>
    <t>Chyba Arnošt</t>
  </si>
  <si>
    <t>1727000271</t>
  </si>
  <si>
    <t>S-2700027/02613/2017</t>
  </si>
  <si>
    <t>48575500</t>
  </si>
  <si>
    <t>Mach Pavel Ing.</t>
  </si>
  <si>
    <t>1627006361</t>
  </si>
  <si>
    <t>S-2700636/127679/2016</t>
  </si>
  <si>
    <t>01431188</t>
  </si>
  <si>
    <t>Chovaneček Vlastimil</t>
  </si>
  <si>
    <t>1627006761</t>
  </si>
  <si>
    <t>S-2700676/131123/2016</t>
  </si>
  <si>
    <t>1627006971</t>
  </si>
  <si>
    <t>S-2700697/133374/2016</t>
  </si>
  <si>
    <t>72035757</t>
  </si>
  <si>
    <t>Kabelka Pavel</t>
  </si>
  <si>
    <t>1727002851</t>
  </si>
  <si>
    <t>S-2700285/34224/2017</t>
  </si>
  <si>
    <t>72559187</t>
  </si>
  <si>
    <t>Podolák Jiří</t>
  </si>
  <si>
    <t>1727002891</t>
  </si>
  <si>
    <t>S-2700289/34972/2017</t>
  </si>
  <si>
    <t>45018979</t>
  </si>
  <si>
    <t>Graman Jaroslav</t>
  </si>
  <si>
    <t>1727003311</t>
  </si>
  <si>
    <t>S-2700331/39000/2017</t>
  </si>
  <si>
    <t>03786668</t>
  </si>
  <si>
    <t>KLADRUBSKÁ FARMA s.r.o.</t>
  </si>
  <si>
    <t>1727003631</t>
  </si>
  <si>
    <t>S-2700363/42927/2017</t>
  </si>
  <si>
    <t>47234423</t>
  </si>
  <si>
    <t>Podolák Jiří, Ing.</t>
  </si>
  <si>
    <t>1727003781</t>
  </si>
  <si>
    <t>S-2700378/45196/2017</t>
  </si>
  <si>
    <t>73367486</t>
  </si>
  <si>
    <t>Běčák Jaromír</t>
  </si>
  <si>
    <t>1627005091</t>
  </si>
  <si>
    <t>S-2700509/92969/2016</t>
  </si>
  <si>
    <t>65220722</t>
  </si>
  <si>
    <t>Pavel Jan</t>
  </si>
  <si>
    <t>1727005371</t>
  </si>
  <si>
    <t>S-2700537/67532/2017</t>
  </si>
  <si>
    <t>75118084</t>
  </si>
  <si>
    <t>Minařík Tomáš</t>
  </si>
  <si>
    <t>1727001371</t>
  </si>
  <si>
    <t>S-2700137/20437/2017</t>
  </si>
  <si>
    <t>04865588</t>
  </si>
  <si>
    <t>Jančíková Jana</t>
  </si>
  <si>
    <t>1727001471</t>
  </si>
  <si>
    <t>S-2700147/21758/2017</t>
  </si>
  <si>
    <t>04815190</t>
  </si>
  <si>
    <t>Moresová Vanesa</t>
  </si>
  <si>
    <t>1727001781</t>
  </si>
  <si>
    <t>S-2700178/24410/2017</t>
  </si>
  <si>
    <t>65601751</t>
  </si>
  <si>
    <t>Halbich Tomáš</t>
  </si>
  <si>
    <t>1727001921</t>
  </si>
  <si>
    <t>S-2700192/24621/2017</t>
  </si>
  <si>
    <t>62535668</t>
  </si>
  <si>
    <t>Staněk Jan</t>
  </si>
  <si>
    <t>1727002101</t>
  </si>
  <si>
    <t>S-2700210/28734/2017</t>
  </si>
  <si>
    <t>60815353</t>
  </si>
  <si>
    <t>Šrotková Pavla</t>
  </si>
  <si>
    <t>1727002251</t>
  </si>
  <si>
    <t>S-2700225/29620/2017</t>
  </si>
  <si>
    <t>02557703</t>
  </si>
  <si>
    <t>Herman Anton, MVDr., Ing.</t>
  </si>
  <si>
    <t>1627005451</t>
  </si>
  <si>
    <t>S-2700545/111745/2016</t>
  </si>
  <si>
    <t>42195829</t>
  </si>
  <si>
    <t>HŘEBČÍN JENÍKOV v.o.s.</t>
  </si>
  <si>
    <t>1627005501</t>
  </si>
  <si>
    <t>S-2700550/111815/2016</t>
  </si>
  <si>
    <t>1627005611</t>
  </si>
  <si>
    <t>S-2700561/114064/2016</t>
  </si>
  <si>
    <t>71205101</t>
  </si>
  <si>
    <t>Kaplan Pavel</t>
  </si>
  <si>
    <t>1627005741</t>
  </si>
  <si>
    <t>S-2700574/119567/2016</t>
  </si>
  <si>
    <t>1727005871</t>
  </si>
  <si>
    <t>S-2700587/74265/2017</t>
  </si>
  <si>
    <t>72064561</t>
  </si>
  <si>
    <t>Čerešňák Jan</t>
  </si>
  <si>
    <t>1627005921</t>
  </si>
  <si>
    <t>S-2700592/124617/2016</t>
  </si>
  <si>
    <t>1727003301</t>
  </si>
  <si>
    <t>S-2700330/38736/2017</t>
  </si>
  <si>
    <t>03979458</t>
  </si>
  <si>
    <t>Zeman Radek</t>
  </si>
  <si>
    <t>1627004731</t>
  </si>
  <si>
    <t>S-2700473/85844/2016</t>
  </si>
  <si>
    <t>04604172</t>
  </si>
  <si>
    <t>Jambor Milan</t>
  </si>
  <si>
    <t>1727004871</t>
  </si>
  <si>
    <t>S-2700487/59333/2017</t>
  </si>
  <si>
    <t>04892119</t>
  </si>
  <si>
    <t>Čeloudová Pavla</t>
  </si>
  <si>
    <t>1627005961</t>
  </si>
  <si>
    <t>S-2700596/124637/2016</t>
  </si>
  <si>
    <t>71253271</t>
  </si>
  <si>
    <t>Bareš Petr</t>
  </si>
  <si>
    <t>1727006441</t>
  </si>
  <si>
    <t>S-2700644/86657/2017</t>
  </si>
  <si>
    <t>1627006571</t>
  </si>
  <si>
    <t>S-2700657/130554/2016</t>
  </si>
  <si>
    <t>13518534</t>
  </si>
  <si>
    <t>Pařízek Miroslav</t>
  </si>
  <si>
    <t>1727003601</t>
  </si>
  <si>
    <t>S-2700360/42888/2017</t>
  </si>
  <si>
    <t>1727004901</t>
  </si>
  <si>
    <t>S-2700490/60746/2017</t>
  </si>
  <si>
    <t>1627005391</t>
  </si>
  <si>
    <t>S-2700539/106406/2016</t>
  </si>
  <si>
    <t>46054103</t>
  </si>
  <si>
    <t>Majrich Miloslav</t>
  </si>
  <si>
    <t>1727000401</t>
  </si>
  <si>
    <t>S-2700040/03794/2017</t>
  </si>
  <si>
    <t>65020693</t>
  </si>
  <si>
    <t>Krátoška Milan</t>
  </si>
  <si>
    <t>1727000841</t>
  </si>
  <si>
    <t>S-2700084/17165/2017</t>
  </si>
  <si>
    <t>67812066</t>
  </si>
  <si>
    <t>1727000851</t>
  </si>
  <si>
    <t>S-2700085/17196/2017</t>
  </si>
  <si>
    <t>72567970</t>
  </si>
  <si>
    <t>Fišar Filip</t>
  </si>
  <si>
    <t>1727001911</t>
  </si>
  <si>
    <t>S-2700191/24791/2017</t>
  </si>
  <si>
    <t>60075414</t>
  </si>
  <si>
    <t>Láf Petr</t>
  </si>
  <si>
    <t>1727002461</t>
  </si>
  <si>
    <t>S-2700246/30225/2017</t>
  </si>
  <si>
    <t>72375868</t>
  </si>
  <si>
    <t>Kostelník Martin, DiS., Bc.</t>
  </si>
  <si>
    <t>1727002511</t>
  </si>
  <si>
    <t>S-2700251/30947/2017</t>
  </si>
  <si>
    <t>73540323</t>
  </si>
  <si>
    <t>Truhlář Antonín</t>
  </si>
  <si>
    <t>1727005551</t>
  </si>
  <si>
    <t>S-2700555/68893/2017</t>
  </si>
  <si>
    <t>75109808</t>
  </si>
  <si>
    <t>Vrbas Tomáš</t>
  </si>
  <si>
    <t>1727005681</t>
  </si>
  <si>
    <t>S-2700568/72329/2017</t>
  </si>
  <si>
    <t>03821501</t>
  </si>
  <si>
    <t>Filipová Lenka</t>
  </si>
  <si>
    <t>1627005691</t>
  </si>
  <si>
    <t>S-2700569/119995/2016</t>
  </si>
  <si>
    <t>03297845</t>
  </si>
  <si>
    <t>Ondruchová Barbora</t>
  </si>
  <si>
    <t>1727006151</t>
  </si>
  <si>
    <t>S-2700615/82082/2017</t>
  </si>
  <si>
    <t>73545180</t>
  </si>
  <si>
    <t>Kočová Hana, Ing.</t>
  </si>
  <si>
    <t>1627006471</t>
  </si>
  <si>
    <t>S-2700647/129910/2016</t>
  </si>
  <si>
    <t>75042266</t>
  </si>
  <si>
    <t>Koča Martin, Ing.</t>
  </si>
  <si>
    <t>1627006481</t>
  </si>
  <si>
    <t>S-2700648/129920/2016</t>
  </si>
  <si>
    <t>64031471</t>
  </si>
  <si>
    <t>Procházka Josef, Ing.</t>
  </si>
  <si>
    <t>1627006671</t>
  </si>
  <si>
    <t>S-2700667/130933/2016</t>
  </si>
  <si>
    <t>75130220</t>
  </si>
  <si>
    <t>Maňáková Silvie</t>
  </si>
  <si>
    <t>1627006711</t>
  </si>
  <si>
    <t>S-2700671/130803/2016</t>
  </si>
  <si>
    <t>73699993</t>
  </si>
  <si>
    <t>Lyerová Pavla, Ing.</t>
  </si>
  <si>
    <t>1627006861</t>
  </si>
  <si>
    <t>S-2700686/132792/2016</t>
  </si>
  <si>
    <t>05970253</t>
  </si>
  <si>
    <t>Rodinné družstvo Krmelec Koryně</t>
  </si>
  <si>
    <t>1727006861</t>
  </si>
  <si>
    <t>S-2700686/90954/2017</t>
  </si>
  <si>
    <t>45907749</t>
  </si>
  <si>
    <t>Jelínek Milan</t>
  </si>
  <si>
    <t>1727003291</t>
  </si>
  <si>
    <t>S-2700329/38719/2017</t>
  </si>
  <si>
    <t>1727003491</t>
  </si>
  <si>
    <t>S-2700349/41028/2017</t>
  </si>
  <si>
    <t>75097206</t>
  </si>
  <si>
    <t>Němec František Bc.</t>
  </si>
  <si>
    <t>1727003561</t>
  </si>
  <si>
    <t>S-2700356/42048/2017</t>
  </si>
  <si>
    <t>66569150</t>
  </si>
  <si>
    <t>Rak Ladislav, Ing.</t>
  </si>
  <si>
    <t>1727003981</t>
  </si>
  <si>
    <t>S-2700398/47661/2017</t>
  </si>
  <si>
    <t>28536371</t>
  </si>
  <si>
    <t>JDP Agri, s.r.o.</t>
  </si>
  <si>
    <t>1627004191</t>
  </si>
  <si>
    <t>S-2700419/77042/2016</t>
  </si>
  <si>
    <t>1727004201</t>
  </si>
  <si>
    <t>S-2700420/51325/2017</t>
  </si>
  <si>
    <t>1627004631</t>
  </si>
  <si>
    <t>S-2700463/82469/2016</t>
  </si>
  <si>
    <t>47893184</t>
  </si>
  <si>
    <t>Novotný Jaroslav</t>
  </si>
  <si>
    <t>1727005481</t>
  </si>
  <si>
    <t>S-2700548/68133/2017</t>
  </si>
  <si>
    <t>48176834</t>
  </si>
  <si>
    <t>Holub Kamil</t>
  </si>
  <si>
    <t>1727000091</t>
  </si>
  <si>
    <t>S-2700009/01797/2017</t>
  </si>
  <si>
    <t>75935902</t>
  </si>
  <si>
    <t>Kosař Martin</t>
  </si>
  <si>
    <t>1727001351</t>
  </si>
  <si>
    <t>S-2700135/20434/2017</t>
  </si>
  <si>
    <t>72057173</t>
  </si>
  <si>
    <t>Škopek Zdeněk</t>
  </si>
  <si>
    <t>1727001651</t>
  </si>
  <si>
    <t>S-2700165/23008/2017</t>
  </si>
  <si>
    <t>69669538</t>
  </si>
  <si>
    <t>Tomšíček Petr</t>
  </si>
  <si>
    <t>1627001741</t>
  </si>
  <si>
    <t>S-2700174/30656/2016</t>
  </si>
  <si>
    <t>72544856</t>
  </si>
  <si>
    <t>Melčová Veronika</t>
  </si>
  <si>
    <t>1727001861</t>
  </si>
  <si>
    <t>S-2700186/24249/2017</t>
  </si>
  <si>
    <t>1727005381</t>
  </si>
  <si>
    <t>S-2700538/66113/2017</t>
  </si>
  <si>
    <t>1627004331</t>
  </si>
  <si>
    <t>S-2700433/77900/2016</t>
  </si>
  <si>
    <t>01484788</t>
  </si>
  <si>
    <t>Zatloukal Martin, Ing.</t>
  </si>
  <si>
    <t>1727004221</t>
  </si>
  <si>
    <t>S-2700422/50865/2017</t>
  </si>
  <si>
    <t>10341030</t>
  </si>
  <si>
    <t>Vojík Jaroslav</t>
  </si>
  <si>
    <t>1727003591</t>
  </si>
  <si>
    <t>S-2700359/43125/2017</t>
  </si>
  <si>
    <t>70957380</t>
  </si>
  <si>
    <t>Bornová Marie</t>
  </si>
  <si>
    <t>1627002761</t>
  </si>
  <si>
    <t>S-2700276/48872/2016</t>
  </si>
  <si>
    <t>71204202</t>
  </si>
  <si>
    <t>Ležák Martin</t>
  </si>
  <si>
    <t>1627007041</t>
  </si>
  <si>
    <t>S-2700704/133956/2016</t>
  </si>
  <si>
    <t>67026435</t>
  </si>
  <si>
    <t>Kuchař Jaroslav</t>
  </si>
  <si>
    <t>1727006871</t>
  </si>
  <si>
    <t>S-2700687/90334/2017</t>
  </si>
  <si>
    <t>60837187</t>
  </si>
  <si>
    <t>ZETA-NOVA Strážkovice s.r.o.</t>
  </si>
  <si>
    <t>1627006791</t>
  </si>
  <si>
    <t>S-2700679/132759/2016</t>
  </si>
  <si>
    <t>04025318</t>
  </si>
  <si>
    <t>Štěpaníková Ivana</t>
  </si>
  <si>
    <t>1627006781</t>
  </si>
  <si>
    <t>S-2700678/132758/2016</t>
  </si>
  <si>
    <t>26024250</t>
  </si>
  <si>
    <t>Farma Dobrkov s.r.o.</t>
  </si>
  <si>
    <t>1627006561</t>
  </si>
  <si>
    <t>S-2700656/130537/2016</t>
  </si>
  <si>
    <t>1627006251</t>
  </si>
  <si>
    <t>S-2700625/127575/2016</t>
  </si>
  <si>
    <t>43105963</t>
  </si>
  <si>
    <t>Hájek Petr</t>
  </si>
  <si>
    <t>1727005901</t>
  </si>
  <si>
    <t>S-2700590/74631/2017</t>
  </si>
  <si>
    <t>1627005701</t>
  </si>
  <si>
    <t>S-2700570/121735/2016</t>
  </si>
  <si>
    <t>18510884</t>
  </si>
  <si>
    <t>Vinice LAHOFER s.r.o.</t>
  </si>
  <si>
    <t>1727001271</t>
  </si>
  <si>
    <t>S-2700127/20390/2017</t>
  </si>
  <si>
    <t>63272032</t>
  </si>
  <si>
    <t>AGRO-OVIS spol. s r.o.</t>
  </si>
  <si>
    <t>1727004331</t>
  </si>
  <si>
    <t>S-2700433/52749/2017</t>
  </si>
  <si>
    <t>1627005651</t>
  </si>
  <si>
    <t>S-2700565/116933/2016</t>
  </si>
  <si>
    <t>63290502</t>
  </si>
  <si>
    <t>Tlapa Josef</t>
  </si>
  <si>
    <t>1727005591</t>
  </si>
  <si>
    <t>S-2700559/70311/2017</t>
  </si>
  <si>
    <t>44062222</t>
  </si>
  <si>
    <t>1627006001</t>
  </si>
  <si>
    <t>S-2700600/124656/2016</t>
  </si>
  <si>
    <t>13835882</t>
  </si>
  <si>
    <t>Kroupa Pavel, Ing., CSc.</t>
  </si>
  <si>
    <t>1627002071</t>
  </si>
  <si>
    <t>S-2700207/35518/2016</t>
  </si>
  <si>
    <t>03988341</t>
  </si>
  <si>
    <t>Panáček Jaromír</t>
  </si>
  <si>
    <t>1727004621</t>
  </si>
  <si>
    <t>S-2700462/55894/2017</t>
  </si>
  <si>
    <t>05049890</t>
  </si>
  <si>
    <t>Lebduška Jan</t>
  </si>
  <si>
    <t>1627006091</t>
  </si>
  <si>
    <t>S-2700609/125325/2016</t>
  </si>
  <si>
    <t>03576736</t>
  </si>
  <si>
    <t>Trávníček Tomáš</t>
  </si>
  <si>
    <t>1727000011</t>
  </si>
  <si>
    <t>S-2700001/00021/2017</t>
  </si>
  <si>
    <t>60070196</t>
  </si>
  <si>
    <t>Korunka s.r.o.</t>
  </si>
  <si>
    <t>1627006951</t>
  </si>
  <si>
    <t>S-2700695/133364/2016</t>
  </si>
  <si>
    <t>25183362</t>
  </si>
  <si>
    <t>Eco Farm CZ s.r.o.</t>
  </si>
  <si>
    <t>1627006991</t>
  </si>
  <si>
    <t>S-2700699/133679/2016</t>
  </si>
  <si>
    <t>25290142</t>
  </si>
  <si>
    <t>POLABÍ Vysoká,  a.s.</t>
  </si>
  <si>
    <t>1727004591</t>
  </si>
  <si>
    <t>S-2700459/55752/2017</t>
  </si>
  <si>
    <t>1727004751</t>
  </si>
  <si>
    <t>S-2700475/58255/2017</t>
  </si>
  <si>
    <t>64485978</t>
  </si>
  <si>
    <t>Říha Petr</t>
  </si>
  <si>
    <t>1727004881</t>
  </si>
  <si>
    <t>S-2700488/60119/2017</t>
  </si>
  <si>
    <t>04656342</t>
  </si>
  <si>
    <t>Rychtář Jaroslav, Ing.</t>
  </si>
  <si>
    <t>1727004891</t>
  </si>
  <si>
    <t>S-2700489/59730/2017</t>
  </si>
  <si>
    <t>44478666</t>
  </si>
  <si>
    <t>Sedláček Radomír</t>
  </si>
  <si>
    <t>1627004911</t>
  </si>
  <si>
    <t>S-2700491/89921/2016</t>
  </si>
  <si>
    <t>87590425</t>
  </si>
  <si>
    <t>Bartůněk Luboš</t>
  </si>
  <si>
    <t>1727005001</t>
  </si>
  <si>
    <t>S-2700500/61525/2017</t>
  </si>
  <si>
    <t>04102479</t>
  </si>
  <si>
    <t>Kovář Antonín</t>
  </si>
  <si>
    <t>1727000881</t>
  </si>
  <si>
    <t>S-2700088/17566/2017</t>
  </si>
  <si>
    <t>74317652</t>
  </si>
  <si>
    <t>Kuželka Zdeněk</t>
  </si>
  <si>
    <t>1727000951</t>
  </si>
  <si>
    <t>S-2700095/17962/2017</t>
  </si>
  <si>
    <t>1727000971</t>
  </si>
  <si>
    <t>S-2700097/18259/2017</t>
  </si>
  <si>
    <t>05742081</t>
  </si>
  <si>
    <t>Mgr. Miloš Štěpán</t>
  </si>
  <si>
    <t>1727002401</t>
  </si>
  <si>
    <t>S-2700240/29957/2017</t>
  </si>
  <si>
    <t>46231684</t>
  </si>
  <si>
    <t>Havelka Luděk</t>
  </si>
  <si>
    <t>1627006191</t>
  </si>
  <si>
    <t>S-2700619/126972/2016</t>
  </si>
  <si>
    <t>71191437</t>
  </si>
  <si>
    <t>1627006531</t>
  </si>
  <si>
    <t>S-2700653/129531/2016</t>
  </si>
  <si>
    <t>88113078</t>
  </si>
  <si>
    <t>Dostálová Nela</t>
  </si>
  <si>
    <t>1727006731</t>
  </si>
  <si>
    <t>S-2700673/89848/2017</t>
  </si>
  <si>
    <t>87452227</t>
  </si>
  <si>
    <t>Škrétová Dagmar</t>
  </si>
  <si>
    <t>1627006801</t>
  </si>
  <si>
    <t>S-2700680/132765/2016</t>
  </si>
  <si>
    <t>05424283</t>
  </si>
  <si>
    <t>Benešová Simona, Mgr.</t>
  </si>
  <si>
    <t>1727002081</t>
  </si>
  <si>
    <t>S-2700208/28337/2017</t>
  </si>
  <si>
    <t>67027130</t>
  </si>
  <si>
    <t>Ecksteinová Irena, Ing.</t>
  </si>
  <si>
    <t>1627002141</t>
  </si>
  <si>
    <t>S-2700214/37308/2016</t>
  </si>
  <si>
    <t>1627002431</t>
  </si>
  <si>
    <t>S-2700243/40543/2016</t>
  </si>
  <si>
    <t>49898302</t>
  </si>
  <si>
    <t>Mach Pavel</t>
  </si>
  <si>
    <t>1727003221</t>
  </si>
  <si>
    <t>S-2700322/37744/2017</t>
  </si>
  <si>
    <t>74322061</t>
  </si>
  <si>
    <t>Fürst Richard</t>
  </si>
  <si>
    <t>1727003251</t>
  </si>
  <si>
    <t>S-2700325/37992/2017</t>
  </si>
  <si>
    <t>04630726</t>
  </si>
  <si>
    <t>Paták Petr</t>
  </si>
  <si>
    <t>1727003521</t>
  </si>
  <si>
    <t>S-2700352/41338/2017</t>
  </si>
  <si>
    <t>1727003731</t>
  </si>
  <si>
    <t>S-2700373/44602/2017</t>
  </si>
  <si>
    <t>1627003851</t>
  </si>
  <si>
    <t>S-2700385/67077/2016</t>
  </si>
  <si>
    <t>45831971</t>
  </si>
  <si>
    <t>Teslík Petr</t>
  </si>
  <si>
    <t>1727003871</t>
  </si>
  <si>
    <t>S-2700387/46156/2017</t>
  </si>
  <si>
    <t>25556100</t>
  </si>
  <si>
    <t>GARANTOS, s.r.o.</t>
  </si>
  <si>
    <t>1627004571</t>
  </si>
  <si>
    <t>S-2700457/82437/2016</t>
  </si>
  <si>
    <t>02335841</t>
  </si>
  <si>
    <t>Vinařství Modrá s.r.o.</t>
  </si>
  <si>
    <t>1627004611</t>
  </si>
  <si>
    <t>S-2700461/82455/2016</t>
  </si>
  <si>
    <t>70876576</t>
  </si>
  <si>
    <t>Šrámek Václav</t>
  </si>
  <si>
    <t>1727004801</t>
  </si>
  <si>
    <t>S-2700480/57399/2017</t>
  </si>
  <si>
    <t>71727469</t>
  </si>
  <si>
    <t>Šlemar Karel</t>
  </si>
  <si>
    <t>1727005061</t>
  </si>
  <si>
    <t>S-2700506/62450/2017</t>
  </si>
  <si>
    <t>01297686</t>
  </si>
  <si>
    <t>Staněk Jaroslav, Ing., DiS.</t>
  </si>
  <si>
    <t>1727000121</t>
  </si>
  <si>
    <t>S-2700012/02327/2017</t>
  </si>
  <si>
    <t>65591704</t>
  </si>
  <si>
    <t>Vopička Miroslav</t>
  </si>
  <si>
    <t>1727000481</t>
  </si>
  <si>
    <t>S-2700048/04858/2017</t>
  </si>
  <si>
    <t>71224441</t>
  </si>
  <si>
    <t>Markovec Jiří</t>
  </si>
  <si>
    <t>1727000991</t>
  </si>
  <si>
    <t>S-2700099/18440/2017</t>
  </si>
  <si>
    <t>65215842</t>
  </si>
  <si>
    <t>Havrda Radek</t>
  </si>
  <si>
    <t>1727001181</t>
  </si>
  <si>
    <t>S-2700118/19951/2017</t>
  </si>
  <si>
    <t>1727000281</t>
  </si>
  <si>
    <t>S-2700028/02654/2017</t>
  </si>
  <si>
    <t>42413575</t>
  </si>
  <si>
    <t>Habr František</t>
  </si>
  <si>
    <t>1727000031</t>
  </si>
  <si>
    <t>S-2700003/00623/2017</t>
  </si>
  <si>
    <t>16703413</t>
  </si>
  <si>
    <t>1727002521</t>
  </si>
  <si>
    <t>S-2700252/31386/2017</t>
  </si>
  <si>
    <t>04956281</t>
  </si>
  <si>
    <t>1727004991</t>
  </si>
  <si>
    <t>S-2700499/61353/2017</t>
  </si>
  <si>
    <t>1627006111</t>
  </si>
  <si>
    <t>S-2700611/125546/2016</t>
  </si>
  <si>
    <t>62055976</t>
  </si>
  <si>
    <t>Mráz Petr</t>
  </si>
  <si>
    <t>1727002581</t>
  </si>
  <si>
    <t>S-2700258/32362/2017</t>
  </si>
  <si>
    <t>04893930</t>
  </si>
  <si>
    <t>Farma Jetel s.r.o.</t>
  </si>
  <si>
    <t>1727002571</t>
  </si>
  <si>
    <t>S-2700257/32368/2017</t>
  </si>
  <si>
    <t>73364070</t>
  </si>
  <si>
    <t>1727002531</t>
  </si>
  <si>
    <t>S-2700253/31209/2017</t>
  </si>
  <si>
    <t>45020850</t>
  </si>
  <si>
    <t>Frejlach Jan</t>
  </si>
  <si>
    <t>1727002451</t>
  </si>
  <si>
    <t>S-2700245/30207/2017</t>
  </si>
  <si>
    <t>67828205</t>
  </si>
  <si>
    <t>Mrázová Libuše</t>
  </si>
  <si>
    <t>1727002331</t>
  </si>
  <si>
    <t>S-2700233/29394/2017</t>
  </si>
  <si>
    <t>1727001711</t>
  </si>
  <si>
    <t>S-2700171/24058/2017</t>
  </si>
  <si>
    <t>1727001531</t>
  </si>
  <si>
    <t>S-2700153/22707/2017</t>
  </si>
  <si>
    <t>1627000941</t>
  </si>
  <si>
    <t>S-2700094/24357/2016</t>
  </si>
  <si>
    <t>71210407</t>
  </si>
  <si>
    <t>Basík Milan, Ing.</t>
  </si>
  <si>
    <t>1727000571</t>
  </si>
  <si>
    <t>S-2700057/05901/2017</t>
  </si>
  <si>
    <t>LESY stroje</t>
  </si>
  <si>
    <t>03680461</t>
  </si>
  <si>
    <t>Michalec Vojtěch</t>
  </si>
  <si>
    <t>1705000011</t>
  </si>
  <si>
    <t>S-0500001/01330/2017</t>
  </si>
  <si>
    <t>72889969</t>
  </si>
  <si>
    <t>Dostál Miloš</t>
  </si>
  <si>
    <t>1605000311</t>
  </si>
  <si>
    <t>S-0500031/99500/2016</t>
  </si>
  <si>
    <t>73547506</t>
  </si>
  <si>
    <t>Klement Adam</t>
  </si>
  <si>
    <t>1605000321</t>
  </si>
  <si>
    <t>S-0500032/99528/2016</t>
  </si>
  <si>
    <t>28795121</t>
  </si>
  <si>
    <t>FOREST TEAM s.r.o.</t>
  </si>
  <si>
    <t>1705000451</t>
  </si>
  <si>
    <t>S-0500045/55703/2017</t>
  </si>
  <si>
    <t>63847639</t>
  </si>
  <si>
    <t>Homolka František</t>
  </si>
  <si>
    <t>1605000231</t>
  </si>
  <si>
    <t>S-0500023/80369/2016</t>
  </si>
  <si>
    <t>73511188</t>
  </si>
  <si>
    <t>Šmíd Zdeněk</t>
  </si>
  <si>
    <t>1705000311</t>
  </si>
  <si>
    <t>S-0500031/32022/2017</t>
  </si>
  <si>
    <t>03361071</t>
  </si>
  <si>
    <t>Urbánek František</t>
  </si>
  <si>
    <t>1605000271</t>
  </si>
  <si>
    <t>S-0500027/85336/2016</t>
  </si>
  <si>
    <t>41881737</t>
  </si>
  <si>
    <t>Voldřich Vladislav, Ing.</t>
  </si>
  <si>
    <t>1705000171</t>
  </si>
  <si>
    <t>S-0500017/20145/2017</t>
  </si>
  <si>
    <t>49838865</t>
  </si>
  <si>
    <t>Zelenka Jan</t>
  </si>
  <si>
    <t>1605000371</t>
  </si>
  <si>
    <t>S-0500037/129967/2016</t>
  </si>
  <si>
    <t>67182135</t>
  </si>
  <si>
    <t>Kuneš Václav</t>
  </si>
  <si>
    <t>1705000531</t>
  </si>
  <si>
    <t>S-0500053/67224/2017</t>
  </si>
  <si>
    <t>01215116</t>
  </si>
  <si>
    <t>Sládek Jan</t>
  </si>
  <si>
    <t>1605000111</t>
  </si>
  <si>
    <t>S-0500011/31349/2016</t>
  </si>
  <si>
    <t>62504584</t>
  </si>
  <si>
    <t>Kümmel Jiří</t>
  </si>
  <si>
    <t>1705000361</t>
  </si>
  <si>
    <t>S-0500036/37413/2017</t>
  </si>
  <si>
    <t>1605000411</t>
  </si>
  <si>
    <t>S-0500041/133287/2016</t>
  </si>
  <si>
    <t>73858102</t>
  </si>
  <si>
    <t>Suchý Tomáš</t>
  </si>
  <si>
    <t>1705000711</t>
  </si>
  <si>
    <t>S-0500071/91855/2017</t>
  </si>
  <si>
    <t>70978450</t>
  </si>
  <si>
    <t>Mottl Václav</t>
  </si>
  <si>
    <t>1705000241</t>
  </si>
  <si>
    <t>S-0500024/28755/2017</t>
  </si>
  <si>
    <t>62050648</t>
  </si>
  <si>
    <t>1705000331</t>
  </si>
  <si>
    <t>S-0500033/34550/2017</t>
  </si>
  <si>
    <t>41961269</t>
  </si>
  <si>
    <t>Broukal Tomáš, Ing.</t>
  </si>
  <si>
    <t>1705000421</t>
  </si>
  <si>
    <t>S-0500042/47599/2017</t>
  </si>
  <si>
    <t>75767601</t>
  </si>
  <si>
    <t>Hříbek Petr</t>
  </si>
  <si>
    <t>1605000331</t>
  </si>
  <si>
    <t>S-0500033/111766/2016</t>
  </si>
  <si>
    <t>73784567</t>
  </si>
  <si>
    <t>Kalenský Tomáš</t>
  </si>
  <si>
    <t>1705000121</t>
  </si>
  <si>
    <t>S-0500012/17842/2017</t>
  </si>
  <si>
    <t>04521838</t>
  </si>
  <si>
    <t>Skružný Jakub</t>
  </si>
  <si>
    <t>1705000061</t>
  </si>
  <si>
    <t>S-0500006/07429/2017</t>
  </si>
  <si>
    <t>03953211</t>
  </si>
  <si>
    <t>Tlachačová Dagmar</t>
  </si>
  <si>
    <t>1705000151</t>
  </si>
  <si>
    <t>S-0500015/20430/2017</t>
  </si>
  <si>
    <t>01744194</t>
  </si>
  <si>
    <t>LESOLA, s.r.o.</t>
  </si>
  <si>
    <t>1705000091</t>
  </si>
  <si>
    <t>S-0500009/17524/2017</t>
  </si>
  <si>
    <t>88595692</t>
  </si>
  <si>
    <t>Maceják Jan</t>
  </si>
  <si>
    <t>1605000381</t>
  </si>
  <si>
    <t>S-0500038/130932/2016</t>
  </si>
  <si>
    <t>03092011</t>
  </si>
  <si>
    <t>AGRO - DŘEVO s.r.o.</t>
  </si>
  <si>
    <t>1705000041</t>
  </si>
  <si>
    <t>S-0500004/06756/2017</t>
  </si>
  <si>
    <t>88034445</t>
  </si>
  <si>
    <t>Závorka Josef</t>
  </si>
  <si>
    <t>1705000111</t>
  </si>
  <si>
    <t>S-0500011/17891/2017</t>
  </si>
  <si>
    <t>64209601</t>
  </si>
  <si>
    <t>Kincl Michal</t>
  </si>
  <si>
    <t>1705000411</t>
  </si>
  <si>
    <t>S-0500041/41238/2017</t>
  </si>
  <si>
    <t>1705000481</t>
  </si>
  <si>
    <t>S-0500048/58276/2017</t>
  </si>
  <si>
    <t>28085647</t>
  </si>
  <si>
    <t>Perdix, s.r.o.</t>
  </si>
  <si>
    <t>1705000181</t>
  </si>
  <si>
    <t>S-0500018/22677/2017</t>
  </si>
  <si>
    <t>03661717</t>
  </si>
  <si>
    <t>Lesy Soukal s.r.o.</t>
  </si>
  <si>
    <t>1705000131</t>
  </si>
  <si>
    <t>S-0500013/19916/2017</t>
  </si>
  <si>
    <t>44935684</t>
  </si>
  <si>
    <t>Szkandera Jaroslav</t>
  </si>
  <si>
    <t>1705000351</t>
  </si>
  <si>
    <t>S-0500035/37001/2017</t>
  </si>
  <si>
    <t>25236237</t>
  </si>
  <si>
    <t>Jihozápadní dřevařská a.s.</t>
  </si>
  <si>
    <t>1705000021</t>
  </si>
  <si>
    <t>S-0500002/01392/2017</t>
  </si>
  <si>
    <t>1705000031</t>
  </si>
  <si>
    <t>S-0500003/01394/2017</t>
  </si>
  <si>
    <t>28125487</t>
  </si>
  <si>
    <t>Hanko CZ s.r.o.</t>
  </si>
  <si>
    <t>1705000251</t>
  </si>
  <si>
    <t>S-0500025/29635/2017</t>
  </si>
  <si>
    <t>65237684</t>
  </si>
  <si>
    <t>Horáček Jiří</t>
  </si>
  <si>
    <t>1605000341</t>
  </si>
  <si>
    <t>S-0500034/111889/2016</t>
  </si>
  <si>
    <t>1605000421</t>
  </si>
  <si>
    <t>S-0500042/133156/2016</t>
  </si>
  <si>
    <t>61129534</t>
  </si>
  <si>
    <t>Řeháček František</t>
  </si>
  <si>
    <t>1705000541</t>
  </si>
  <si>
    <t>S-0500054/65731/2017</t>
  </si>
  <si>
    <t>1705000661</t>
  </si>
  <si>
    <t>S-0500066/82328/2017</t>
  </si>
  <si>
    <t>71567194</t>
  </si>
  <si>
    <t>1705000591</t>
  </si>
  <si>
    <t>S-0500059/73280/2017</t>
  </si>
  <si>
    <t>71866710</t>
  </si>
  <si>
    <t>Starý Petr</t>
  </si>
  <si>
    <t>1705000141</t>
  </si>
  <si>
    <t>S-0500014/20383/2017</t>
  </si>
  <si>
    <t>22799982</t>
  </si>
  <si>
    <t>Lesopráce s.r.o.</t>
  </si>
  <si>
    <t>1705000161</t>
  </si>
  <si>
    <t>S-0500016/20431/2017</t>
  </si>
  <si>
    <t>72420715</t>
  </si>
  <si>
    <t>Mikoláš Robin</t>
  </si>
  <si>
    <t>1705000291</t>
  </si>
  <si>
    <t>S-0500029/30572/2017</t>
  </si>
  <si>
    <t>28116071</t>
  </si>
  <si>
    <t>KOPF Václav &amp; Jiří, s.r.o.</t>
  </si>
  <si>
    <t>1705000441</t>
  </si>
  <si>
    <t>S-0500044/53873/2017</t>
  </si>
  <si>
    <t>63427907</t>
  </si>
  <si>
    <t>Klouda Tomáš</t>
  </si>
  <si>
    <t>1705000391</t>
  </si>
  <si>
    <t>S-0500039/41029/2017</t>
  </si>
  <si>
    <t>70602671</t>
  </si>
  <si>
    <t>Pavloň Radek</t>
  </si>
  <si>
    <t>1705000071</t>
  </si>
  <si>
    <t>S-0500007/09535/2017</t>
  </si>
  <si>
    <t>72279095</t>
  </si>
  <si>
    <t>Pevný Michal</t>
  </si>
  <si>
    <t>1605000391</t>
  </si>
  <si>
    <t>S-0500039/132779/2016</t>
  </si>
  <si>
    <t>02067587</t>
  </si>
  <si>
    <t>Krejsa Robert</t>
  </si>
  <si>
    <t>1705000261</t>
  </si>
  <si>
    <t>S-0500026/29637/2017</t>
  </si>
  <si>
    <t>DŘEVOZPRACUJÍCÍ PROVOZOVNY</t>
  </si>
  <si>
    <t>01453718</t>
  </si>
  <si>
    <t>Pila Nýrsko s.r.o.</t>
  </si>
  <si>
    <t>1706000031</t>
  </si>
  <si>
    <t>S-0600003/32733/2017</t>
  </si>
  <si>
    <t>28827619</t>
  </si>
  <si>
    <t>HAPE WOOD, s.r.o.</t>
  </si>
  <si>
    <t>1706000091</t>
  </si>
  <si>
    <t>S-0600009/87597/2017</t>
  </si>
  <si>
    <t>25998811</t>
  </si>
  <si>
    <t>Exwood s.r.o.</t>
  </si>
  <si>
    <t>1606000041</t>
  </si>
  <si>
    <t>S-0600004/65371/2016</t>
  </si>
  <si>
    <t>26083787</t>
  </si>
  <si>
    <t>PILA FÜLLSACK s.r.o.</t>
  </si>
  <si>
    <t>1706000011</t>
  </si>
  <si>
    <t>S-0600001/31242/2017</t>
  </si>
  <si>
    <t>25287885</t>
  </si>
  <si>
    <t>Lesy Janeček s.r.o.</t>
  </si>
  <si>
    <t>1606000061</t>
  </si>
  <si>
    <t>S-0600006/87932/2016</t>
  </si>
  <si>
    <t>25935348</t>
  </si>
  <si>
    <t>MOHAEX s.r.o.</t>
  </si>
  <si>
    <t>1606000071</t>
  </si>
  <si>
    <t>S-0600007/107979/2016</t>
  </si>
  <si>
    <t>POJIŠTĚNÍ</t>
  </si>
  <si>
    <t>63987015</t>
  </si>
  <si>
    <t>Porodna prasnic Seč, s.r.o.</t>
  </si>
  <si>
    <t>S-1500005/01015/2017</t>
  </si>
  <si>
    <t>1715000051</t>
  </si>
  <si>
    <t>S-1500025/01764/2017</t>
  </si>
  <si>
    <t>1715000251</t>
  </si>
  <si>
    <t>49977717</t>
  </si>
  <si>
    <t>SELVEM, s.r.o.</t>
  </si>
  <si>
    <t>S-1500009/00967/2016</t>
  </si>
  <si>
    <t>1615000091</t>
  </si>
  <si>
    <t>S-1500009/01360/2017</t>
  </si>
  <si>
    <t>1715000091</t>
  </si>
  <si>
    <t>S-1500010/01364/2017</t>
  </si>
  <si>
    <t>1715000101</t>
  </si>
  <si>
    <t>72068051</t>
  </si>
  <si>
    <t>Cudlín František</t>
  </si>
  <si>
    <t>S-1500057/02615/2017</t>
  </si>
  <si>
    <t>1715000571</t>
  </si>
  <si>
    <t>46278044</t>
  </si>
  <si>
    <t>Raška Stanislav</t>
  </si>
  <si>
    <t>S-1500024/01816/2017</t>
  </si>
  <si>
    <t>1715000241</t>
  </si>
  <si>
    <t>S-1500027/01849/2017</t>
  </si>
  <si>
    <t>1715000271</t>
  </si>
  <si>
    <t>73373061</t>
  </si>
  <si>
    <t>Erps Tomáš</t>
  </si>
  <si>
    <t>S-1500069/02631/2017</t>
  </si>
  <si>
    <t>1715000691</t>
  </si>
  <si>
    <t>73494232</t>
  </si>
  <si>
    <t>Kraus Lukáš</t>
  </si>
  <si>
    <t>S-1500084/02655/2017</t>
  </si>
  <si>
    <t>1715000841</t>
  </si>
  <si>
    <t>18295886</t>
  </si>
  <si>
    <t>Grill Miroslav</t>
  </si>
  <si>
    <t>S-1500030/02324/2017</t>
  </si>
  <si>
    <t>1715000301</t>
  </si>
  <si>
    <t>S-1500031/02296/2017</t>
  </si>
  <si>
    <t>1715000311</t>
  </si>
  <si>
    <t>49023853</t>
  </si>
  <si>
    <t>Fübiko, spol. s r.o.</t>
  </si>
  <si>
    <t>S-1500096/02677/2017</t>
  </si>
  <si>
    <t>1715000961</t>
  </si>
  <si>
    <t>25242041</t>
  </si>
  <si>
    <t>Český Real, a.s.</t>
  </si>
  <si>
    <t>S-1500110/02548/2017</t>
  </si>
  <si>
    <t>1715001101</t>
  </si>
  <si>
    <t>S-1500047/02574/2017</t>
  </si>
  <si>
    <t>1715000471</t>
  </si>
  <si>
    <t>27849341</t>
  </si>
  <si>
    <t>Farma Dobřečov s.r.o.</t>
  </si>
  <si>
    <t>S-1500053/02591/2017</t>
  </si>
  <si>
    <t>1715000531</t>
  </si>
  <si>
    <t>S-1500128/04238/2017</t>
  </si>
  <si>
    <t>1715001281</t>
  </si>
  <si>
    <t>42913420</t>
  </si>
  <si>
    <t>Kulhavý Miloslav, Ing.</t>
  </si>
  <si>
    <t>S-1500131/04215/2017</t>
  </si>
  <si>
    <t>1715001311</t>
  </si>
  <si>
    <t>S-1500133/04239/2017</t>
  </si>
  <si>
    <t>1715001331</t>
  </si>
  <si>
    <t>S-1500139/04073/2017</t>
  </si>
  <si>
    <t>1715001391</t>
  </si>
  <si>
    <t>S-1500068/02630/2017</t>
  </si>
  <si>
    <t>1715000681</t>
  </si>
  <si>
    <t>S-1500150/04428/2017</t>
  </si>
  <si>
    <t>1715001501</t>
  </si>
  <si>
    <t>S-1500070/02633/2017</t>
  </si>
  <si>
    <t>1715000701</t>
  </si>
  <si>
    <t>60728353</t>
  </si>
  <si>
    <t>Agro Záblatí, a.s.</t>
  </si>
  <si>
    <t>S-1500156/04543/2017</t>
  </si>
  <si>
    <t>1715001561</t>
  </si>
  <si>
    <t>47699591</t>
  </si>
  <si>
    <t>Hájek Jan</t>
  </si>
  <si>
    <t>S-1500171/04673/2017</t>
  </si>
  <si>
    <t>1715001711</t>
  </si>
  <si>
    <t>75129434</t>
  </si>
  <si>
    <t>Vopat Jan</t>
  </si>
  <si>
    <t>S-1500172/04677/2017</t>
  </si>
  <si>
    <t>1715001721</t>
  </si>
  <si>
    <t>25560221</t>
  </si>
  <si>
    <t>Agrodružstvo Postoupky, družstvo</t>
  </si>
  <si>
    <t>S-1500076/02641/2017</t>
  </si>
  <si>
    <t>1715000761</t>
  </si>
  <si>
    <t>S-1500077/02642/2017</t>
  </si>
  <si>
    <t>1715000771</t>
  </si>
  <si>
    <t>S-1500078/02643/2017</t>
  </si>
  <si>
    <t>1715000781</t>
  </si>
  <si>
    <t>S-1500173/04830/2017</t>
  </si>
  <si>
    <t>1715001731</t>
  </si>
  <si>
    <t>S-1500175/04638/2017</t>
  </si>
  <si>
    <t>1715001751</t>
  </si>
  <si>
    <t>46165665</t>
  </si>
  <si>
    <t>Janík Lubomír, Ing.</t>
  </si>
  <si>
    <t>S-1500177/04993/2017</t>
  </si>
  <si>
    <t>1715001771</t>
  </si>
  <si>
    <t>72544155</t>
  </si>
  <si>
    <t>Buriánek Aleš, Ing.</t>
  </si>
  <si>
    <t>S-1500080/02645/2017</t>
  </si>
  <si>
    <t>1715000801</t>
  </si>
  <si>
    <t>S-1500193/05001/2017</t>
  </si>
  <si>
    <t>1715001931</t>
  </si>
  <si>
    <t>45024871</t>
  </si>
  <si>
    <t>Peroutka Bohumil</t>
  </si>
  <si>
    <t>S-1500092/02670/2017</t>
  </si>
  <si>
    <t>1715000921</t>
  </si>
  <si>
    <t>S-1500196/05238/2017</t>
  </si>
  <si>
    <t>1715001961</t>
  </si>
  <si>
    <t>45359288</t>
  </si>
  <si>
    <t>Vysoká, a. s.</t>
  </si>
  <si>
    <t>S-1500201/05479/2017</t>
  </si>
  <si>
    <t>1715002011</t>
  </si>
  <si>
    <t>25819712</t>
  </si>
  <si>
    <t>Zemědělské a obchodní družstvo Hlavnice</t>
  </si>
  <si>
    <t>S-1500102/02689/2017</t>
  </si>
  <si>
    <t>1715001021</t>
  </si>
  <si>
    <t>S-1500211/05462/2017</t>
  </si>
  <si>
    <t>1715002111</t>
  </si>
  <si>
    <t>12320030</t>
  </si>
  <si>
    <t>Holub Pavel</t>
  </si>
  <si>
    <t>S-1500215/05427/2017</t>
  </si>
  <si>
    <t>1715002151</t>
  </si>
  <si>
    <t>00116041</t>
  </si>
  <si>
    <t>Zemědělské družstvo Křižovatka</t>
  </si>
  <si>
    <t>S-1500104/02694/2017</t>
  </si>
  <si>
    <t>1715001041</t>
  </si>
  <si>
    <t>S-1500105/02699/2017</t>
  </si>
  <si>
    <t>1715001051</t>
  </si>
  <si>
    <t>S-1500113/02429/2017</t>
  </si>
  <si>
    <t>1715001131</t>
  </si>
  <si>
    <t>S-1500225/05965/2017</t>
  </si>
  <si>
    <t>1715002251</t>
  </si>
  <si>
    <t>70810206</t>
  </si>
  <si>
    <t>Fouček Miroslav</t>
  </si>
  <si>
    <t>S-1500229/06024/2017</t>
  </si>
  <si>
    <t>1715002291</t>
  </si>
  <si>
    <t>71206582</t>
  </si>
  <si>
    <t>Šubr Jiří</t>
  </si>
  <si>
    <t>S-1500116/02729/2017</t>
  </si>
  <si>
    <t>1715001161</t>
  </si>
  <si>
    <t>S-1500120/03857/2017</t>
  </si>
  <si>
    <t>1715001201</t>
  </si>
  <si>
    <t>25212931</t>
  </si>
  <si>
    <t>Agrochov Kasejovice-Smolivec, a.s.</t>
  </si>
  <si>
    <t>S-1500235/06689/2017</t>
  </si>
  <si>
    <t>1715002351</t>
  </si>
  <si>
    <t>S-1500126/04210/2017</t>
  </si>
  <si>
    <t>1715001261</t>
  </si>
  <si>
    <t>S-1500255/06116/2017</t>
  </si>
  <si>
    <t>1715002551</t>
  </si>
  <si>
    <t>S-1500129/04177/2017</t>
  </si>
  <si>
    <t>1715001291</t>
  </si>
  <si>
    <t>12318647</t>
  </si>
  <si>
    <t>Pilát František</t>
  </si>
  <si>
    <t>S-1500286/07651/2017</t>
  </si>
  <si>
    <t>1715002861</t>
  </si>
  <si>
    <t>47260742</t>
  </si>
  <si>
    <t>Muška Stanislav</t>
  </si>
  <si>
    <t>S-1500293/07701/2017</t>
  </si>
  <si>
    <t>1715002931</t>
  </si>
  <si>
    <t>14497409</t>
  </si>
  <si>
    <t>Mareš František</t>
  </si>
  <si>
    <t>S-1500138/04066/2017</t>
  </si>
  <si>
    <t>1715001381</t>
  </si>
  <si>
    <t>29107393</t>
  </si>
  <si>
    <t>SUAS - sanační, s.r.o.</t>
  </si>
  <si>
    <t>S-1500146/04599/2017</t>
  </si>
  <si>
    <t>1715001461</t>
  </si>
  <si>
    <t>48275514</t>
  </si>
  <si>
    <t>Davídek Vladimír</t>
  </si>
  <si>
    <t>S-1500147/04474/2017</t>
  </si>
  <si>
    <t>1715001471</t>
  </si>
  <si>
    <t>48168190</t>
  </si>
  <si>
    <t>RYBÁŘSTVÍ LITOMYŠL s.r.o.</t>
  </si>
  <si>
    <t>S-1500298/07737/2017</t>
  </si>
  <si>
    <t>1715002981</t>
  </si>
  <si>
    <t>S-1500337/08435/2017</t>
  </si>
  <si>
    <t>1715003371</t>
  </si>
  <si>
    <t>46359427</t>
  </si>
  <si>
    <t>Dohoda, spol. s r.o.</t>
  </si>
  <si>
    <t>S-1500338/08436/2017</t>
  </si>
  <si>
    <t>1715003381</t>
  </si>
  <si>
    <t>46357394</t>
  </si>
  <si>
    <t>KLAS a.s.</t>
  </si>
  <si>
    <t>S-1500342/08443/2017</t>
  </si>
  <si>
    <t>1715003421</t>
  </si>
  <si>
    <t>S-1500345/08460/2017</t>
  </si>
  <si>
    <t>1715003451</t>
  </si>
  <si>
    <t>S-1500351/08470/2017</t>
  </si>
  <si>
    <t>1715003511</t>
  </si>
  <si>
    <t>04254309</t>
  </si>
  <si>
    <t>Jekaset Buštěhrad s.r.o.</t>
  </si>
  <si>
    <t>S-1500354/08478/2017</t>
  </si>
  <si>
    <t>1715003541</t>
  </si>
  <si>
    <t>60699388</t>
  </si>
  <si>
    <t>GARSPOL, s.r.o.</t>
  </si>
  <si>
    <t>S-1500161/04446/2017</t>
  </si>
  <si>
    <t>1715001611</t>
  </si>
  <si>
    <t>63473127</t>
  </si>
  <si>
    <t>FOREST-AGRO spol. s r.o.</t>
  </si>
  <si>
    <t>S-1500162/04456/2017</t>
  </si>
  <si>
    <t>1715001621</t>
  </si>
  <si>
    <t>S-1500361/08243/2017</t>
  </si>
  <si>
    <t>1715003611</t>
  </si>
  <si>
    <t>46357238</t>
  </si>
  <si>
    <t>1. zemědělská a.s. Chorušice akciová společnost</t>
  </si>
  <si>
    <t>S-1500366/09087/2016</t>
  </si>
  <si>
    <t>1615003661</t>
  </si>
  <si>
    <t>S-1500375/08597/2017</t>
  </si>
  <si>
    <t>1715003751</t>
  </si>
  <si>
    <t>S-1500376/08600/2017</t>
  </si>
  <si>
    <t>1715003761</t>
  </si>
  <si>
    <t>48173169</t>
  </si>
  <si>
    <t>SLAVONIA, akciová společnost</t>
  </si>
  <si>
    <t>S-1500164/04729/2017</t>
  </si>
  <si>
    <t>1715001641</t>
  </si>
  <si>
    <t>S-1500379/08622/2017</t>
  </si>
  <si>
    <t>1715003791</t>
  </si>
  <si>
    <t>47287977</t>
  </si>
  <si>
    <t>Agrokomplex, spol. s r.o.</t>
  </si>
  <si>
    <t>S-1500384/08778/2017</t>
  </si>
  <si>
    <t>1715003841</t>
  </si>
  <si>
    <t>S-1500387/09005/2017</t>
  </si>
  <si>
    <t>1715003871</t>
  </si>
  <si>
    <t>48176443</t>
  </si>
  <si>
    <t>Miller Jaroslav</t>
  </si>
  <si>
    <t>S-1500388/09009/2017</t>
  </si>
  <si>
    <t>1715003881</t>
  </si>
  <si>
    <t>S-1500389/09012/2017</t>
  </si>
  <si>
    <t>1715003891</t>
  </si>
  <si>
    <t>S-1500390/09017/2017</t>
  </si>
  <si>
    <t>1715003901</t>
  </si>
  <si>
    <t>48154865</t>
  </si>
  <si>
    <t>Družstvo T E K R A</t>
  </si>
  <si>
    <t>S-1500392/08948/2017</t>
  </si>
  <si>
    <t>1715003921</t>
  </si>
  <si>
    <t>S-1500397/09341/2017</t>
  </si>
  <si>
    <t>1715003971</t>
  </si>
  <si>
    <t>S-1500399/09287/2017</t>
  </si>
  <si>
    <t>1715003991</t>
  </si>
  <si>
    <t>46976191</t>
  </si>
  <si>
    <t>JHYB s.r.o.</t>
  </si>
  <si>
    <t>S-1500401/09319/2017</t>
  </si>
  <si>
    <t>1715004011</t>
  </si>
  <si>
    <t>25253867</t>
  </si>
  <si>
    <t>Zemědělská akciová společnost Mžany, a.s.</t>
  </si>
  <si>
    <t>S-1500178/05052/2017</t>
  </si>
  <si>
    <t>1715001781</t>
  </si>
  <si>
    <t>S-1500180/04950/2017</t>
  </si>
  <si>
    <t>1715001801</t>
  </si>
  <si>
    <t>41939557</t>
  </si>
  <si>
    <t>Kříž Jiří</t>
  </si>
  <si>
    <t>S-1500185/05031/2017</t>
  </si>
  <si>
    <t>1715001851</t>
  </si>
  <si>
    <t>25575686</t>
  </si>
  <si>
    <t>Global Security Czech, a.s.</t>
  </si>
  <si>
    <t>S-1500419/09669/2017</t>
  </si>
  <si>
    <t>1715004191</t>
  </si>
  <si>
    <t>12089206</t>
  </si>
  <si>
    <t>Hoško Jiří</t>
  </si>
  <si>
    <t>S-1500435/16903/2017</t>
  </si>
  <si>
    <t>1715004351</t>
  </si>
  <si>
    <t>43252443</t>
  </si>
  <si>
    <t>Novák Jaroslav</t>
  </si>
  <si>
    <t>S-1500439/16775/2017</t>
  </si>
  <si>
    <t>1715004391</t>
  </si>
  <si>
    <t>41881354</t>
  </si>
  <si>
    <t>Kubička Karel, Ing.</t>
  </si>
  <si>
    <t>S-1500214/05423/2017</t>
  </si>
  <si>
    <t>1715002141</t>
  </si>
  <si>
    <t>S-1500451/17169/2017</t>
  </si>
  <si>
    <t>1715004511</t>
  </si>
  <si>
    <t>41878876</t>
  </si>
  <si>
    <t>Šašek Vladimír, Ing.</t>
  </si>
  <si>
    <t>S-1500470/18092/2017</t>
  </si>
  <si>
    <t>1715004701</t>
  </si>
  <si>
    <t>S-1500480/18031/2017</t>
  </si>
  <si>
    <t>1715004801</t>
  </si>
  <si>
    <t>73366714</t>
  </si>
  <si>
    <t>Gospoš Jiří</t>
  </si>
  <si>
    <t>S-1500224/05691/2017</t>
  </si>
  <si>
    <t>1715002241</t>
  </si>
  <si>
    <t>S-1500233/06023/2017</t>
  </si>
  <si>
    <t>1715002331</t>
  </si>
  <si>
    <t>16702531</t>
  </si>
  <si>
    <t>Zacharda Petr, Ing.</t>
  </si>
  <si>
    <t>S-1500234/06677/2017</t>
  </si>
  <si>
    <t>1715002341</t>
  </si>
  <si>
    <t>47263393</t>
  </si>
  <si>
    <t>Böhmová Danuše</t>
  </si>
  <si>
    <t>S-1500488/18418/2017</t>
  </si>
  <si>
    <t>1715004881</t>
  </si>
  <si>
    <t>10289194</t>
  </si>
  <si>
    <t>Smolík Václav</t>
  </si>
  <si>
    <t>S-1500493/18482/2017</t>
  </si>
  <si>
    <t>1715004931</t>
  </si>
  <si>
    <t>S-1500494/18486/2017</t>
  </si>
  <si>
    <t>1715004941</t>
  </si>
  <si>
    <t>LESNÍ ŠKOLKY</t>
  </si>
  <si>
    <t>47452633</t>
  </si>
  <si>
    <t>Lesní společnost Broumov Holding, a.s.</t>
  </si>
  <si>
    <t>S-1100003/93735/2016</t>
  </si>
  <si>
    <t>1611000031</t>
  </si>
  <si>
    <t>15374785</t>
  </si>
  <si>
    <t>Husák Pavel</t>
  </si>
  <si>
    <t>S-1500237/06703/2017</t>
  </si>
  <si>
    <t>1715002371</t>
  </si>
  <si>
    <t>63768992</t>
  </si>
  <si>
    <t>Větrovec Roman</t>
  </si>
  <si>
    <t>S-1500002/00701/2017</t>
  </si>
  <si>
    <t>1715000021</t>
  </si>
  <si>
    <t>S-1500247/06742/2017</t>
  </si>
  <si>
    <t>1715002471</t>
  </si>
  <si>
    <t>26409135</t>
  </si>
  <si>
    <t>STATEK ŠINDELOVÁ, s.r.o.</t>
  </si>
  <si>
    <t>S-1500250/06749/2017</t>
  </si>
  <si>
    <t>1715002501</t>
  </si>
  <si>
    <t>25927892</t>
  </si>
  <si>
    <t>ZOD družstvo Stolany</t>
  </si>
  <si>
    <t>S-1500023/01792/2017</t>
  </si>
  <si>
    <t>1715000231</t>
  </si>
  <si>
    <t>S-1500253/06102/2017</t>
  </si>
  <si>
    <t>1715002531</t>
  </si>
  <si>
    <t>15052982</t>
  </si>
  <si>
    <t>Víšek Milan</t>
  </si>
  <si>
    <t>S-1500254/06111/2017</t>
  </si>
  <si>
    <t>1715002541</t>
  </si>
  <si>
    <t>25287010</t>
  </si>
  <si>
    <t>Zemědělská společnost  Český ráj  Podůlší, a.s.</t>
  </si>
  <si>
    <t>S-1500259/06624/2017</t>
  </si>
  <si>
    <t>1715002591</t>
  </si>
  <si>
    <t>47150564</t>
  </si>
  <si>
    <t>Farma Krásná s.r.o.</t>
  </si>
  <si>
    <t>S-1500515/19060/2017</t>
  </si>
  <si>
    <t>1715005151</t>
  </si>
  <si>
    <t>48154954</t>
  </si>
  <si>
    <t>ZEAS, a.s. Pod Kunětickou horou</t>
  </si>
  <si>
    <t>S-1500523/19256/2017</t>
  </si>
  <si>
    <t>1715005231</t>
  </si>
  <si>
    <t>60869054</t>
  </si>
  <si>
    <t>Střední zemědělská škola, Písek, Čelakovského 200</t>
  </si>
  <si>
    <t>S-1500270/07317/2017</t>
  </si>
  <si>
    <t>1715002701</t>
  </si>
  <si>
    <t>47048158</t>
  </si>
  <si>
    <t>Zemědělské družstvo vlastníků Veselka</t>
  </si>
  <si>
    <t>S-1500273/07419/2017</t>
  </si>
  <si>
    <t>1715002731</t>
  </si>
  <si>
    <t>S-1500528/19329/2017</t>
  </si>
  <si>
    <t>1715005281</t>
  </si>
  <si>
    <t>S-1500530/19335/2017</t>
  </si>
  <si>
    <t>1715005301</t>
  </si>
  <si>
    <t>26402637</t>
  </si>
  <si>
    <t>Odeř Agrar k.s.</t>
  </si>
  <si>
    <t>S-1500032/02309/2017</t>
  </si>
  <si>
    <t>1715000321</t>
  </si>
  <si>
    <t>S-1500034/02297/2017</t>
  </si>
  <si>
    <t>1715000341</t>
  </si>
  <si>
    <t>S-1500276/07581/2017</t>
  </si>
  <si>
    <t>1715002761</t>
  </si>
  <si>
    <t>18224962</t>
  </si>
  <si>
    <t>Statek Chyše s.r.o.</t>
  </si>
  <si>
    <t>S-1500039/02266/2017</t>
  </si>
  <si>
    <t>1715000391</t>
  </si>
  <si>
    <t>72558989</t>
  </si>
  <si>
    <t>Doležal Jan, Ing.</t>
  </si>
  <si>
    <t>S-1500539/19578/2017</t>
  </si>
  <si>
    <t>1715005391</t>
  </si>
  <si>
    <t>25357972</t>
  </si>
  <si>
    <t>Troubecká hospodářská a.s.</t>
  </si>
  <si>
    <t>S-1500048/02576/2017</t>
  </si>
  <si>
    <t>1715000481</t>
  </si>
  <si>
    <t>S-1500055/02600/2017</t>
  </si>
  <si>
    <t>1715000551</t>
  </si>
  <si>
    <t>47674431</t>
  </si>
  <si>
    <t>Výrobní a obchodní družstvo Stěbořice</t>
  </si>
  <si>
    <t>S-1500059/02617/2017</t>
  </si>
  <si>
    <t>1715000591</t>
  </si>
  <si>
    <t>S-1500060/02618/2017</t>
  </si>
  <si>
    <t>1715000601</t>
  </si>
  <si>
    <t>41936230</t>
  </si>
  <si>
    <t>Fidler Božetěch</t>
  </si>
  <si>
    <t>S-1500291/07695/2017</t>
  </si>
  <si>
    <t>1715002911</t>
  </si>
  <si>
    <t>63258081</t>
  </si>
  <si>
    <t>Jezvíková Ivana</t>
  </si>
  <si>
    <t>S-1500064/02624/2017</t>
  </si>
  <si>
    <t>1715000641</t>
  </si>
  <si>
    <t>S-1500066/02627/2017</t>
  </si>
  <si>
    <t>1715000661</t>
  </si>
  <si>
    <t>75127431</t>
  </si>
  <si>
    <t>Konečný Lukáš</t>
  </si>
  <si>
    <t>S-1500067/02628/2017</t>
  </si>
  <si>
    <t>1715000671</t>
  </si>
  <si>
    <t>S-1500563/19941/2017</t>
  </si>
  <si>
    <t>1715005631</t>
  </si>
  <si>
    <t>S-1500567/19949/2017</t>
  </si>
  <si>
    <t>1715005671</t>
  </si>
  <si>
    <t>S-1500295/07575/2017</t>
  </si>
  <si>
    <t>1715002951</t>
  </si>
  <si>
    <t>29134129</t>
  </si>
  <si>
    <t>Farma Hutě s.r.o.</t>
  </si>
  <si>
    <t>S-1500581/20361/2017</t>
  </si>
  <si>
    <t>1715005811</t>
  </si>
  <si>
    <t>S-1500082/02650/2017</t>
  </si>
  <si>
    <t>1715000821</t>
  </si>
  <si>
    <t>S-1500083/02651/2017</t>
  </si>
  <si>
    <t>1715000831</t>
  </si>
  <si>
    <t>25999435</t>
  </si>
  <si>
    <t>Brusnická zemědělská, spol. s r.o.</t>
  </si>
  <si>
    <t>S-1500304/07925/2017</t>
  </si>
  <si>
    <t>1715003041</t>
  </si>
  <si>
    <t>64511901</t>
  </si>
  <si>
    <t>Statek Kostelec na Hané, a.s.</t>
  </si>
  <si>
    <t>S-1500309/07914/2017</t>
  </si>
  <si>
    <t>1715003091</t>
  </si>
  <si>
    <t>S-1500592/20394/2017</t>
  </si>
  <si>
    <t>1715005921</t>
  </si>
  <si>
    <t>S-1500095/02676/2017</t>
  </si>
  <si>
    <t>1715000951</t>
  </si>
  <si>
    <t>60915005</t>
  </si>
  <si>
    <t>SLAKO s.r.o.</t>
  </si>
  <si>
    <t>S-1500601/20441/2017</t>
  </si>
  <si>
    <t>1715006011</t>
  </si>
  <si>
    <t>40526330</t>
  </si>
  <si>
    <t>PROBITAS spol. s r.o.</t>
  </si>
  <si>
    <t>S-1500101/02683/2017</t>
  </si>
  <si>
    <t>1715001011</t>
  </si>
  <si>
    <t>S-1500315/07970/2017</t>
  </si>
  <si>
    <t>1715003151</t>
  </si>
  <si>
    <t>48201987</t>
  </si>
  <si>
    <t>BOHEMIA VITAE Jindřichův Hradec, a.s.</t>
  </si>
  <si>
    <t>S-1500103/02690/2017</t>
  </si>
  <si>
    <t>1715001031</t>
  </si>
  <si>
    <t>S-1500316/07974/2017</t>
  </si>
  <si>
    <t>1715003161</t>
  </si>
  <si>
    <t>00150835</t>
  </si>
  <si>
    <t>Zemědělské družstvo Francova Lhota</t>
  </si>
  <si>
    <t>S-1500322/08392/2017</t>
  </si>
  <si>
    <t>1715003221</t>
  </si>
  <si>
    <t>48229075</t>
  </si>
  <si>
    <t>Kryzan Jaroslav</t>
  </si>
  <si>
    <t>S-1500329/08407/2017</t>
  </si>
  <si>
    <t>1715003291</t>
  </si>
  <si>
    <t>25536346</t>
  </si>
  <si>
    <t>VSP Group, a.s.</t>
  </si>
  <si>
    <t>S-1500617/21746/2017</t>
  </si>
  <si>
    <t>1715006171</t>
  </si>
  <si>
    <t>46049533</t>
  </si>
  <si>
    <t>Pavlíčková Jaroslava</t>
  </si>
  <si>
    <t>S-1500626/22119/2017</t>
  </si>
  <si>
    <t>1715006261</t>
  </si>
  <si>
    <t>49050931</t>
  </si>
  <si>
    <t>AGRO - družstvo Ostrovec</t>
  </si>
  <si>
    <t>S-1500122/03869/2017</t>
  </si>
  <si>
    <t>1715001221</t>
  </si>
  <si>
    <t>74572288</t>
  </si>
  <si>
    <t>Hejný Milan</t>
  </si>
  <si>
    <t>S-1500123/03770/2017</t>
  </si>
  <si>
    <t>1715001231</t>
  </si>
  <si>
    <t>64030458</t>
  </si>
  <si>
    <t>Bubeníček Ivan Ing.</t>
  </si>
  <si>
    <t>S-1500628/22143/2017</t>
  </si>
  <si>
    <t>1715006281</t>
  </si>
  <si>
    <t>S-1500341/08442/2017</t>
  </si>
  <si>
    <t>1715003411</t>
  </si>
  <si>
    <t>00131351</t>
  </si>
  <si>
    <t>Zemědělské družstvo Mostek</t>
  </si>
  <si>
    <t>S-1500130/04206/2017</t>
  </si>
  <si>
    <t>1715001301</t>
  </si>
  <si>
    <t>00112925</t>
  </si>
  <si>
    <t>Zemědělská společnost Chlumany a.s.</t>
  </si>
  <si>
    <t>S-1500140/04088/2017</t>
  </si>
  <si>
    <t>1715001401</t>
  </si>
  <si>
    <t>S-1500349/08466/2017</t>
  </si>
  <si>
    <t>1715003491</t>
  </si>
  <si>
    <t>42716969</t>
  </si>
  <si>
    <t>Bečka Jaromír</t>
  </si>
  <si>
    <t>S-1500362/08142/2017</t>
  </si>
  <si>
    <t>1715003621</t>
  </si>
  <si>
    <t>18583474</t>
  </si>
  <si>
    <t>Šťastný Antonín</t>
  </si>
  <si>
    <t>S-1500145/04398/2017</t>
  </si>
  <si>
    <t>1715001451</t>
  </si>
  <si>
    <t>75112728</t>
  </si>
  <si>
    <t>Jirsák Josef</t>
  </si>
  <si>
    <t>S-1500649/22574/2017</t>
  </si>
  <si>
    <t>1715006491</t>
  </si>
  <si>
    <t>S-1500656/22469/2017</t>
  </si>
  <si>
    <t>1715006561</t>
  </si>
  <si>
    <t>16627326</t>
  </si>
  <si>
    <t>Krhut Josef</t>
  </si>
  <si>
    <t>S-1500370/08358/2017</t>
  </si>
  <si>
    <t>1715003701</t>
  </si>
  <si>
    <t>S-1500373/08138/2017</t>
  </si>
  <si>
    <t>1715003731</t>
  </si>
  <si>
    <t>60826851</t>
  </si>
  <si>
    <t>Rybářství Třeboň a.s.</t>
  </si>
  <si>
    <t>S-1500168/04853/2017</t>
  </si>
  <si>
    <t>1715001681</t>
  </si>
  <si>
    <t>S-1500169/04862/2017</t>
  </si>
  <si>
    <t>1715001691</t>
  </si>
  <si>
    <t>S-1500659/22662/2017</t>
  </si>
  <si>
    <t>1715006591</t>
  </si>
  <si>
    <t>60665076</t>
  </si>
  <si>
    <t>Buchtele Pavel</t>
  </si>
  <si>
    <t>S-1500182/05111/2017</t>
  </si>
  <si>
    <t>1715001821</t>
  </si>
  <si>
    <t>S-1500380/08626/2017</t>
  </si>
  <si>
    <t>1715003801</t>
  </si>
  <si>
    <t>00117862</t>
  </si>
  <si>
    <t>Zemědělské družstvo Merklín u Přeštic</t>
  </si>
  <si>
    <t>S-1500665/22895/2017</t>
  </si>
  <si>
    <t>1715006651</t>
  </si>
  <si>
    <t>S-1500668/23099/2017</t>
  </si>
  <si>
    <t>1715006681</t>
  </si>
  <si>
    <t>14868865</t>
  </si>
  <si>
    <t>Sady a školky Jirkov spol. s r.o.</t>
  </si>
  <si>
    <t>S-1500385/08545/2017</t>
  </si>
  <si>
    <t>1715003851</t>
  </si>
  <si>
    <t>00112381</t>
  </si>
  <si>
    <t>Zemědělské družstvo Chyšky</t>
  </si>
  <si>
    <t>S-1500694/23398/2017</t>
  </si>
  <si>
    <t>1715006941</t>
  </si>
  <si>
    <t>S-1500698/23572/2017</t>
  </si>
  <si>
    <t>1715006981</t>
  </si>
  <si>
    <t>49608738</t>
  </si>
  <si>
    <t>CETA s.r.o.</t>
  </si>
  <si>
    <t>S-1500223/05668/2017</t>
  </si>
  <si>
    <t>1715002231</t>
  </si>
  <si>
    <t>44624140</t>
  </si>
  <si>
    <t>Baumruk Jan</t>
  </si>
  <si>
    <t>S-1500706/23882/2017</t>
  </si>
  <si>
    <t>1715007061</t>
  </si>
  <si>
    <t>49733567</t>
  </si>
  <si>
    <t>Mašát Petr</t>
  </si>
  <si>
    <t>S-1500707/23889/2017</t>
  </si>
  <si>
    <t>1715007071</t>
  </si>
  <si>
    <t>S-1500708/23896/2017</t>
  </si>
  <si>
    <t>1715007081</t>
  </si>
  <si>
    <t>12880337</t>
  </si>
  <si>
    <t>Hodina Karel</t>
  </si>
  <si>
    <t>S-1500711/23753/2017</t>
  </si>
  <si>
    <t>1715007111</t>
  </si>
  <si>
    <t>S-1500226/05969/2017</t>
  </si>
  <si>
    <t>1715002261</t>
  </si>
  <si>
    <t>62519611</t>
  </si>
  <si>
    <t>Toncar Jiří</t>
  </si>
  <si>
    <t>S-1500228/06010/2017</t>
  </si>
  <si>
    <t>1715002281</t>
  </si>
  <si>
    <t>S-1500232/05997/2017</t>
  </si>
  <si>
    <t>1715002321</t>
  </si>
  <si>
    <t>03940454</t>
  </si>
  <si>
    <t>Farma Teplá spol. s r.o.</t>
  </si>
  <si>
    <t>S-1500238/06704/2017</t>
  </si>
  <si>
    <t>1715002381</t>
  </si>
  <si>
    <t>S-1500403/09399/2017</t>
  </si>
  <si>
    <t>1715004031</t>
  </si>
  <si>
    <t>S-1500719/23957/2017</t>
  </si>
  <si>
    <t>1715007191</t>
  </si>
  <si>
    <t>26016575</t>
  </si>
  <si>
    <t>Farma Hůry s.r.o.</t>
  </si>
  <si>
    <t>S-1500243/06731/2017</t>
  </si>
  <si>
    <t>1715002431</t>
  </si>
  <si>
    <t>46901523</t>
  </si>
  <si>
    <t>KINSKÝ Žďár, a.s.</t>
  </si>
  <si>
    <t>S-1500744/24293/2017</t>
  </si>
  <si>
    <t>1715007441</t>
  </si>
  <si>
    <t>25916190</t>
  </si>
  <si>
    <t>OBŽIVA a.s.</t>
  </si>
  <si>
    <t>S-1500749/24768/2017</t>
  </si>
  <si>
    <t>1715007491</t>
  </si>
  <si>
    <t>46688501</t>
  </si>
  <si>
    <t>Mikeš Josef</t>
  </si>
  <si>
    <t>S-1500754/24690/2017</t>
  </si>
  <si>
    <t>1715007541</t>
  </si>
  <si>
    <t>28609590</t>
  </si>
  <si>
    <t>Srubovka s.r.o.</t>
  </si>
  <si>
    <t>S-1500430/16881/2017</t>
  </si>
  <si>
    <t>1715004301</t>
  </si>
  <si>
    <t>46150005</t>
  </si>
  <si>
    <t>Kyselová Anna</t>
  </si>
  <si>
    <t>S-1500431/16886/2017</t>
  </si>
  <si>
    <t>1715004311</t>
  </si>
  <si>
    <t>28788389</t>
  </si>
  <si>
    <t>U.T.F.,s.r.o.</t>
  </si>
  <si>
    <t>S-1500263/06137/2017</t>
  </si>
  <si>
    <t>1715002631</t>
  </si>
  <si>
    <t>28620585</t>
  </si>
  <si>
    <t>Drůbeží farma Komárov s.r.o.</t>
  </si>
  <si>
    <t>S-1500757/24832/2017</t>
  </si>
  <si>
    <t>1715007571</t>
  </si>
  <si>
    <t>47549866</t>
  </si>
  <si>
    <t>OVUS-podnik živočišné výroby, spol. s r.o.</t>
  </si>
  <si>
    <t>S-1500762/24536/2017</t>
  </si>
  <si>
    <t>1715007621</t>
  </si>
  <si>
    <t>41937597</t>
  </si>
  <si>
    <t>Michal Pavel</t>
  </si>
  <si>
    <t>S-1500284/07644/2017</t>
  </si>
  <si>
    <t>1715002841</t>
  </si>
  <si>
    <t>72032944</t>
  </si>
  <si>
    <t>Kladivo Martin</t>
  </si>
  <si>
    <t>S-1500296/07719/2017</t>
  </si>
  <si>
    <t>1715002961</t>
  </si>
  <si>
    <t>S-1500784/25648/2017</t>
  </si>
  <si>
    <t>1715007841</t>
  </si>
  <si>
    <t>60827394</t>
  </si>
  <si>
    <t>Rybářství Kardašova Řečice s r.o.</t>
  </si>
  <si>
    <t>S-1500809/28714/2017</t>
  </si>
  <si>
    <t>1715008091</t>
  </si>
  <si>
    <t>S-1500311/07949/2017</t>
  </si>
  <si>
    <t>1715003111</t>
  </si>
  <si>
    <t>71229558</t>
  </si>
  <si>
    <t>Fajstl Petr</t>
  </si>
  <si>
    <t>S-1500814/28966/2017</t>
  </si>
  <si>
    <t>1715008141</t>
  </si>
  <si>
    <t>43775641</t>
  </si>
  <si>
    <t>Tuček Jan</t>
  </si>
  <si>
    <t>S-1500320/08387/2017</t>
  </si>
  <si>
    <t>1715003201</t>
  </si>
  <si>
    <t>69132411</t>
  </si>
  <si>
    <t>Pavliš Kamil</t>
  </si>
  <si>
    <t>S-1500822/28585/2017</t>
  </si>
  <si>
    <t>1715008221</t>
  </si>
  <si>
    <t>13334255</t>
  </si>
  <si>
    <t>Kudla Daniel</t>
  </si>
  <si>
    <t>S-1500828/29592/2017</t>
  </si>
  <si>
    <t>1715008281</t>
  </si>
  <si>
    <t>60825758</t>
  </si>
  <si>
    <t>Farma Skočice s.r.o.</t>
  </si>
  <si>
    <t>S-1500323/08394/2017</t>
  </si>
  <si>
    <t>1715003231</t>
  </si>
  <si>
    <t>25205773</t>
  </si>
  <si>
    <t>Zemědělská společnost Komorno, a. s.</t>
  </si>
  <si>
    <t>S-1500326/08399/2017</t>
  </si>
  <si>
    <t>1715003261</t>
  </si>
  <si>
    <t>60871636</t>
  </si>
  <si>
    <t>Steinbauer Miroslav</t>
  </si>
  <si>
    <t>S-1500830/29533/2017</t>
  </si>
  <si>
    <t>1715008301</t>
  </si>
  <si>
    <t>S-1500833/29593/2017</t>
  </si>
  <si>
    <t>1715008331</t>
  </si>
  <si>
    <t>25941119</t>
  </si>
  <si>
    <t>Farma Tichý a spol. a.s.</t>
  </si>
  <si>
    <t>S-1500331/08419/2017</t>
  </si>
  <si>
    <t>1715003311</t>
  </si>
  <si>
    <t>64935141</t>
  </si>
  <si>
    <t>Vrbský David</t>
  </si>
  <si>
    <t>S-1500837/29599/2017</t>
  </si>
  <si>
    <t>1715008371</t>
  </si>
  <si>
    <t>25378422</t>
  </si>
  <si>
    <t>S-Profit Agro s.r.o.</t>
  </si>
  <si>
    <t>S-1500844/29612/2017</t>
  </si>
  <si>
    <t>1715008441</t>
  </si>
  <si>
    <t>S-1500476/17893/2017</t>
  </si>
  <si>
    <t>1715004761</t>
  </si>
  <si>
    <t>67860630</t>
  </si>
  <si>
    <t>Donátová Jana</t>
  </si>
  <si>
    <t>S-1500477/17903/2017</t>
  </si>
  <si>
    <t>1715004771</t>
  </si>
  <si>
    <t>49023438</t>
  </si>
  <si>
    <t>STATEK BRANNÁ, spol. s r.o.</t>
  </si>
  <si>
    <t>S-1500355/08480/2017</t>
  </si>
  <si>
    <t>1715003551</t>
  </si>
  <si>
    <t>70625719</t>
  </si>
  <si>
    <t>Grim Karel</t>
  </si>
  <si>
    <t>S-1500359/08112/2017</t>
  </si>
  <si>
    <t>1715003591</t>
  </si>
  <si>
    <t>S-1500873/29280/2017</t>
  </si>
  <si>
    <t>1715008731</t>
  </si>
  <si>
    <t>S-1500496/18514/2017</t>
  </si>
  <si>
    <t>1715004961</t>
  </si>
  <si>
    <t>62301446</t>
  </si>
  <si>
    <t>AGROSPOL LUŽNÁ, s.r.o.</t>
  </si>
  <si>
    <t>S-1500372/08370/2017</t>
  </si>
  <si>
    <t>1715003721</t>
  </si>
  <si>
    <t>S-1500383/08616/2017</t>
  </si>
  <si>
    <t>1715003831</t>
  </si>
  <si>
    <t>46351094</t>
  </si>
  <si>
    <t>AGP Beroun-Agropodnik, a.s.</t>
  </si>
  <si>
    <t>S-1500391/08860/2017</t>
  </si>
  <si>
    <t>1715003911</t>
  </si>
  <si>
    <t>S-1500502/18672/2017</t>
  </si>
  <si>
    <t>1715005021</t>
  </si>
  <si>
    <t>00508705</t>
  </si>
  <si>
    <t>Zemědělské družstvo Krásná Ves</t>
  </si>
  <si>
    <t>S-1500510/19002/2017</t>
  </si>
  <si>
    <t>1715005101</t>
  </si>
  <si>
    <t>S-1500886/29943/2017</t>
  </si>
  <si>
    <t>1715008861</t>
  </si>
  <si>
    <t>S-1500514/17031/2016</t>
  </si>
  <si>
    <t>1615005141</t>
  </si>
  <si>
    <t>68727429</t>
  </si>
  <si>
    <t>Poláková Zdenka</t>
  </si>
  <si>
    <t>S-1500899/30365/2017</t>
  </si>
  <si>
    <t>1715008991</t>
  </si>
  <si>
    <t>60061952</t>
  </si>
  <si>
    <t>Turnovec Miloslav</t>
  </si>
  <si>
    <t>S-1500903/30149/2017</t>
  </si>
  <si>
    <t>1715009031</t>
  </si>
  <si>
    <t>11343907</t>
  </si>
  <si>
    <t>Mazanec Vlastimil</t>
  </si>
  <si>
    <t>S-1500906/30168/2017</t>
  </si>
  <si>
    <t>1715009061</t>
  </si>
  <si>
    <t>25097989</t>
  </si>
  <si>
    <t>ZEMOS - AGRO SEDLČÁNKY zemědělská a obchodní a.s.</t>
  </si>
  <si>
    <t>S-1500911/30578/2017</t>
  </si>
  <si>
    <t>1715009111</t>
  </si>
  <si>
    <t>S-1500522/19473/2017</t>
  </si>
  <si>
    <t>1715005221</t>
  </si>
  <si>
    <t>18831290</t>
  </si>
  <si>
    <t>Doležal Stanislav</t>
  </si>
  <si>
    <t>S-1500534/19556/2017</t>
  </si>
  <si>
    <t>1715005341</t>
  </si>
  <si>
    <t>S-1500915/30732/2017</t>
  </si>
  <si>
    <t>1715009151</t>
  </si>
  <si>
    <t>68146159</t>
  </si>
  <si>
    <t>Mikulanin Roman</t>
  </si>
  <si>
    <t>S-1500919/30747/2017</t>
  </si>
  <si>
    <t>1715009191</t>
  </si>
  <si>
    <t>73192112</t>
  </si>
  <si>
    <t>Chovančák  Robert</t>
  </si>
  <si>
    <t>S-1500922/30756/2017</t>
  </si>
  <si>
    <t>1715009221</t>
  </si>
  <si>
    <t>42819822</t>
  </si>
  <si>
    <t>Kantor Václav</t>
  </si>
  <si>
    <t>S-1500548/19451/2017</t>
  </si>
  <si>
    <t>1715005481</t>
  </si>
  <si>
    <t>S-1500932/30950/2017</t>
  </si>
  <si>
    <t>1715009321</t>
  </si>
  <si>
    <t>47846275</t>
  </si>
  <si>
    <t>Opravil Josef, Ing.</t>
  </si>
  <si>
    <t>S-1500424/16847/2017</t>
  </si>
  <si>
    <t>1715004241</t>
  </si>
  <si>
    <t>12086240</t>
  </si>
  <si>
    <t>Hoško Jan</t>
  </si>
  <si>
    <t>S-1500427/16840/2017</t>
  </si>
  <si>
    <t>1715004271</t>
  </si>
  <si>
    <t>S-1500551/19386/2017</t>
  </si>
  <si>
    <t>1715005511</t>
  </si>
  <si>
    <t>S-1500941/31264/2017</t>
  </si>
  <si>
    <t>1715009411</t>
  </si>
  <si>
    <t>63479605</t>
  </si>
  <si>
    <t>AGRO ZVOLE, a.s.</t>
  </si>
  <si>
    <t>S-1500558/19929/2017</t>
  </si>
  <si>
    <t>1715005581</t>
  </si>
  <si>
    <t>S-1500562/19938/2017</t>
  </si>
  <si>
    <t>1715005621</t>
  </si>
  <si>
    <t>43321259</t>
  </si>
  <si>
    <t>Bytel František, Ing.</t>
  </si>
  <si>
    <t>S-1500945/31334/2017</t>
  </si>
  <si>
    <t>1715009451</t>
  </si>
  <si>
    <t>S-1500949/31170/2017</t>
  </si>
  <si>
    <t>1715009491</t>
  </si>
  <si>
    <t>43173322</t>
  </si>
  <si>
    <t>Firman Josef, Ing.</t>
  </si>
  <si>
    <t>S-1500580/19802/2017</t>
  </si>
  <si>
    <t>1715005801</t>
  </si>
  <si>
    <t>00142018</t>
  </si>
  <si>
    <t>Zemědělské družstvo Rousínov</t>
  </si>
  <si>
    <t>S-1500952/31179/2017</t>
  </si>
  <si>
    <t>1715009521</t>
  </si>
  <si>
    <t>47500514</t>
  </si>
  <si>
    <t>Šulc František</t>
  </si>
  <si>
    <t>S-1500443/17276/2017</t>
  </si>
  <si>
    <t>1715004431</t>
  </si>
  <si>
    <t>75122707</t>
  </si>
  <si>
    <t>Kudlová Lucie</t>
  </si>
  <si>
    <t>S-1500958/30993/2017</t>
  </si>
  <si>
    <t>1715009581</t>
  </si>
  <si>
    <t>70201951</t>
  </si>
  <si>
    <t>Kudla Luboš</t>
  </si>
  <si>
    <t>S-1500959/31003/2017</t>
  </si>
  <si>
    <t>1715009591</t>
  </si>
  <si>
    <t>S-1500585/20365/2017</t>
  </si>
  <si>
    <t>1715005851</t>
  </si>
  <si>
    <t>29384877</t>
  </si>
  <si>
    <t>FARMA VAJGLOV a.s.</t>
  </si>
  <si>
    <t>S-1500589/20379/2017</t>
  </si>
  <si>
    <t>1715005891</t>
  </si>
  <si>
    <t>S-1500591/20392/2017</t>
  </si>
  <si>
    <t>1715005911</t>
  </si>
  <si>
    <t>00146897</t>
  </si>
  <si>
    <t>ZD Javorník a. s.</t>
  </si>
  <si>
    <t>S-1500963/31991/2017</t>
  </si>
  <si>
    <t>1715009631</t>
  </si>
  <si>
    <t>S-1500968/32009/2017</t>
  </si>
  <si>
    <t>1715009681</t>
  </si>
  <si>
    <t>S-1500972/31748/2017</t>
  </si>
  <si>
    <t>1715009721</t>
  </si>
  <si>
    <t>S-1500611/21915/2017</t>
  </si>
  <si>
    <t>1715006111</t>
  </si>
  <si>
    <t>48532380</t>
  </si>
  <si>
    <t>Zemědělci Vlachovice, s.r.o.</t>
  </si>
  <si>
    <t>S-1500455/17627/2017</t>
  </si>
  <si>
    <t>1715004551</t>
  </si>
  <si>
    <t>45973482</t>
  </si>
  <si>
    <t>Uchytil Antonín</t>
  </si>
  <si>
    <t>S-1500981/32042/2017</t>
  </si>
  <si>
    <t>1715009811</t>
  </si>
  <si>
    <t>60914696</t>
  </si>
  <si>
    <t>SADY ROKOS, s. r. o.</t>
  </si>
  <si>
    <t>S-1500985/32352/2017</t>
  </si>
  <si>
    <t>1715009851</t>
  </si>
  <si>
    <t>S-1500636/22071/2017</t>
  </si>
  <si>
    <t>1715006361</t>
  </si>
  <si>
    <t>26369800</t>
  </si>
  <si>
    <t>Těšovský statek s.r.o.</t>
  </si>
  <si>
    <t>S-1500637/22064/2017</t>
  </si>
  <si>
    <t>1715006371</t>
  </si>
  <si>
    <t>72089792</t>
  </si>
  <si>
    <t>Hodina František, Ing.</t>
  </si>
  <si>
    <t>S-1500469/18082/2017</t>
  </si>
  <si>
    <t>1715004691</t>
  </si>
  <si>
    <t>S-1500990/32349/2017</t>
  </si>
  <si>
    <t>1715009901</t>
  </si>
  <si>
    <t>00829048</t>
  </si>
  <si>
    <t>Krajská majetková, příspěvková organizace</t>
  </si>
  <si>
    <t>S-1500475/17856/2017</t>
  </si>
  <si>
    <t>1715004751</t>
  </si>
  <si>
    <t>68438532</t>
  </si>
  <si>
    <t>Bednář Jiří</t>
  </si>
  <si>
    <t>S-1500478/17909/2017</t>
  </si>
  <si>
    <t>1715004781</t>
  </si>
  <si>
    <t>S-1500645/22506/2017</t>
  </si>
  <si>
    <t>1715006451</t>
  </si>
  <si>
    <t>75044102</t>
  </si>
  <si>
    <t>Jirsáková Pavlína</t>
  </si>
  <si>
    <t>S-1500648/22568/2017</t>
  </si>
  <si>
    <t>1715006481</t>
  </si>
  <si>
    <t>13566083</t>
  </si>
  <si>
    <t>Voltr Václav</t>
  </si>
  <si>
    <t>S-1500998/32895/2017</t>
  </si>
  <si>
    <t>1715009981</t>
  </si>
  <si>
    <t>42192455</t>
  </si>
  <si>
    <t>Čepela Josef</t>
  </si>
  <si>
    <t>S-1501000/32919/2017</t>
  </si>
  <si>
    <t>1715010001</t>
  </si>
  <si>
    <t>61488887</t>
  </si>
  <si>
    <t>Keliš David</t>
  </si>
  <si>
    <t>S-1500486/18275/2017</t>
  </si>
  <si>
    <t>1715004861</t>
  </si>
  <si>
    <t>48168505</t>
  </si>
  <si>
    <t>ZESO, veřejná obchodní společnost</t>
  </si>
  <si>
    <t>S-1500650/22578/2017</t>
  </si>
  <si>
    <t>1715006501</t>
  </si>
  <si>
    <t>47468378</t>
  </si>
  <si>
    <t>Zemědělské a obchodní družstvo Lánov</t>
  </si>
  <si>
    <t>S-1500654/22368/2017</t>
  </si>
  <si>
    <t>1715006541</t>
  </si>
  <si>
    <t>46688536</t>
  </si>
  <si>
    <t>Smola Josef</t>
  </si>
  <si>
    <t>S-1501008/32833/2017</t>
  </si>
  <si>
    <t>1715010081</t>
  </si>
  <si>
    <t>S-1501014/32931/2017</t>
  </si>
  <si>
    <t>1715010141</t>
  </si>
  <si>
    <t>46507078</t>
  </si>
  <si>
    <t>NERZ, s.r.o.</t>
  </si>
  <si>
    <t>S-1500666/22836/2017</t>
  </si>
  <si>
    <t>1715006661</t>
  </si>
  <si>
    <t>75110121</t>
  </si>
  <si>
    <t>Nováčková Eva</t>
  </si>
  <si>
    <t>S-1500667/22919/2017</t>
  </si>
  <si>
    <t>1715006671</t>
  </si>
  <si>
    <t>25161491</t>
  </si>
  <si>
    <t>TINOSS s.r.o.</t>
  </si>
  <si>
    <t>S-1500675/23125/2017</t>
  </si>
  <si>
    <t>1715006751</t>
  </si>
  <si>
    <t>S-1500678/23199/2017</t>
  </si>
  <si>
    <t>1715006781</t>
  </si>
  <si>
    <t>25318730</t>
  </si>
  <si>
    <t>Pomoraví Babice, a.s.</t>
  </si>
  <si>
    <t>S-1500680/23206/2017</t>
  </si>
  <si>
    <t>1715006801</t>
  </si>
  <si>
    <t>45161291</t>
  </si>
  <si>
    <t>Cibulcová Libuše</t>
  </si>
  <si>
    <t>S-1500689/23075/2017</t>
  </si>
  <si>
    <t>1715006891</t>
  </si>
  <si>
    <t>48485136</t>
  </si>
  <si>
    <t>Toporcer Radek, Ing.</t>
  </si>
  <si>
    <t>S-1501034/33491/2017</t>
  </si>
  <si>
    <t>1715010341</t>
  </si>
  <si>
    <t>41919432</t>
  </si>
  <si>
    <t>Volf Josef</t>
  </si>
  <si>
    <t>S-1500492/18477/2017</t>
  </si>
  <si>
    <t>1715004921</t>
  </si>
  <si>
    <t>28241410</t>
  </si>
  <si>
    <t>G´s Biopěstitel, s.r.o.</t>
  </si>
  <si>
    <t>S-1500495/18506/2017</t>
  </si>
  <si>
    <t>1715004951</t>
  </si>
  <si>
    <t>73361861</t>
  </si>
  <si>
    <t>Mužátko Zbyněk</t>
  </si>
  <si>
    <t>S-1500501/18657/2017</t>
  </si>
  <si>
    <t>1715005011</t>
  </si>
  <si>
    <t>04606582</t>
  </si>
  <si>
    <t>AGROZEBITOM s.r.o.</t>
  </si>
  <si>
    <t>S-1501060/34203/2017</t>
  </si>
  <si>
    <t>1715010601</t>
  </si>
  <si>
    <t>64257461</t>
  </si>
  <si>
    <t>STATEK BENECKO s.r.o.</t>
  </si>
  <si>
    <t>S-1500506/18977/2017</t>
  </si>
  <si>
    <t>1715005061</t>
  </si>
  <si>
    <t>S-1500713/24050/2017</t>
  </si>
  <si>
    <t>1715007131</t>
  </si>
  <si>
    <t>71251871</t>
  </si>
  <si>
    <t>Bartušek Roman</t>
  </si>
  <si>
    <t>S-1500716/24007/2017</t>
  </si>
  <si>
    <t>1715007161</t>
  </si>
  <si>
    <t>S-1501069/34078/2017</t>
  </si>
  <si>
    <t>1715010691</t>
  </si>
  <si>
    <t>48523623</t>
  </si>
  <si>
    <t>Bauer Zdeněk</t>
  </si>
  <si>
    <t>S-1501072/33893/2017</t>
  </si>
  <si>
    <t>1715010721</t>
  </si>
  <si>
    <t>25362755</t>
  </si>
  <si>
    <t>OZS-ZEMPOL s.r.o.</t>
  </si>
  <si>
    <t>S-1500513/19086/2017</t>
  </si>
  <si>
    <t>1715005131</t>
  </si>
  <si>
    <t>S-1500525/19620/2017</t>
  </si>
  <si>
    <t>1715005251</t>
  </si>
  <si>
    <t>76175740</t>
  </si>
  <si>
    <t>Bauer Jiří</t>
  </si>
  <si>
    <t>S-1501073/33896/2017</t>
  </si>
  <si>
    <t>1715010731</t>
  </si>
  <si>
    <t>27736288</t>
  </si>
  <si>
    <t>Vinařství Šlancar, s.r.o.</t>
  </si>
  <si>
    <t>S-1500723/23907/2017</t>
  </si>
  <si>
    <t>1715007231</t>
  </si>
  <si>
    <t>70629439</t>
  </si>
  <si>
    <t>Herot Miroslav</t>
  </si>
  <si>
    <t>S-1501087/34244/2017</t>
  </si>
  <si>
    <t>1715010871</t>
  </si>
  <si>
    <t>42833671</t>
  </si>
  <si>
    <t>Löwy Jiří</t>
  </si>
  <si>
    <t>S-1501089/34310/2017</t>
  </si>
  <si>
    <t>1715010891</t>
  </si>
  <si>
    <t>25253816</t>
  </si>
  <si>
    <t>BDM, spol. s r.o. Horní Čermná</t>
  </si>
  <si>
    <t>S-1501091/34588/2017</t>
  </si>
  <si>
    <t>1715010911</t>
  </si>
  <si>
    <t>00112330</t>
  </si>
  <si>
    <t>Zemědělské obchodní družstvo Hradiště</t>
  </si>
  <si>
    <t>S-1501095/34484/2017</t>
  </si>
  <si>
    <t>1715010951</t>
  </si>
  <si>
    <t>S-1500739/24452/2017</t>
  </si>
  <si>
    <t>1715007391</t>
  </si>
  <si>
    <t>43503667</t>
  </si>
  <si>
    <t>Navrátil Josef</t>
  </si>
  <si>
    <t>S-1501106/35036/2017</t>
  </si>
  <si>
    <t>1715011061</t>
  </si>
  <si>
    <t>60090545</t>
  </si>
  <si>
    <t>Justýn Vladimír</t>
  </si>
  <si>
    <t>S-1501111/34902/2017</t>
  </si>
  <si>
    <t>1715011111</t>
  </si>
  <si>
    <t>75093499</t>
  </si>
  <si>
    <t>Šmejkal Zbyněk</t>
  </si>
  <si>
    <t>S-1501116/35207/2017</t>
  </si>
  <si>
    <t>1715011161</t>
  </si>
  <si>
    <t>S-1500775/25268/2017</t>
  </si>
  <si>
    <t>1715007751</t>
  </si>
  <si>
    <t>47468297</t>
  </si>
  <si>
    <t>První zemědělská a.s. Tuněchody</t>
  </si>
  <si>
    <t>S-1500536/19564/2017</t>
  </si>
  <si>
    <t>1715005361</t>
  </si>
  <si>
    <t>S-1500537/19569/2017</t>
  </si>
  <si>
    <t>1715005371</t>
  </si>
  <si>
    <t>46261141</t>
  </si>
  <si>
    <t>Hruška Jan</t>
  </si>
  <si>
    <t>S-1501125/35327/2017</t>
  </si>
  <si>
    <t>1715011251</t>
  </si>
  <si>
    <t>70283206</t>
  </si>
  <si>
    <t>Nováček Tomáš</t>
  </si>
  <si>
    <t>S-1501126/35342/2017</t>
  </si>
  <si>
    <t>1715011261</t>
  </si>
  <si>
    <t>71251219</t>
  </si>
  <si>
    <t>Slavík Leoš</t>
  </si>
  <si>
    <t>S-1500541/19592/2017</t>
  </si>
  <si>
    <t>1715005411</t>
  </si>
  <si>
    <t>S-1500542/19596/2017</t>
  </si>
  <si>
    <t>1715005421</t>
  </si>
  <si>
    <t>25546040</t>
  </si>
  <si>
    <t>ZERAS a.s.</t>
  </si>
  <si>
    <t>S-1500546/19689/2017</t>
  </si>
  <si>
    <t>1715005461</t>
  </si>
  <si>
    <t>61171824</t>
  </si>
  <si>
    <t>BG Šumava, s.r.o.</t>
  </si>
  <si>
    <t>S-1500006/01022/2017</t>
  </si>
  <si>
    <t>1715000061</t>
  </si>
  <si>
    <t>26931745</t>
  </si>
  <si>
    <t>AGROFINANCE CZ, a.s.</t>
  </si>
  <si>
    <t>S-1500008/01412/2017</t>
  </si>
  <si>
    <t>1715000081</t>
  </si>
  <si>
    <t>75455005</t>
  </si>
  <si>
    <t>Táborská Lenka, Ing.</t>
  </si>
  <si>
    <t>S-1500796/28293/2017</t>
  </si>
  <si>
    <t>1715007961</t>
  </si>
  <si>
    <t>S-1500564/19943/2017</t>
  </si>
  <si>
    <t>1715005641</t>
  </si>
  <si>
    <t>49791265</t>
  </si>
  <si>
    <t>AGRO Olšany s. r. o.</t>
  </si>
  <si>
    <t>S-1500020/01529/2017</t>
  </si>
  <si>
    <t>1715000201</t>
  </si>
  <si>
    <t>25638980</t>
  </si>
  <si>
    <t>Pro-Plant, spol. s r.o.</t>
  </si>
  <si>
    <t>S-1500001/00700/2017</t>
  </si>
  <si>
    <t>1715000011</t>
  </si>
  <si>
    <t>42886562</t>
  </si>
  <si>
    <t>S-1500029/02279/2017</t>
  </si>
  <si>
    <t>1715000291</t>
  </si>
  <si>
    <t>70900191</t>
  </si>
  <si>
    <t>Kadubcová Lenka, Ing.</t>
  </si>
  <si>
    <t>S-1501127/35319/2017</t>
  </si>
  <si>
    <t>1715011271</t>
  </si>
  <si>
    <t>72566850</t>
  </si>
  <si>
    <t>Bukovjan Pavel, Ing.</t>
  </si>
  <si>
    <t>S-1501129/35366/2017</t>
  </si>
  <si>
    <t>1715011291</t>
  </si>
  <si>
    <t>18225357</t>
  </si>
  <si>
    <t>Vaňousek Vladimír</t>
  </si>
  <si>
    <t>S-1500033/02314/2017</t>
  </si>
  <si>
    <t>1715000331</t>
  </si>
  <si>
    <t>47698535</t>
  </si>
  <si>
    <t>Chára Josef, Ing.</t>
  </si>
  <si>
    <t>S-1500038/02270/2017</t>
  </si>
  <si>
    <t>1715000381</t>
  </si>
  <si>
    <t>S-1500574/19867/2017</t>
  </si>
  <si>
    <t>1715005741</t>
  </si>
  <si>
    <t>S-1500049/02580/2017</t>
  </si>
  <si>
    <t>1715000491</t>
  </si>
  <si>
    <t>S-1500007/01118/2017</t>
  </si>
  <si>
    <t>1715000071</t>
  </si>
  <si>
    <t>28111893</t>
  </si>
  <si>
    <t>VAJA AGRO s.r.o.</t>
  </si>
  <si>
    <t>S-1500583/20363/2017</t>
  </si>
  <si>
    <t>1715005831</t>
  </si>
  <si>
    <t>S-1501135/36225/2017</t>
  </si>
  <si>
    <t>1715011351</t>
  </si>
  <si>
    <t>S-1500062/02621/2017</t>
  </si>
  <si>
    <t>1715000621</t>
  </si>
  <si>
    <t>S-1500063/02622/2017</t>
  </si>
  <si>
    <t>1715000631</t>
  </si>
  <si>
    <t>00118541</t>
  </si>
  <si>
    <t>D-K zemědělská a.s.</t>
  </si>
  <si>
    <t>S-1501149/36263/2017</t>
  </si>
  <si>
    <t>1715011491</t>
  </si>
  <si>
    <t>48329924</t>
  </si>
  <si>
    <t>Řežábková Pavlína</t>
  </si>
  <si>
    <t>S-1500019/01563/2017</t>
  </si>
  <si>
    <t>1715000191</t>
  </si>
  <si>
    <t>28116593</t>
  </si>
  <si>
    <t>Farma Kraus s. r. o.</t>
  </si>
  <si>
    <t>S-1500073/02637/2017</t>
  </si>
  <si>
    <t>1715000731</t>
  </si>
  <si>
    <t>70972311</t>
  </si>
  <si>
    <t>Tříletý Libor</t>
  </si>
  <si>
    <t>S-1500074/02638/2017</t>
  </si>
  <si>
    <t>1715000741</t>
  </si>
  <si>
    <t>25287257</t>
  </si>
  <si>
    <t>AGROKOV Žďárky s.r.o.</t>
  </si>
  <si>
    <t>S-1500593/20400/2017</t>
  </si>
  <si>
    <t>1715005931</t>
  </si>
  <si>
    <t>01463675</t>
  </si>
  <si>
    <t>Steinbauer Jiří</t>
  </si>
  <si>
    <t>S-1500831/29529/2017</t>
  </si>
  <si>
    <t>1715008311</t>
  </si>
  <si>
    <t>87182548</t>
  </si>
  <si>
    <t>Chvojková Tereza, Ing.</t>
  </si>
  <si>
    <t>S-1500832/29000/2017</t>
  </si>
  <si>
    <t>1715008321</t>
  </si>
  <si>
    <t>43105459</t>
  </si>
  <si>
    <t>Studecký Josef</t>
  </si>
  <si>
    <t>S-1501161/35829/2017</t>
  </si>
  <si>
    <t>1715011611</t>
  </si>
  <si>
    <t>72540508</t>
  </si>
  <si>
    <t>Mikeš Jiří, Ing.</t>
  </si>
  <si>
    <t>S-1501165/35801/2017</t>
  </si>
  <si>
    <t>1715011651</t>
  </si>
  <si>
    <t>01735039</t>
  </si>
  <si>
    <t>Chudáček Vít</t>
  </si>
  <si>
    <t>S-1501170/35527/2017</t>
  </si>
  <si>
    <t>1715011701</t>
  </si>
  <si>
    <t>41923928</t>
  </si>
  <si>
    <t>Schandlová Blanka, Ing.</t>
  </si>
  <si>
    <t>S-1500089/02665/2017</t>
  </si>
  <si>
    <t>1715000891</t>
  </si>
  <si>
    <t>S-1500026/01780/2017</t>
  </si>
  <si>
    <t>1715000261</t>
  </si>
  <si>
    <t>26027747</t>
  </si>
  <si>
    <t>EKO Boubín v.o.s.</t>
  </si>
  <si>
    <t>S-1501194/36466/2017</t>
  </si>
  <si>
    <t>1715011941</t>
  </si>
  <si>
    <t>73362077</t>
  </si>
  <si>
    <t>Pešák Jaromír</t>
  </si>
  <si>
    <t>S-1501197/36351/2017</t>
  </si>
  <si>
    <t>1715011971</t>
  </si>
  <si>
    <t>S-1500004/00999/2017</t>
  </si>
  <si>
    <t>1715000041</t>
  </si>
  <si>
    <t>S-1500605/20133/2017</t>
  </si>
  <si>
    <t>1715006051</t>
  </si>
  <si>
    <t>60301899</t>
  </si>
  <si>
    <t>Ševčík Jiří</t>
  </si>
  <si>
    <t>S-1500615/21845/2017</t>
  </si>
  <si>
    <t>1715006151</t>
  </si>
  <si>
    <t>04603168</t>
  </si>
  <si>
    <t>Biskup Vladimír</t>
  </si>
  <si>
    <t>S-1500616/21847/2017</t>
  </si>
  <si>
    <t>1715006161</t>
  </si>
  <si>
    <t>26331977</t>
  </si>
  <si>
    <t>Soběšická EKOfarma, s.r.o.</t>
  </si>
  <si>
    <t>S-1500022/01533/2017</t>
  </si>
  <si>
    <t>1715000221</t>
  </si>
  <si>
    <t>S-1500623/22105/2017</t>
  </si>
  <si>
    <t>1715006231</t>
  </si>
  <si>
    <t>S-1501200/36343/2017</t>
  </si>
  <si>
    <t>1715012001</t>
  </si>
  <si>
    <t>S-1500041/02228/2017</t>
  </si>
  <si>
    <t>1715000411</t>
  </si>
  <si>
    <t>S-1500042/02234/2017</t>
  </si>
  <si>
    <t>1715000421</t>
  </si>
  <si>
    <t>41888081</t>
  </si>
  <si>
    <t>Beneš Pavel</t>
  </si>
  <si>
    <t>S-1501211/36479/2017</t>
  </si>
  <si>
    <t>1715012111</t>
  </si>
  <si>
    <t>70489980</t>
  </si>
  <si>
    <t>Houser Jiří</t>
  </si>
  <si>
    <t>S-1501213/36860/2017</t>
  </si>
  <si>
    <t>1715012131</t>
  </si>
  <si>
    <t>64986870</t>
  </si>
  <si>
    <t>Ptáčková Lada</t>
  </si>
  <si>
    <t>S-1501214/36738/2017</t>
  </si>
  <si>
    <t>1715012141</t>
  </si>
  <si>
    <t>25241966</t>
  </si>
  <si>
    <t>Agrospolečnost Koryta s.r.o.</t>
  </si>
  <si>
    <t>S-1500849/29624/2017</t>
  </si>
  <si>
    <t>1715008491</t>
  </si>
  <si>
    <t>71228403</t>
  </si>
  <si>
    <t>Bartošová Jolana</t>
  </si>
  <si>
    <t>S-1500850/29403/2017</t>
  </si>
  <si>
    <t>1715008501</t>
  </si>
  <si>
    <t>S-1500052/02589/2017</t>
  </si>
  <si>
    <t>1715000521</t>
  </si>
  <si>
    <t>24683574</t>
  </si>
  <si>
    <t>Favier Trade, s.r.o.</t>
  </si>
  <si>
    <t>S-1500633/22173/2017</t>
  </si>
  <si>
    <t>1715006331</t>
  </si>
  <si>
    <t>26049589</t>
  </si>
  <si>
    <t>UFARMA spol. s r.o.</t>
  </si>
  <si>
    <t>S-1500036/02284/2017</t>
  </si>
  <si>
    <t>1715000361</t>
  </si>
  <si>
    <t>03954048</t>
  </si>
  <si>
    <t>Hošek Jaroslav</t>
  </si>
  <si>
    <t>S-1500638/22078/2017</t>
  </si>
  <si>
    <t>1715006381</t>
  </si>
  <si>
    <t>S-1500108/02074/2016</t>
  </si>
  <si>
    <t>1615001081</t>
  </si>
  <si>
    <t>S-1500109/02486/2017</t>
  </si>
  <si>
    <t>1715001091</t>
  </si>
  <si>
    <t>63489872</t>
  </si>
  <si>
    <t>RYBÁŘSTVÍ RŮŽIČKA spol. s r.o.</t>
  </si>
  <si>
    <t>S-1500045/02144/2017</t>
  </si>
  <si>
    <t>1715000451</t>
  </si>
  <si>
    <t>14504260</t>
  </si>
  <si>
    <t>Zemědělské družstvo Nová Ves</t>
  </si>
  <si>
    <t>S-1500646/22703/2017</t>
  </si>
  <si>
    <t>1715006461</t>
  </si>
  <si>
    <t>25596900</t>
  </si>
  <si>
    <t>Zemědělská společnost Zhoř a.s</t>
  </si>
  <si>
    <t>S-1501241/37371/2017</t>
  </si>
  <si>
    <t>1715012411</t>
  </si>
  <si>
    <t>47259493</t>
  </si>
  <si>
    <t>Hodina František</t>
  </si>
  <si>
    <t>S-1500119/02823/2017</t>
  </si>
  <si>
    <t>1715001191</t>
  </si>
  <si>
    <t>72534427</t>
  </si>
  <si>
    <t>Švejda Jan</t>
  </si>
  <si>
    <t>S-1500124/03773/2017</t>
  </si>
  <si>
    <t>1715001241</t>
  </si>
  <si>
    <t>S-1500056/02610/2017</t>
  </si>
  <si>
    <t>1715000561</t>
  </si>
  <si>
    <t>S-1500058/02616/2017</t>
  </si>
  <si>
    <t>1715000581</t>
  </si>
  <si>
    <t>75088924</t>
  </si>
  <si>
    <t>Andrysek Jiří</t>
  </si>
  <si>
    <t>S-1501257/37245/2017</t>
  </si>
  <si>
    <t>1715012571</t>
  </si>
  <si>
    <t>15587363</t>
  </si>
  <si>
    <t>Netopilová Věra Ing</t>
  </si>
  <si>
    <t>S-1501259/37256/2017</t>
  </si>
  <si>
    <t>1715012591</t>
  </si>
  <si>
    <t>S-1501260/37258/2017</t>
  </si>
  <si>
    <t>1715012601</t>
  </si>
  <si>
    <t>65955099</t>
  </si>
  <si>
    <t>Charvát Josef</t>
  </si>
  <si>
    <t>S-1501262/37096/2017</t>
  </si>
  <si>
    <t>1715012621</t>
  </si>
  <si>
    <t>S-1500864/29231/2017</t>
  </si>
  <si>
    <t>1715008641</t>
  </si>
  <si>
    <t>63572575</t>
  </si>
  <si>
    <t>S-1501266/37540/2017</t>
  </si>
  <si>
    <t>1715012661</t>
  </si>
  <si>
    <t>S-1500868/29196/2017</t>
  </si>
  <si>
    <t>1715008681</t>
  </si>
  <si>
    <t>24761184</t>
  </si>
  <si>
    <t>SWONIA, a.s.</t>
  </si>
  <si>
    <t>S-1500065/02625/2017</t>
  </si>
  <si>
    <t>1715000651</t>
  </si>
  <si>
    <t>S-1500657/22474/2017</t>
  </si>
  <si>
    <t>1715006571</t>
  </si>
  <si>
    <t>S-1500085/02659/2017</t>
  </si>
  <si>
    <t>1715000851</t>
  </si>
  <si>
    <t>18239706</t>
  </si>
  <si>
    <t>Šolle Vojtěch</t>
  </si>
  <si>
    <t>S-1500662/22870/2017</t>
  </si>
  <si>
    <t>1715006621</t>
  </si>
  <si>
    <t>S-1500664/22884/2017</t>
  </si>
  <si>
    <t>1715006641</t>
  </si>
  <si>
    <t>25173189</t>
  </si>
  <si>
    <t>ZEVERA, a.s.</t>
  </si>
  <si>
    <t>S-1500091/02667/2017</t>
  </si>
  <si>
    <t>1715000911</t>
  </si>
  <si>
    <t>65559584</t>
  </si>
  <si>
    <t>Dvorská Pavlína</t>
  </si>
  <si>
    <t>S-1500079/02644/2017</t>
  </si>
  <si>
    <t>1715000791</t>
  </si>
  <si>
    <t>72054387</t>
  </si>
  <si>
    <t>Nedomlel Luboš</t>
  </si>
  <si>
    <t>S-1501274/37520/2017</t>
  </si>
  <si>
    <t>1715012741</t>
  </si>
  <si>
    <t>S-1500673/23058/2017</t>
  </si>
  <si>
    <t>1715006731</t>
  </si>
  <si>
    <t>48206571</t>
  </si>
  <si>
    <t>Vovesný Václav</t>
  </si>
  <si>
    <t>S-1500674/23119/2017</t>
  </si>
  <si>
    <t>1715006741</t>
  </si>
  <si>
    <t>26074303</t>
  </si>
  <si>
    <t>ZEFA Volary s.r.o.</t>
  </si>
  <si>
    <t>S-1500134/04054/2017</t>
  </si>
  <si>
    <t>1715001341</t>
  </si>
  <si>
    <t>26074320</t>
  </si>
  <si>
    <t>ZEFA Nová Pec s.r.o.</t>
  </si>
  <si>
    <t>S-1500136/04061/2017</t>
  </si>
  <si>
    <t>1715001361</t>
  </si>
  <si>
    <t>S-1500086/02660/2017</t>
  </si>
  <si>
    <t>1715000861</t>
  </si>
  <si>
    <t>47905891</t>
  </si>
  <si>
    <t>Zemědělská akciová společnost Nivnice</t>
  </si>
  <si>
    <t>S-1500090/02666/2017</t>
  </si>
  <si>
    <t>1715000901</t>
  </si>
  <si>
    <t>00110329</t>
  </si>
  <si>
    <t>Výrobně obchodní družstvo Plavsko</t>
  </si>
  <si>
    <t>S-1500099/02681/2017</t>
  </si>
  <si>
    <t>1715000991</t>
  </si>
  <si>
    <t>13693484</t>
  </si>
  <si>
    <t>Zemědělské družstvo Olbramkostel</t>
  </si>
  <si>
    <t>S-1500677/23076/2017</t>
  </si>
  <si>
    <t>1715006771</t>
  </si>
  <si>
    <t>60755253</t>
  </si>
  <si>
    <t>ZEAS Bánov,  a. s.</t>
  </si>
  <si>
    <t>S-1500679/23203/2017</t>
  </si>
  <si>
    <t>1715006791</t>
  </si>
  <si>
    <t>S-1500097/02679/2017</t>
  </si>
  <si>
    <t>1715000971</t>
  </si>
  <si>
    <t>S-1500151/04429/2017</t>
  </si>
  <si>
    <t>1715001511</t>
  </si>
  <si>
    <t>45429901</t>
  </si>
  <si>
    <t>Rous Pavel</t>
  </si>
  <si>
    <t>S-1501297/37926/2017</t>
  </si>
  <si>
    <t>1715012971</t>
  </si>
  <si>
    <t>44061323</t>
  </si>
  <si>
    <t>Boudná Zdeňka</t>
  </si>
  <si>
    <t>S-1501298/37929/2017</t>
  </si>
  <si>
    <t>1715012981</t>
  </si>
  <si>
    <t>01068334</t>
  </si>
  <si>
    <t>Tengeri Jiří, DiS.</t>
  </si>
  <si>
    <t>S-1501300/37938/2017</t>
  </si>
  <si>
    <t>1715013001</t>
  </si>
  <si>
    <t>S-1501304/37923/2017</t>
  </si>
  <si>
    <t>1715013041</t>
  </si>
  <si>
    <t>68280599</t>
  </si>
  <si>
    <t>Maxin Imrich</t>
  </si>
  <si>
    <t>S-1500685/23026/2017</t>
  </si>
  <si>
    <t>1715006851</t>
  </si>
  <si>
    <t>72338601</t>
  </si>
  <si>
    <t>Vašíček Jan, Ing.</t>
  </si>
  <si>
    <t>S-1500106/02700/2017</t>
  </si>
  <si>
    <t>1715001061</t>
  </si>
  <si>
    <t>44125925</t>
  </si>
  <si>
    <t>ZEMET spol. s r.o.</t>
  </si>
  <si>
    <t>S-1500107/02517/2017</t>
  </si>
  <si>
    <t>1715001071</t>
  </si>
  <si>
    <t>48353183</t>
  </si>
  <si>
    <t>Rožeň Jaroslav, Ing.</t>
  </si>
  <si>
    <t>S-1500112/02531/2017</t>
  </si>
  <si>
    <t>1715001121</t>
  </si>
  <si>
    <t>49545701</t>
  </si>
  <si>
    <t>Fikarová Eva</t>
  </si>
  <si>
    <t>S-1501307/37876/2017</t>
  </si>
  <si>
    <t>1715013071</t>
  </si>
  <si>
    <t>S-1500157/04548/2017</t>
  </si>
  <si>
    <t>1715001571</t>
  </si>
  <si>
    <t>44637578</t>
  </si>
  <si>
    <t>Ruda Ladislav, Ing.</t>
  </si>
  <si>
    <t>S-1500111/02529/2017</t>
  </si>
  <si>
    <t>1715001111</t>
  </si>
  <si>
    <t>S-1500114/02500/2017</t>
  </si>
  <si>
    <t>1715001141</t>
  </si>
  <si>
    <t>60416114</t>
  </si>
  <si>
    <t>S-1500700/23556/2017</t>
  </si>
  <si>
    <t>1715007001</t>
  </si>
  <si>
    <t>00110205</t>
  </si>
  <si>
    <t>Zemědělské družstvo Budíškovice</t>
  </si>
  <si>
    <t>S-1500117/02732/2017</t>
  </si>
  <si>
    <t>1715001171</t>
  </si>
  <si>
    <t>00127311</t>
  </si>
  <si>
    <t>Zemědělské družstvo Chýšť</t>
  </si>
  <si>
    <t>S-1500118/02876/2017</t>
  </si>
  <si>
    <t>1715001181</t>
  </si>
  <si>
    <t>60851392</t>
  </si>
  <si>
    <t>MAJDALENA spol. s r.o.</t>
  </si>
  <si>
    <t>S-1501323/38590/2017</t>
  </si>
  <si>
    <t>1715013231</t>
  </si>
  <si>
    <t>75134527</t>
  </si>
  <si>
    <t>Horníček František</t>
  </si>
  <si>
    <t>S-1500897/30354/2017</t>
  </si>
  <si>
    <t>1715008971</t>
  </si>
  <si>
    <t>47544121</t>
  </si>
  <si>
    <t>BRAZEL, s.r.o.</t>
  </si>
  <si>
    <t>S-1500909/30573/2017</t>
  </si>
  <si>
    <t>1715009091</t>
  </si>
  <si>
    <t>64653099</t>
  </si>
  <si>
    <t>Farma Huníkov "Pod Sedlem", spol. s r.o.</t>
  </si>
  <si>
    <t>S-1500703/23591/2017</t>
  </si>
  <si>
    <t>1715007031</t>
  </si>
  <si>
    <t>25272080</t>
  </si>
  <si>
    <t>AGROCHOV SOBOTKA a.s.</t>
  </si>
  <si>
    <t>S-1500127/04228/2017</t>
  </si>
  <si>
    <t>1715001271</t>
  </si>
  <si>
    <t>49560204</t>
  </si>
  <si>
    <t>Zemánek Josef, Ing.</t>
  </si>
  <si>
    <t>S-1500715/23794/2017</t>
  </si>
  <si>
    <t>1715007151</t>
  </si>
  <si>
    <t>S-1500141/04358/2017</t>
  </si>
  <si>
    <t>1715001411</t>
  </si>
  <si>
    <t>S-1500143/04307/2017</t>
  </si>
  <si>
    <t>1715001431</t>
  </si>
  <si>
    <t>S-1500132/04222/2017</t>
  </si>
  <si>
    <t>1715001321</t>
  </si>
  <si>
    <t>70929271</t>
  </si>
  <si>
    <t>Líkařová Radka</t>
  </si>
  <si>
    <t>S-1500718/23954/2017</t>
  </si>
  <si>
    <t>1715007181</t>
  </si>
  <si>
    <t>71204393</t>
  </si>
  <si>
    <t>Nepovím Jiří, Bc.</t>
  </si>
  <si>
    <t>S-1500722/23706/2017</t>
  </si>
  <si>
    <t>1715007221</t>
  </si>
  <si>
    <t>45343951</t>
  </si>
  <si>
    <t>Soukup Karel</t>
  </si>
  <si>
    <t>S-1501336/38193/2017</t>
  </si>
  <si>
    <t>1715013361</t>
  </si>
  <si>
    <t>49749897</t>
  </si>
  <si>
    <t>Brunclík Tomáš</t>
  </si>
  <si>
    <t>S-1501337/38200/2017</t>
  </si>
  <si>
    <t>1715013371</t>
  </si>
  <si>
    <t>61100943</t>
  </si>
  <si>
    <t>Soukup Zbyněk</t>
  </si>
  <si>
    <t>S-1501342/38267/2017</t>
  </si>
  <si>
    <t>1715013421</t>
  </si>
  <si>
    <t>48593915</t>
  </si>
  <si>
    <t>RESPO - D s.r.o.</t>
  </si>
  <si>
    <t>S-1501347/38502/2017</t>
  </si>
  <si>
    <t>1715013471</t>
  </si>
  <si>
    <t>60722932</t>
  </si>
  <si>
    <t>Zelenka s.r.o.</t>
  </si>
  <si>
    <t>S-1500189/05068/2017</t>
  </si>
  <si>
    <t>1715001891</t>
  </si>
  <si>
    <t>S-1500734/24436/2017</t>
  </si>
  <si>
    <t>1715007341</t>
  </si>
  <si>
    <t>26074311</t>
  </si>
  <si>
    <t>ZEFA Zbytiny s.r.o.</t>
  </si>
  <si>
    <t>S-1500135/04057/2017</t>
  </si>
  <si>
    <t>1715001351</t>
  </si>
  <si>
    <t>S-1500137/04064/2017</t>
  </si>
  <si>
    <t>1715001371</t>
  </si>
  <si>
    <t>48663531</t>
  </si>
  <si>
    <t>Kurel František</t>
  </si>
  <si>
    <t>S-1501359/38399/2017</t>
  </si>
  <si>
    <t>1715013591</t>
  </si>
  <si>
    <t>26425521</t>
  </si>
  <si>
    <t>BOHEMIA BREEDING, export - import, a.s.</t>
  </si>
  <si>
    <t>S-1500153/04528/2017</t>
  </si>
  <si>
    <t>1715001531</t>
  </si>
  <si>
    <t>S-1500192/05050/2017</t>
  </si>
  <si>
    <t>1715001921</t>
  </si>
  <si>
    <t>47719117</t>
  </si>
  <si>
    <t>LITÉ akciová společnost</t>
  </si>
  <si>
    <t>S-1500202/05481/2017</t>
  </si>
  <si>
    <t>1715002021</t>
  </si>
  <si>
    <t>62068547</t>
  </si>
  <si>
    <t>Šťastný Pavel</t>
  </si>
  <si>
    <t>S-1500142/04142/2017</t>
  </si>
  <si>
    <t>1715001421</t>
  </si>
  <si>
    <t>03949745</t>
  </si>
  <si>
    <t>Fajt Richard</t>
  </si>
  <si>
    <t>S-1500144/04380/2017</t>
  </si>
  <si>
    <t>1715001441</t>
  </si>
  <si>
    <t>S-1500149/04617/2017</t>
  </si>
  <si>
    <t>1715001491</t>
  </si>
  <si>
    <t>41876270</t>
  </si>
  <si>
    <t>Šanda Pavel</t>
  </si>
  <si>
    <t>S-1500960/31511/2017</t>
  </si>
  <si>
    <t>1715009601</t>
  </si>
  <si>
    <t>48892661</t>
  </si>
  <si>
    <t>Komínek Lubomír, Ing.</t>
  </si>
  <si>
    <t>S-1500152/04522/2017</t>
  </si>
  <si>
    <t>1715001521</t>
  </si>
  <si>
    <t>46976337</t>
  </si>
  <si>
    <t>AGROFARM, a.s.</t>
  </si>
  <si>
    <t>S-1500154/04532/2017</t>
  </si>
  <si>
    <t>1715001541</t>
  </si>
  <si>
    <t>60699213</t>
  </si>
  <si>
    <t>ZDV Novoveselsko, družstvo</t>
  </si>
  <si>
    <t>S-1500160/04572/2017</t>
  </si>
  <si>
    <t>1715001601</t>
  </si>
  <si>
    <t>S-1500204/05438/2017</t>
  </si>
  <si>
    <t>1715002041</t>
  </si>
  <si>
    <t>47261951</t>
  </si>
  <si>
    <t>Jiřík Miroslav</t>
  </si>
  <si>
    <t>S-1500205/05441/2017</t>
  </si>
  <si>
    <t>1715002051</t>
  </si>
  <si>
    <t>12881414</t>
  </si>
  <si>
    <t>S-1500206/05445/2017</t>
  </si>
  <si>
    <t>1715002061</t>
  </si>
  <si>
    <t>27474127</t>
  </si>
  <si>
    <t>VETLABFARM s.r.o.</t>
  </si>
  <si>
    <t>S-1500748/24765/2017</t>
  </si>
  <si>
    <t>1715007481</t>
  </si>
  <si>
    <t>44407254</t>
  </si>
  <si>
    <t>Fajgl František</t>
  </si>
  <si>
    <t>S-1500750/24776/2017</t>
  </si>
  <si>
    <t>1715007501</t>
  </si>
  <si>
    <t>71194355</t>
  </si>
  <si>
    <t>Pecháček Ondřej</t>
  </si>
  <si>
    <t>S-1500751/24779/2017</t>
  </si>
  <si>
    <t>1715007511</t>
  </si>
  <si>
    <t>67028381</t>
  </si>
  <si>
    <t>Konvalinka Libor</t>
  </si>
  <si>
    <t>S-1500158/04555/2017</t>
  </si>
  <si>
    <t>1715001581</t>
  </si>
  <si>
    <t>72465735</t>
  </si>
  <si>
    <t>Starý Josef</t>
  </si>
  <si>
    <t>S-1500159/04565/2017</t>
  </si>
  <si>
    <t>1715001591</t>
  </si>
  <si>
    <t>S-1500163/04717/2017</t>
  </si>
  <si>
    <t>1715001631</t>
  </si>
  <si>
    <t>72054697</t>
  </si>
  <si>
    <t>Káňová Markéta</t>
  </si>
  <si>
    <t>S-1500208/05451/2017</t>
  </si>
  <si>
    <t>1715002081</t>
  </si>
  <si>
    <t>S-1500210/05458/2017</t>
  </si>
  <si>
    <t>1715002101</t>
  </si>
  <si>
    <t>49812424</t>
  </si>
  <si>
    <t>FARMA Loukov s.r.o.</t>
  </si>
  <si>
    <t>S-1500217/05729/2017</t>
  </si>
  <si>
    <t>1715002171</t>
  </si>
  <si>
    <t>S-1500181/05098/2017</t>
  </si>
  <si>
    <t>1715001811</t>
  </si>
  <si>
    <t>S-1501371/38709/2017</t>
  </si>
  <si>
    <t>1715013711</t>
  </si>
  <si>
    <t>41650921</t>
  </si>
  <si>
    <t>Trhlík Aleš, Ing.</t>
  </si>
  <si>
    <t>S-1500166/04736/2017</t>
  </si>
  <si>
    <t>1715001661</t>
  </si>
  <si>
    <t>60544643</t>
  </si>
  <si>
    <t>Dejmek Jan</t>
  </si>
  <si>
    <t>S-1501380/38835/2017</t>
  </si>
  <si>
    <t>1715013801</t>
  </si>
  <si>
    <t>S-1501383/38852/2017</t>
  </si>
  <si>
    <t>1715013831</t>
  </si>
  <si>
    <t>72541032</t>
  </si>
  <si>
    <t>Maňák Štěpán</t>
  </si>
  <si>
    <t>S-1500971/32030/2017</t>
  </si>
  <si>
    <t>1715009711</t>
  </si>
  <si>
    <t>64038599</t>
  </si>
  <si>
    <t>Vnouček Tomáš</t>
  </si>
  <si>
    <t>S-1500974/31777/2017</t>
  </si>
  <si>
    <t>1715009741</t>
  </si>
  <si>
    <t>S-1500170/04869/2017</t>
  </si>
  <si>
    <t>1715001701</t>
  </si>
  <si>
    <t>45977127</t>
  </si>
  <si>
    <t>Drahoš Zdeněk</t>
  </si>
  <si>
    <t>S-1500977/32016/2017</t>
  </si>
  <si>
    <t>1715009771</t>
  </si>
  <si>
    <t>64812839</t>
  </si>
  <si>
    <t>Kožený Miloš</t>
  </si>
  <si>
    <t>S-1500984/32357/2017</t>
  </si>
  <si>
    <t>1715009841</t>
  </si>
  <si>
    <t>48199974</t>
  </si>
  <si>
    <t>Sládek Václav</t>
  </si>
  <si>
    <t>S-1501393/38996/2017</t>
  </si>
  <si>
    <t>1715013931</t>
  </si>
  <si>
    <t>71201921</t>
  </si>
  <si>
    <t>Dudová Jitka</t>
  </si>
  <si>
    <t>S-1500183/05079/2017</t>
  </si>
  <si>
    <t>1715001831</t>
  </si>
  <si>
    <t>S-1500230/05868/2017</t>
  </si>
  <si>
    <t>1715002301</t>
  </si>
  <si>
    <t>70516391</t>
  </si>
  <si>
    <t>Leština Miroslav</t>
  </si>
  <si>
    <t>S-1501394/38998/2017</t>
  </si>
  <si>
    <t>1715013941</t>
  </si>
  <si>
    <t>S-1500199/05261/2017</t>
  </si>
  <si>
    <t>1715001991</t>
  </si>
  <si>
    <t>42717221</t>
  </si>
  <si>
    <t>Zmatlíková Zdeňka</t>
  </si>
  <si>
    <t>S-1500994/32394/2017</t>
  </si>
  <si>
    <t>1715009941</t>
  </si>
  <si>
    <t>01183907</t>
  </si>
  <si>
    <t>Valihrach Antonín</t>
  </si>
  <si>
    <t>S-1501004/33017/2017</t>
  </si>
  <si>
    <t>1715010041</t>
  </si>
  <si>
    <t>75051737</t>
  </si>
  <si>
    <t>Zárybnický Petr</t>
  </si>
  <si>
    <t>S-1501398/39018/2017</t>
  </si>
  <si>
    <t>1715013981</t>
  </si>
  <si>
    <t>29104572</t>
  </si>
  <si>
    <t>Farma Schwarz s.r.o.</t>
  </si>
  <si>
    <t>S-1500197/05245/2017</t>
  </si>
  <si>
    <t>1715001971</t>
  </si>
  <si>
    <t>60306874</t>
  </si>
  <si>
    <t>Pecina Bohuslav</t>
  </si>
  <si>
    <t>S-1500236/06700/2017</t>
  </si>
  <si>
    <t>1715002361</t>
  </si>
  <si>
    <t>70299901</t>
  </si>
  <si>
    <t>Kuba Josef</t>
  </si>
  <si>
    <t>S-1501405/38895/2017</t>
  </si>
  <si>
    <t>1715014051</t>
  </si>
  <si>
    <t>41281659</t>
  </si>
  <si>
    <t>Klofanda Miroslav</t>
  </si>
  <si>
    <t>S-1501413/39294/2017</t>
  </si>
  <si>
    <t>1715014131</t>
  </si>
  <si>
    <t>45973164</t>
  </si>
  <si>
    <t>Vašíček Jan</t>
  </si>
  <si>
    <t>S-1501414/39298/2017</t>
  </si>
  <si>
    <t>1715014141</t>
  </si>
  <si>
    <t>S-1500198/05253/2017</t>
  </si>
  <si>
    <t>1715001981</t>
  </si>
  <si>
    <t>S-1500203/05434/2017</t>
  </si>
  <si>
    <t>1715002031</t>
  </si>
  <si>
    <t>46992154</t>
  </si>
  <si>
    <t>SEDUK DUKOVANY, spol. s r.o.</t>
  </si>
  <si>
    <t>S-1500256/06558/2017</t>
  </si>
  <si>
    <t>1715002561</t>
  </si>
  <si>
    <t>72536152</t>
  </si>
  <si>
    <t>Talák Václav</t>
  </si>
  <si>
    <t>S-1500781/25855/2017</t>
  </si>
  <si>
    <t>1715007811</t>
  </si>
  <si>
    <t>61400734</t>
  </si>
  <si>
    <t>Řičicová Vojtěška, Ing.</t>
  </si>
  <si>
    <t>S-1501419/39261/2017</t>
  </si>
  <si>
    <t>1715014191</t>
  </si>
  <si>
    <t>25745042</t>
  </si>
  <si>
    <t>AGRO PERTOLTICE, a.s.</t>
  </si>
  <si>
    <t>S-1501016/32795/2017</t>
  </si>
  <si>
    <t>1715010161</t>
  </si>
  <si>
    <t>46524274</t>
  </si>
  <si>
    <t>Jiránek Michal</t>
  </si>
  <si>
    <t>S-1500231/06063/2017</t>
  </si>
  <si>
    <t>1715002311</t>
  </si>
  <si>
    <t>68551576</t>
  </si>
  <si>
    <t>Káňa Petr</t>
  </si>
  <si>
    <t>S-1500207/05447/2017</t>
  </si>
  <si>
    <t>1715002071</t>
  </si>
  <si>
    <t>41937121</t>
  </si>
  <si>
    <t>Matulka Václav</t>
  </si>
  <si>
    <t>S-1500213/05420/2017</t>
  </si>
  <si>
    <t>1715002131</t>
  </si>
  <si>
    <t>S-1500244/06734/2017</t>
  </si>
  <si>
    <t>1715002441</t>
  </si>
  <si>
    <t>47473878</t>
  </si>
  <si>
    <t>UNIAGRO, s.r.o.</t>
  </si>
  <si>
    <t>S-1500792/26053/2017</t>
  </si>
  <si>
    <t>1715007921</t>
  </si>
  <si>
    <t>S-1500793/25943/2017</t>
  </si>
  <si>
    <t>1715007931</t>
  </si>
  <si>
    <t>64829545</t>
  </si>
  <si>
    <t>Zemědělská akciová společnost Mlázovice</t>
  </si>
  <si>
    <t>S-1500794/25949/2017</t>
  </si>
  <si>
    <t>1715007941</t>
  </si>
  <si>
    <t>46188860</t>
  </si>
  <si>
    <t>Okřinová Květuše</t>
  </si>
  <si>
    <t>S-1501426/39237/2017</t>
  </si>
  <si>
    <t>1715014261</t>
  </si>
  <si>
    <t>04906837</t>
  </si>
  <si>
    <t>Bystrianský Jan</t>
  </si>
  <si>
    <t>S-1500251/06755/2017</t>
  </si>
  <si>
    <t>1715002511</t>
  </si>
  <si>
    <t>26006553</t>
  </si>
  <si>
    <t>PSS Druzcov s.r.o.</t>
  </si>
  <si>
    <t>S-1500257/06652/2017</t>
  </si>
  <si>
    <t>1715002571</t>
  </si>
  <si>
    <t>S-1500266/06837/2017</t>
  </si>
  <si>
    <t>1715002661</t>
  </si>
  <si>
    <t>25182978</t>
  </si>
  <si>
    <t>AGPI Vajax spol s r.o.</t>
  </si>
  <si>
    <t>S-1500271/07328/2017</t>
  </si>
  <si>
    <t>1715002711</t>
  </si>
  <si>
    <t>49967606</t>
  </si>
  <si>
    <t>HUSÁK, spol. s r.o.</t>
  </si>
  <si>
    <t>S-1501431/39279/2017</t>
  </si>
  <si>
    <t>1715014311</t>
  </si>
  <si>
    <t>S-1501433/39303/2017</t>
  </si>
  <si>
    <t>1715014331</t>
  </si>
  <si>
    <t>S-1500216/05741/2017</t>
  </si>
  <si>
    <t>1715002161</t>
  </si>
  <si>
    <t>S-1501038/33747/2017</t>
  </si>
  <si>
    <t>1715010381</t>
  </si>
  <si>
    <t>46582185</t>
  </si>
  <si>
    <t>Zdráhal Leoš</t>
  </si>
  <si>
    <t>S-1500220/05732/2017</t>
  </si>
  <si>
    <t>1715002201</t>
  </si>
  <si>
    <t>27308481</t>
  </si>
  <si>
    <t>Školní statek Frýdlant, s.r.o.</t>
  </si>
  <si>
    <t>S-1500800/28309/2017</t>
  </si>
  <si>
    <t>1715008001</t>
  </si>
  <si>
    <t>45193801</t>
  </si>
  <si>
    <t>AGROPRODUKT SUPÍKOVICE spol. s  r.o.</t>
  </si>
  <si>
    <t>S-1501049/34181/2017</t>
  </si>
  <si>
    <t>1715010491</t>
  </si>
  <si>
    <t>47260378</t>
  </si>
  <si>
    <t>Janotová Vladimíra</t>
  </si>
  <si>
    <t>S-1500285/07648/2017</t>
  </si>
  <si>
    <t>1715002851</t>
  </si>
  <si>
    <t>40738914</t>
  </si>
  <si>
    <t>Vachtfeitl Josef</t>
  </si>
  <si>
    <t>S-1500288/07659/2017</t>
  </si>
  <si>
    <t>1715002881</t>
  </si>
  <si>
    <t>S-1500258/06641/2017</t>
  </si>
  <si>
    <t>1715002581</t>
  </si>
  <si>
    <t>00109207</t>
  </si>
  <si>
    <t>Zemědělské obchodní družstvo Borovany</t>
  </si>
  <si>
    <t>S-1500269/06848/2017</t>
  </si>
  <si>
    <t>1715002691</t>
  </si>
  <si>
    <t>60838612</t>
  </si>
  <si>
    <t>Statek Dvořák s.  s r.o.</t>
  </si>
  <si>
    <t>S-1501459/39756/2017</t>
  </si>
  <si>
    <t>1715014591</t>
  </si>
  <si>
    <t>42027560</t>
  </si>
  <si>
    <t>Lindovský David</t>
  </si>
  <si>
    <t>S-1500278/07603/2017</t>
  </si>
  <si>
    <t>1715002781</t>
  </si>
  <si>
    <t>S-1500283/07641/2017</t>
  </si>
  <si>
    <t>1715002831</t>
  </si>
  <si>
    <t>68684347</t>
  </si>
  <si>
    <t>Plaček Jan, Ing.</t>
  </si>
  <si>
    <t>S-1501062/33946/2017</t>
  </si>
  <si>
    <t>1715010621</t>
  </si>
  <si>
    <t>S-1500807/28718/2017</t>
  </si>
  <si>
    <t>1715008071</t>
  </si>
  <si>
    <t>75039354</t>
  </si>
  <si>
    <t>Vlnieška Jan</t>
  </si>
  <si>
    <t>S-1500808/28726/2017</t>
  </si>
  <si>
    <t>1715008081</t>
  </si>
  <si>
    <t>49762541</t>
  </si>
  <si>
    <t>Chlupáčková Hana, Ing.</t>
  </si>
  <si>
    <t>S-1500810/28514/2017</t>
  </si>
  <si>
    <t>1715008101</t>
  </si>
  <si>
    <t>75131536</t>
  </si>
  <si>
    <t>Mušková Václava</t>
  </si>
  <si>
    <t>S-1500292/07698/2017</t>
  </si>
  <si>
    <t>1715002921</t>
  </si>
  <si>
    <t>73361437</t>
  </si>
  <si>
    <t>Pecina Tomáš</t>
  </si>
  <si>
    <t>S-1500240/06715/2017</t>
  </si>
  <si>
    <t>1715002401</t>
  </si>
  <si>
    <t>41999002</t>
  </si>
  <si>
    <t>Stýblo Pavel, Ing.</t>
  </si>
  <si>
    <t>S-1500241/06725/2017</t>
  </si>
  <si>
    <t>1715002411</t>
  </si>
  <si>
    <t>49970763</t>
  </si>
  <si>
    <t>Agrodružstvo Tištín</t>
  </si>
  <si>
    <t>S-1500813/28962/2017</t>
  </si>
  <si>
    <t>1715008131</t>
  </si>
  <si>
    <t>16325478</t>
  </si>
  <si>
    <t>SUPERSERVIS CS, spol.s r. o.</t>
  </si>
  <si>
    <t>S-1501472/39829/2017</t>
  </si>
  <si>
    <t>1715014721</t>
  </si>
  <si>
    <t>S-1501475/39838/2017</t>
  </si>
  <si>
    <t>1715014751</t>
  </si>
  <si>
    <t>41264096</t>
  </si>
  <si>
    <t>Holcman Oldřich, Ing.</t>
  </si>
  <si>
    <t>S-1500299/07749/2017</t>
  </si>
  <si>
    <t>1715002991</t>
  </si>
  <si>
    <t>70936382</t>
  </si>
  <si>
    <t>Murdych Vladimír</t>
  </si>
  <si>
    <t>S-1500301/07931/2017</t>
  </si>
  <si>
    <t>1715003011</t>
  </si>
  <si>
    <t>43583628</t>
  </si>
  <si>
    <t>S-1501084/34655/2017</t>
  </si>
  <si>
    <t>1715010841</t>
  </si>
  <si>
    <t>S-1500252/06765/2017</t>
  </si>
  <si>
    <t>1715002521</t>
  </si>
  <si>
    <t>63490021</t>
  </si>
  <si>
    <t>JAVORNÍK - CZ s.r.o.</t>
  </si>
  <si>
    <t>S-1500823/28486/2017</t>
  </si>
  <si>
    <t>1715008231</t>
  </si>
  <si>
    <t>S-1500835/29596/2017</t>
  </si>
  <si>
    <t>1715008351</t>
  </si>
  <si>
    <t>25256114</t>
  </si>
  <si>
    <t>Zemědělská společnost Svobodné a.s.</t>
  </si>
  <si>
    <t>S-1500305/07859/2017</t>
  </si>
  <si>
    <t>1715003051</t>
  </si>
  <si>
    <t>72090952</t>
  </si>
  <si>
    <t>Andrik Jan</t>
  </si>
  <si>
    <t>S-1500312/07960/2017</t>
  </si>
  <si>
    <t>1715003121</t>
  </si>
  <si>
    <t>49435124</t>
  </si>
  <si>
    <t>ROLS Konice a.s.</t>
  </si>
  <si>
    <t>S-1500310/07920/2017</t>
  </si>
  <si>
    <t>1715003101</t>
  </si>
  <si>
    <t>40021637</t>
  </si>
  <si>
    <t>Nový Miroslav</t>
  </si>
  <si>
    <t>S-1501492/39652/2017</t>
  </si>
  <si>
    <t>1715014921</t>
  </si>
  <si>
    <t>42714494</t>
  </si>
  <si>
    <t>Kratochvíl Milan</t>
  </si>
  <si>
    <t>S-1501495/39661/2017</t>
  </si>
  <si>
    <t>1715014951</t>
  </si>
  <si>
    <t>28087992</t>
  </si>
  <si>
    <t>Rybářství Hluboká cz. s.r.o.</t>
  </si>
  <si>
    <t>S-1501094/34546/2017</t>
  </si>
  <si>
    <t>1715010941</t>
  </si>
  <si>
    <t>19021283</t>
  </si>
  <si>
    <t>Vlček František</t>
  </si>
  <si>
    <t>S-1501504/39876/2017</t>
  </si>
  <si>
    <t>1715015041</t>
  </si>
  <si>
    <t>S-1501506/39908/2017</t>
  </si>
  <si>
    <t>1715015061</t>
  </si>
  <si>
    <t>S-1501512/39887/2017</t>
  </si>
  <si>
    <t>1715015121</t>
  </si>
  <si>
    <t>63216884</t>
  </si>
  <si>
    <t>ZEPO, akciová společnost Leština ( a.s. )</t>
  </si>
  <si>
    <t>S-1500313/07962/2017</t>
  </si>
  <si>
    <t>1715003131</t>
  </si>
  <si>
    <t>25297091</t>
  </si>
  <si>
    <t>AGROSPOL Výprachtice s.r.o.</t>
  </si>
  <si>
    <t>S-1500314/07966/2017</t>
  </si>
  <si>
    <t>1715003141</t>
  </si>
  <si>
    <t>S-1501099/34262/2017</t>
  </si>
  <si>
    <t>1715010991</t>
  </si>
  <si>
    <t>75013347</t>
  </si>
  <si>
    <t>Kučera Zdeněk</t>
  </si>
  <si>
    <t>S-1501105/35033/2017</t>
  </si>
  <si>
    <t>1715011051</t>
  </si>
  <si>
    <t>64986896</t>
  </si>
  <si>
    <t>Pospíšil Pavel</t>
  </si>
  <si>
    <t>S-1501520/39777/2017</t>
  </si>
  <si>
    <t>1715015201</t>
  </si>
  <si>
    <t>49313908</t>
  </si>
  <si>
    <t>Hejl Jiří, Ing.</t>
  </si>
  <si>
    <t>S-1500318/07989/2017</t>
  </si>
  <si>
    <t>1715003181</t>
  </si>
  <si>
    <t>S-1500321/08391/2017</t>
  </si>
  <si>
    <t>1715003211</t>
  </si>
  <si>
    <t>25061500</t>
  </si>
  <si>
    <t>Milský statek s.r.o.</t>
  </si>
  <si>
    <t>S-1500265/06832/2017</t>
  </si>
  <si>
    <t>1715002651</t>
  </si>
  <si>
    <t>49023420</t>
  </si>
  <si>
    <t>STATEK LOMNICE, spol. s r.o.</t>
  </si>
  <si>
    <t>S-1500328/08406/2017</t>
  </si>
  <si>
    <t>1715003281</t>
  </si>
  <si>
    <t>S-1500330/08418/2017</t>
  </si>
  <si>
    <t>1715003301</t>
  </si>
  <si>
    <t>15038661</t>
  </si>
  <si>
    <t>Mejsnar Alois</t>
  </si>
  <si>
    <t>S-1501124/35231/2017</t>
  </si>
  <si>
    <t>1715011241</t>
  </si>
  <si>
    <t>72549408</t>
  </si>
  <si>
    <t>Urban Jiří, Ing.</t>
  </si>
  <si>
    <t>S-1500267/06865/2017</t>
  </si>
  <si>
    <t>1715002671</t>
  </si>
  <si>
    <t>45972591</t>
  </si>
  <si>
    <t>Urban Jan</t>
  </si>
  <si>
    <t>S-1500268/06858/2017</t>
  </si>
  <si>
    <t>1715002681</t>
  </si>
  <si>
    <t>25645161</t>
  </si>
  <si>
    <t>Plzeňská Farma s.r.o.</t>
  </si>
  <si>
    <t>S-1500862/29224/2017</t>
  </si>
  <si>
    <t>1715008621</t>
  </si>
  <si>
    <t>73362361</t>
  </si>
  <si>
    <t>Pešáková Dagmar</t>
  </si>
  <si>
    <t>S-1501534/40116/2017</t>
  </si>
  <si>
    <t>1715015341</t>
  </si>
  <si>
    <t>S-1501556/35527/2016</t>
  </si>
  <si>
    <t>1615015561</t>
  </si>
  <si>
    <t>S-1500340/08440/2017</t>
  </si>
  <si>
    <t>1715003401</t>
  </si>
  <si>
    <t>S-1500344/08451/2017</t>
  </si>
  <si>
    <t>1715003441</t>
  </si>
  <si>
    <t>25848941</t>
  </si>
  <si>
    <t>WM - AGRO, s.r.o.</t>
  </si>
  <si>
    <t>S-1500357/07856/2017</t>
  </si>
  <si>
    <t>1715003571</t>
  </si>
  <si>
    <t>11420782</t>
  </si>
  <si>
    <t>Škoda Věroslav MUDr.</t>
  </si>
  <si>
    <t>S-1500358/08287/2017</t>
  </si>
  <si>
    <t>1715003581</t>
  </si>
  <si>
    <t>63501163</t>
  </si>
  <si>
    <t>Bultas Zdeněk</t>
  </si>
  <si>
    <t>S-1501157/35477/2017</t>
  </si>
  <si>
    <t>1715011571</t>
  </si>
  <si>
    <t>28034431</t>
  </si>
  <si>
    <t>Rybářství Mariánské Lázně s.r.o.</t>
  </si>
  <si>
    <t>S-1500350/08469/2017</t>
  </si>
  <si>
    <t>1715003501</t>
  </si>
  <si>
    <t>S-1500356/07851/2017</t>
  </si>
  <si>
    <t>1715003561</t>
  </si>
  <si>
    <t>27967697</t>
  </si>
  <si>
    <t>Školní statek Klatovy - Činov, s.r.o.</t>
  </si>
  <si>
    <t>S-1501162/35792/2017</t>
  </si>
  <si>
    <t>1715011621</t>
  </si>
  <si>
    <t>S-1501167/35821/2017</t>
  </si>
  <si>
    <t>1715011671</t>
  </si>
  <si>
    <t>65684851</t>
  </si>
  <si>
    <t>S-1500297/07726/2017</t>
  </si>
  <si>
    <t>1715002971</t>
  </si>
  <si>
    <t>75132214</t>
  </si>
  <si>
    <t>Polický Marian, Mgr.</t>
  </si>
  <si>
    <t>S-1501560/40718/2017</t>
  </si>
  <si>
    <t>1715015601</t>
  </si>
  <si>
    <t>60319437</t>
  </si>
  <si>
    <t>AGRO - BESKYD, spol. s r.o.</t>
  </si>
  <si>
    <t>S-1500368/08349/2017</t>
  </si>
  <si>
    <t>1715003681</t>
  </si>
  <si>
    <t>03218163</t>
  </si>
  <si>
    <t>Rotherová Renata</t>
  </si>
  <si>
    <t>S-1501172/35674/2017</t>
  </si>
  <si>
    <t>1715011721</t>
  </si>
  <si>
    <t>65952537</t>
  </si>
  <si>
    <t>Bednář Václav</t>
  </si>
  <si>
    <t>S-1501174/35612/2017</t>
  </si>
  <si>
    <t>1715011741</t>
  </si>
  <si>
    <t>S-1500369/08352/2017</t>
  </si>
  <si>
    <t>1715003691</t>
  </si>
  <si>
    <t>70993564</t>
  </si>
  <si>
    <t>Mašát Václav</t>
  </si>
  <si>
    <t>S-1501567/40670/2017</t>
  </si>
  <si>
    <t>1715015671</t>
  </si>
  <si>
    <t>45197164</t>
  </si>
  <si>
    <t>KOVAR a.s.</t>
  </si>
  <si>
    <t>S-1500367/08345/2017</t>
  </si>
  <si>
    <t>1715003671</t>
  </si>
  <si>
    <t>S-1500377/08606/2017</t>
  </si>
  <si>
    <t>1715003771</t>
  </si>
  <si>
    <t>45474991</t>
  </si>
  <si>
    <t>STATEK Prostějov s.r.o.</t>
  </si>
  <si>
    <t>S-1500306/07890/2017</t>
  </si>
  <si>
    <t>1715003061</t>
  </si>
  <si>
    <t>49969552</t>
  </si>
  <si>
    <t>ROLS Lešany, spol. s r.o.</t>
  </si>
  <si>
    <t>S-1500308/07905/2017</t>
  </si>
  <si>
    <t>1715003081</t>
  </si>
  <si>
    <t>61099856</t>
  </si>
  <si>
    <t>Valta Bohumil</t>
  </si>
  <si>
    <t>S-1501574/40632/2017</t>
  </si>
  <si>
    <t>1715015741</t>
  </si>
  <si>
    <t>S-1500381/08632/2017</t>
  </si>
  <si>
    <t>1715003811</t>
  </si>
  <si>
    <t>S-1501582/40231/2017</t>
  </si>
  <si>
    <t>1715015821</t>
  </si>
  <si>
    <t>27449866</t>
  </si>
  <si>
    <t>TERRAMO PRAHA, s.r.o.</t>
  </si>
  <si>
    <t>S-1501584/40963/2017</t>
  </si>
  <si>
    <t>1715015841</t>
  </si>
  <si>
    <t>27703703</t>
  </si>
  <si>
    <t>Vinařství U Dvou lip s.r.o.</t>
  </si>
  <si>
    <t>S-1500882/29915/2017</t>
  </si>
  <si>
    <t>1715008821</t>
  </si>
  <si>
    <t>S-1500883/29933/2017</t>
  </si>
  <si>
    <t>1715008831</t>
  </si>
  <si>
    <t>47260246</t>
  </si>
  <si>
    <t>Vondrášek Jan</t>
  </si>
  <si>
    <t>S-1500378/08612/2017</t>
  </si>
  <si>
    <t>1715003781</t>
  </si>
  <si>
    <t>44300867</t>
  </si>
  <si>
    <t>Havelka Jiří, Ing.</t>
  </si>
  <si>
    <t>S-1501585/40061/2017</t>
  </si>
  <si>
    <t>1715015851</t>
  </si>
  <si>
    <t>00115649</t>
  </si>
  <si>
    <t>Zemědělské obchodní družstvo Mrákov</t>
  </si>
  <si>
    <t>S-1501588/40224/2017</t>
  </si>
  <si>
    <t>1715015881</t>
  </si>
  <si>
    <t>S-1500893/30402/2017</t>
  </si>
  <si>
    <t>1715008931</t>
  </si>
  <si>
    <t>S-1500319/07997/2017</t>
  </si>
  <si>
    <t>1715003191</t>
  </si>
  <si>
    <t>S-1500394/08958/2017</t>
  </si>
  <si>
    <t>1715003941</t>
  </si>
  <si>
    <t>26378434</t>
  </si>
  <si>
    <t>Ekofarma Kolinec, s.r.o.</t>
  </si>
  <si>
    <t>S-1500395/08906/2017</t>
  </si>
  <si>
    <t>1715003951</t>
  </si>
  <si>
    <t>25575805</t>
  </si>
  <si>
    <t>ZEMAS AG, a.s.</t>
  </si>
  <si>
    <t>S-1500400/09300/2017</t>
  </si>
  <si>
    <t>1715004001</t>
  </si>
  <si>
    <t>41648960</t>
  </si>
  <si>
    <t>Sinkule Ivan</t>
  </si>
  <si>
    <t>S-1500408/09389/2017</t>
  </si>
  <si>
    <t>1715004081</t>
  </si>
  <si>
    <t>42760666</t>
  </si>
  <si>
    <t>Kodytek Zdeněk</t>
  </si>
  <si>
    <t>S-1501592/40713/2017</t>
  </si>
  <si>
    <t>1715015921</t>
  </si>
  <si>
    <t>S-1500325/08398/2017</t>
  </si>
  <si>
    <t>1715003251</t>
  </si>
  <si>
    <t>64965309</t>
  </si>
  <si>
    <t>Komárek Jiří</t>
  </si>
  <si>
    <t>S-1500411/09513/2017</t>
  </si>
  <si>
    <t>1715004111</t>
  </si>
  <si>
    <t>72071982</t>
  </si>
  <si>
    <t>Panocha Petr</t>
  </si>
  <si>
    <t>S-1501192/36456/2017</t>
  </si>
  <si>
    <t>1715011921</t>
  </si>
  <si>
    <t>18188311</t>
  </si>
  <si>
    <t>ZD Podhradní Lhota a.s.</t>
  </si>
  <si>
    <t>S-1501199/36336/2017</t>
  </si>
  <si>
    <t>1715011991</t>
  </si>
  <si>
    <t>60112662</t>
  </si>
  <si>
    <t>Zemědělské obchodní družstvo  Jizerka</t>
  </si>
  <si>
    <t>S-1500332/08422/2017</t>
  </si>
  <si>
    <t>1715003321</t>
  </si>
  <si>
    <t>04656482</t>
  </si>
  <si>
    <t>Rybářství Haška s.r.o.</t>
  </si>
  <si>
    <t>S-1500417/09609/2017</t>
  </si>
  <si>
    <t>1715004171</t>
  </si>
  <si>
    <t>S-1500418/09577/2017</t>
  </si>
  <si>
    <t>1715004181</t>
  </si>
  <si>
    <t>47893966</t>
  </si>
  <si>
    <t>Trödler Radek</t>
  </si>
  <si>
    <t>S-1500901/30383/2017</t>
  </si>
  <si>
    <t>1715009011</t>
  </si>
  <si>
    <t>S-1501603/40771/2017</t>
  </si>
  <si>
    <t>1715016031</t>
  </si>
  <si>
    <t>46807608</t>
  </si>
  <si>
    <t>Petermann Václav</t>
  </si>
  <si>
    <t>S-1501204/36382/2017</t>
  </si>
  <si>
    <t>1715012041</t>
  </si>
  <si>
    <t>S-1500335/08430/2017</t>
  </si>
  <si>
    <t>1715003351</t>
  </si>
  <si>
    <t>S-1500398/09282/2017</t>
  </si>
  <si>
    <t>1715003981</t>
  </si>
  <si>
    <t>48171026</t>
  </si>
  <si>
    <t>Zemědělské družstvo Velké Poříčí</t>
  </si>
  <si>
    <t>S-1500404/09201/2017</t>
  </si>
  <si>
    <t>1715004041</t>
  </si>
  <si>
    <t>70952272</t>
  </si>
  <si>
    <t>Douda Milan</t>
  </si>
  <si>
    <t>S-1501607/41122/2017</t>
  </si>
  <si>
    <t>1715016071</t>
  </si>
  <si>
    <t>S-1501609/41129/2017</t>
  </si>
  <si>
    <t>1715016091</t>
  </si>
  <si>
    <t>25162373</t>
  </si>
  <si>
    <t>Farma Žár s.r.o.</t>
  </si>
  <si>
    <t>S-1500346/08463/2017</t>
  </si>
  <si>
    <t>1715003461</t>
  </si>
  <si>
    <t>S-1500905/30160/2017</t>
  </si>
  <si>
    <t>1715009051</t>
  </si>
  <si>
    <t>25862600</t>
  </si>
  <si>
    <t>Radim - zem. s.r.o.</t>
  </si>
  <si>
    <t>S-1500428/16858/2017</t>
  </si>
  <si>
    <t>1715004281</t>
  </si>
  <si>
    <t>49611593</t>
  </si>
  <si>
    <t>Dětřichovská, spol. s r.o.</t>
  </si>
  <si>
    <t>S-1500920/30751/2017</t>
  </si>
  <si>
    <t>1715009201</t>
  </si>
  <si>
    <t>S-1500923/30539/2017</t>
  </si>
  <si>
    <t>1715009231</t>
  </si>
  <si>
    <t>S-1500406/09385/2017</t>
  </si>
  <si>
    <t>1715004061</t>
  </si>
  <si>
    <t>48194832</t>
  </si>
  <si>
    <t>Beránek Josef</t>
  </si>
  <si>
    <t>S-1501619/41221/2017</t>
  </si>
  <si>
    <t>1715016191</t>
  </si>
  <si>
    <t>04353889</t>
  </si>
  <si>
    <t>Melounová Andrea</t>
  </si>
  <si>
    <t>S-1501622/41289/2017</t>
  </si>
  <si>
    <t>1715016221</t>
  </si>
  <si>
    <t>63483793</t>
  </si>
  <si>
    <t>Zemědělská společnost TERRIS Budětsko, a.s.</t>
  </si>
  <si>
    <t>S-1500011/01368/2017</t>
  </si>
  <si>
    <t>1715000111</t>
  </si>
  <si>
    <t>25778706</t>
  </si>
  <si>
    <t>Zemědělská společnost Nalžovice, a.s.</t>
  </si>
  <si>
    <t>S-1500013/01325/2017</t>
  </si>
  <si>
    <t>1715000131</t>
  </si>
  <si>
    <t>28852711</t>
  </si>
  <si>
    <t>D-agro s.r.o.</t>
  </si>
  <si>
    <t>S-1500442/17248/2017</t>
  </si>
  <si>
    <t>1715004421</t>
  </si>
  <si>
    <t>70895279</t>
  </si>
  <si>
    <t>Sláma Zdeněk</t>
  </si>
  <si>
    <t>S-1501628/41433/2017</t>
  </si>
  <si>
    <t>1715016281</t>
  </si>
  <si>
    <t>S-1500413/09522/2017</t>
  </si>
  <si>
    <t>1715004131</t>
  </si>
  <si>
    <t>27761797</t>
  </si>
  <si>
    <t>AGROODBYT BLUDOVSKO, s.r.o.</t>
  </si>
  <si>
    <t>S-1500414/09527/2017</t>
  </si>
  <si>
    <t>1715004141</t>
  </si>
  <si>
    <t>46508376</t>
  </si>
  <si>
    <t>EKOSPOL s. r. o.</t>
  </si>
  <si>
    <t>S-1500016/01552/2017</t>
  </si>
  <si>
    <t>1715000161</t>
  </si>
  <si>
    <t>S-1500017/01556/2017</t>
  </si>
  <si>
    <t>1715000171</t>
  </si>
  <si>
    <t>46882189</t>
  </si>
  <si>
    <t>AGRO &amp; KOMBINÁT Dolní Žandov spol. s r.o.</t>
  </si>
  <si>
    <t>S-1500018/01559/2017</t>
  </si>
  <si>
    <t>1715000181</t>
  </si>
  <si>
    <t>04827864</t>
  </si>
  <si>
    <t>Přívratský David</t>
  </si>
  <si>
    <t>S-1501638/41274/2017</t>
  </si>
  <si>
    <t>1715016381</t>
  </si>
  <si>
    <t>S-1500445/17287/2017</t>
  </si>
  <si>
    <t>1715004451</t>
  </si>
  <si>
    <t>47672692</t>
  </si>
  <si>
    <t>JZD Staré Hamry</t>
  </si>
  <si>
    <t>S-1500028/02115/2017</t>
  </si>
  <si>
    <t>1715000281</t>
  </si>
  <si>
    <t>26171732</t>
  </si>
  <si>
    <t>CFARMA s.r.o.</t>
  </si>
  <si>
    <t>S-1500035/02290/2017</t>
  </si>
  <si>
    <t>1715000351</t>
  </si>
  <si>
    <t>26049686</t>
  </si>
  <si>
    <t>TFARMA spol. s r.o.</t>
  </si>
  <si>
    <t>S-1500037/02277/2017</t>
  </si>
  <si>
    <t>1715000371</t>
  </si>
  <si>
    <t>S-1500416/09537/2017</t>
  </si>
  <si>
    <t>1715004161</t>
  </si>
  <si>
    <t>13692852</t>
  </si>
  <si>
    <t>ZD Březina, zemědělské družstvo</t>
  </si>
  <si>
    <t>S-1500420/09672/2017</t>
  </si>
  <si>
    <t>1715004201</t>
  </si>
  <si>
    <t>00151246</t>
  </si>
  <si>
    <t>Zemědělské družstvo  M Í R se sídlem v Ratiboři</t>
  </si>
  <si>
    <t>S-1500371/08364/2017</t>
  </si>
  <si>
    <t>1715003711</t>
  </si>
  <si>
    <t>46350179</t>
  </si>
  <si>
    <t>Zemědělská společnost Stránka spol. s r.o.</t>
  </si>
  <si>
    <t>S-1500040/02222/2017</t>
  </si>
  <si>
    <t>1715000401</t>
  </si>
  <si>
    <t>49328425</t>
  </si>
  <si>
    <t>Doležal Roman</t>
  </si>
  <si>
    <t>S-1501639/41277/2017</t>
  </si>
  <si>
    <t>1715016391</t>
  </si>
  <si>
    <t>05068509</t>
  </si>
  <si>
    <t>Družstvo vlastníků Nývltov</t>
  </si>
  <si>
    <t>S-1500374/08593/2017</t>
  </si>
  <si>
    <t>1715003741</t>
  </si>
  <si>
    <t>62906780</t>
  </si>
  <si>
    <t>ČESKÝ CHOV, spol. s r.o.</t>
  </si>
  <si>
    <t>S-1500458/17585/2017</t>
  </si>
  <si>
    <t>1715004581</t>
  </si>
  <si>
    <t>43372589</t>
  </si>
  <si>
    <t>Michlovský Miloš, Doc. Ing., CSc.</t>
  </si>
  <si>
    <t>S-1500462/17765/2017</t>
  </si>
  <si>
    <t>1715004621</t>
  </si>
  <si>
    <t>47068418</t>
  </si>
  <si>
    <t>Balková Ludmila</t>
  </si>
  <si>
    <t>S-1500463/17745/2017</t>
  </si>
  <si>
    <t>1715004631</t>
  </si>
  <si>
    <t>45114111</t>
  </si>
  <si>
    <t>Brodský Štěpán, Ing.</t>
  </si>
  <si>
    <t>S-1500046/02567/2017</t>
  </si>
  <si>
    <t>1715000461</t>
  </si>
  <si>
    <t>12102636</t>
  </si>
  <si>
    <t>Špunda Oldřich Ing.</t>
  </si>
  <si>
    <t>S-1501649/41487/2017</t>
  </si>
  <si>
    <t>1715016491</t>
  </si>
  <si>
    <t>S-1500471/18096/2017</t>
  </si>
  <si>
    <t>1715004711</t>
  </si>
  <si>
    <t>S-1500438/16755/2017</t>
  </si>
  <si>
    <t>1715004381</t>
  </si>
  <si>
    <t>47452463</t>
  </si>
  <si>
    <t>VEMAS a.s.</t>
  </si>
  <si>
    <t>S-1500444/17284/2017</t>
  </si>
  <si>
    <t>1715004441</t>
  </si>
  <si>
    <t>11491132</t>
  </si>
  <si>
    <t>Janovský Karel</t>
  </si>
  <si>
    <t>S-1501658/41342/2017</t>
  </si>
  <si>
    <t>1715016581</t>
  </si>
  <si>
    <t>S-1501666/41723/2017</t>
  </si>
  <si>
    <t>1715016661</t>
  </si>
  <si>
    <t>S-1500054/02593/2017</t>
  </si>
  <si>
    <t>1715000541</t>
  </si>
  <si>
    <t>S-1500061/02619/2017</t>
  </si>
  <si>
    <t>1715000611</t>
  </si>
  <si>
    <t>63769794</t>
  </si>
  <si>
    <t>Jonák Radek</t>
  </si>
  <si>
    <t>S-1500924/30546/2017</t>
  </si>
  <si>
    <t>1715009241</t>
  </si>
  <si>
    <t>S-1500929/30684/2017</t>
  </si>
  <si>
    <t>1715009291</t>
  </si>
  <si>
    <t>49007408</t>
  </si>
  <si>
    <t>Leber Petr, Ing.</t>
  </si>
  <si>
    <t>S-1500931/30946/2017</t>
  </si>
  <si>
    <t>1715009311</t>
  </si>
  <si>
    <t>72022841</t>
  </si>
  <si>
    <t>Vlachová Markéta</t>
  </si>
  <si>
    <t>S-1500479/17915/2017</t>
  </si>
  <si>
    <t>1715004791</t>
  </si>
  <si>
    <t>48351741</t>
  </si>
  <si>
    <t>Kořán Jan, Ing.</t>
  </si>
  <si>
    <t>S-1500484/18148/2017</t>
  </si>
  <si>
    <t>1715004841</t>
  </si>
  <si>
    <t>42714575</t>
  </si>
  <si>
    <t>Smotlacha Radek, Ing.</t>
  </si>
  <si>
    <t>S-1500933/30954/2017</t>
  </si>
  <si>
    <t>1715009331</t>
  </si>
  <si>
    <t>S-1501674/41362/2017</t>
  </si>
  <si>
    <t>1715016741</t>
  </si>
  <si>
    <t>S-1500396/09315/2017</t>
  </si>
  <si>
    <t>1715003961</t>
  </si>
  <si>
    <t>S-1500447/17290/2017</t>
  </si>
  <si>
    <t>1715004471</t>
  </si>
  <si>
    <t>75118025</t>
  </si>
  <si>
    <t>Neumann Petr</t>
  </si>
  <si>
    <t>S-1500450/17166/2017</t>
  </si>
  <si>
    <t>1715004501</t>
  </si>
  <si>
    <t>S-1501679/42121/2017</t>
  </si>
  <si>
    <t>1715016791</t>
  </si>
  <si>
    <t>67024891</t>
  </si>
  <si>
    <t>Plaček Pavel</t>
  </si>
  <si>
    <t>S-1501680/42028/2017</t>
  </si>
  <si>
    <t>1715016801</t>
  </si>
  <si>
    <t>62848151</t>
  </si>
  <si>
    <t>S-1501681/42031/2017</t>
  </si>
  <si>
    <t>1715016811</t>
  </si>
  <si>
    <t>02852802</t>
  </si>
  <si>
    <t>BREZE a.s.</t>
  </si>
  <si>
    <t>S-1500405/09381/2017</t>
  </si>
  <si>
    <t>1715004051</t>
  </si>
  <si>
    <t>S-1500409/09483/2017</t>
  </si>
  <si>
    <t>1715004091</t>
  </si>
  <si>
    <t>S-1500967/32007/2017</t>
  </si>
  <si>
    <t>1715009671</t>
  </si>
  <si>
    <t>S-1500454/17336/2017</t>
  </si>
  <si>
    <t>1715004541</t>
  </si>
  <si>
    <t>42612268</t>
  </si>
  <si>
    <t>Morbicerová Irena</t>
  </si>
  <si>
    <t>S-1500457/17609/2017</t>
  </si>
  <si>
    <t>1715004571</t>
  </si>
  <si>
    <t>70966281</t>
  </si>
  <si>
    <t>Houška Jan</t>
  </si>
  <si>
    <t>S-1500491/18474/2017</t>
  </si>
  <si>
    <t>1715004911</t>
  </si>
  <si>
    <t>15733335</t>
  </si>
  <si>
    <t>Krofta Kamil Ing.</t>
  </si>
  <si>
    <t>S-1501691/42094/2017</t>
  </si>
  <si>
    <t>1715016911</t>
  </si>
  <si>
    <t>S-1500071/02635/2017</t>
  </si>
  <si>
    <t>1715000711</t>
  </si>
  <si>
    <t>72326379</t>
  </si>
  <si>
    <t>Prokeš Miroslav</t>
  </si>
  <si>
    <t>S-1501273/37530/2017</t>
  </si>
  <si>
    <t>1715012731</t>
  </si>
  <si>
    <t>16981961</t>
  </si>
  <si>
    <t>Pochmon Břetislav, Ing.</t>
  </si>
  <si>
    <t>S-1500504/18810/2017</t>
  </si>
  <si>
    <t>1715005041</t>
  </si>
  <si>
    <t>S-1500415/09531/2017</t>
  </si>
  <si>
    <t>1715004151</t>
  </si>
  <si>
    <t>S-1500973/31775/2017</t>
  </si>
  <si>
    <t>1715009731</t>
  </si>
  <si>
    <t>61999075</t>
  </si>
  <si>
    <t>Flídr Jan</t>
  </si>
  <si>
    <t>S-1500976/32008/2017</t>
  </si>
  <si>
    <t>1715009761</t>
  </si>
  <si>
    <t>S-1500516/19062/2017</t>
  </si>
  <si>
    <t>1715005161</t>
  </si>
  <si>
    <t>73060275</t>
  </si>
  <si>
    <t>Řezníček Leoš</t>
  </si>
  <si>
    <t>S-1500517/19068/2017</t>
  </si>
  <si>
    <t>1715005171</t>
  </si>
  <si>
    <t>62528050</t>
  </si>
  <si>
    <t>Voráček Přemysl</t>
  </si>
  <si>
    <t>S-1500468/18076/2017</t>
  </si>
  <si>
    <t>1715004681</t>
  </si>
  <si>
    <t>27717186</t>
  </si>
  <si>
    <t>VH Agroton s.r.o.</t>
  </si>
  <si>
    <t>S-1500987/28381/2016</t>
  </si>
  <si>
    <t>1615009871</t>
  </si>
  <si>
    <t>25664531</t>
  </si>
  <si>
    <t>Agrodružstvo Vyšetice se sídlem v Pravoníně</t>
  </si>
  <si>
    <t>S-1500989/32346/2017</t>
  </si>
  <si>
    <t>1715009891</t>
  </si>
  <si>
    <t>66596424</t>
  </si>
  <si>
    <t>Kopečný Pavel</t>
  </si>
  <si>
    <t>S-1500521/19467/2017</t>
  </si>
  <si>
    <t>1715005211</t>
  </si>
  <si>
    <t>70951098</t>
  </si>
  <si>
    <t>Jindrák Pavel</t>
  </si>
  <si>
    <t>S-1501704/41930/2017</t>
  </si>
  <si>
    <t>1715017041</t>
  </si>
  <si>
    <t>75009943</t>
  </si>
  <si>
    <t>Štván Ondřej</t>
  </si>
  <si>
    <t>S-1501706/41944/2017</t>
  </si>
  <si>
    <t>1715017061</t>
  </si>
  <si>
    <t>S-1501277/37532/2017</t>
  </si>
  <si>
    <t>1715012771</t>
  </si>
  <si>
    <t>S-1500535/19561/2017</t>
  </si>
  <si>
    <t>1715005351</t>
  </si>
  <si>
    <t>S-1500422/16833/2017</t>
  </si>
  <si>
    <t>1715004221</t>
  </si>
  <si>
    <t>27812413</t>
  </si>
  <si>
    <t>SOLAGRO, s.r.o.</t>
  </si>
  <si>
    <t>S-1500423/16837/2017</t>
  </si>
  <si>
    <t>1715004231</t>
  </si>
  <si>
    <t>65276761</t>
  </si>
  <si>
    <t>Samostatně hospodařící rolníci, spol. s r.o.</t>
  </si>
  <si>
    <t>S-1501003/33012/2017</t>
  </si>
  <si>
    <t>1715010031</t>
  </si>
  <si>
    <t>00110680</t>
  </si>
  <si>
    <t>Zemědělské družstvo Popelín</t>
  </si>
  <si>
    <t>S-1500087/02662/2017</t>
  </si>
  <si>
    <t>1715000871</t>
  </si>
  <si>
    <t>S-1500550/19382/2017</t>
  </si>
  <si>
    <t>1715005501</t>
  </si>
  <si>
    <t>S-1501707/41958/2017</t>
  </si>
  <si>
    <t>1715017071</t>
  </si>
  <si>
    <t>70657581</t>
  </si>
  <si>
    <t>Váňová Martina</t>
  </si>
  <si>
    <t>S-1500554/19915/2017</t>
  </si>
  <si>
    <t>1715005541</t>
  </si>
  <si>
    <t>25250868</t>
  </si>
  <si>
    <t>AGRO Posázaví, a.s.</t>
  </si>
  <si>
    <t>S-1500555/19920/2017</t>
  </si>
  <si>
    <t>1715005551</t>
  </si>
  <si>
    <t>27786897</t>
  </si>
  <si>
    <t>Horymas SK, spol. s r.o.</t>
  </si>
  <si>
    <t>S-1500433/16894/2017</t>
  </si>
  <si>
    <t>1715004331</t>
  </si>
  <si>
    <t>63058651</t>
  </si>
  <si>
    <t>Pavelka František</t>
  </si>
  <si>
    <t>S-1500434/16899/2017</t>
  </si>
  <si>
    <t>1715004341</t>
  </si>
  <si>
    <t>42077737</t>
  </si>
  <si>
    <t>Kašný Emil</t>
  </si>
  <si>
    <t>S-1501714/42399/2017</t>
  </si>
  <si>
    <t>1715017141</t>
  </si>
  <si>
    <t>S-1501717/42420/2017</t>
  </si>
  <si>
    <t>1715017171</t>
  </si>
  <si>
    <t>S-1500568/19955/2017</t>
  </si>
  <si>
    <t>1715005681</t>
  </si>
  <si>
    <t>64167283</t>
  </si>
  <si>
    <t>Křeček Jindřich</t>
  </si>
  <si>
    <t>S-1501015/32790/2017</t>
  </si>
  <si>
    <t>1715010151</t>
  </si>
  <si>
    <t>60826711</t>
  </si>
  <si>
    <t>JISTUZA, výrobně-obchodní družstvo</t>
  </si>
  <si>
    <t>S-1500098/02680/2017</t>
  </si>
  <si>
    <t>1715000981</t>
  </si>
  <si>
    <t>64829219</t>
  </si>
  <si>
    <t>ZEVAS Vraclav a.s.</t>
  </si>
  <si>
    <t>S-1501724/42277/2017</t>
  </si>
  <si>
    <t>1715017241</t>
  </si>
  <si>
    <t>S-1501725/42284/2017</t>
  </si>
  <si>
    <t>1715017251</t>
  </si>
  <si>
    <t>75450526</t>
  </si>
  <si>
    <t>Paroušková Jana, Bc.</t>
  </si>
  <si>
    <t>S-1500483/17877/2017</t>
  </si>
  <si>
    <t>1715004831</t>
  </si>
  <si>
    <t>14481685</t>
  </si>
  <si>
    <t>Šindelář Bohumír, Ing.</t>
  </si>
  <si>
    <t>S-1500490/18461/2017</t>
  </si>
  <si>
    <t>1715004901</t>
  </si>
  <si>
    <t>75881993</t>
  </si>
  <si>
    <t>Tomšíček Tomáš</t>
  </si>
  <si>
    <t>S-1501296/37916/2017</t>
  </si>
  <si>
    <t>1715012961</t>
  </si>
  <si>
    <t>S-1500003/00702/2017</t>
  </si>
  <si>
    <t>1715000031</t>
  </si>
  <si>
    <t>63156237</t>
  </si>
  <si>
    <t>Starý Jaroslav</t>
  </si>
  <si>
    <t>S-1500437/16733/2017</t>
  </si>
  <si>
    <t>1715004371</t>
  </si>
  <si>
    <t>40939430</t>
  </si>
  <si>
    <t>Špaček Jan, Ing.</t>
  </si>
  <si>
    <t>S-1501020/33053/2017</t>
  </si>
  <si>
    <t>1715010201</t>
  </si>
  <si>
    <t>46683941</t>
  </si>
  <si>
    <t>SOHORS spol. s r.o.</t>
  </si>
  <si>
    <t>S-1500570/19964/2017</t>
  </si>
  <si>
    <t>1715005701</t>
  </si>
  <si>
    <t>S-1500572/19971/2017</t>
  </si>
  <si>
    <t>1715005721</t>
  </si>
  <si>
    <t>00108405</t>
  </si>
  <si>
    <t>Zemědělsko obchodní družstvo Starosedlský Hrádek</t>
  </si>
  <si>
    <t>S-1500012/01324/2017</t>
  </si>
  <si>
    <t>1715000121</t>
  </si>
  <si>
    <t>S-1500015/01374/2017</t>
  </si>
  <si>
    <t>1715000151</t>
  </si>
  <si>
    <t>72537817</t>
  </si>
  <si>
    <t>Dvořák Petr</t>
  </si>
  <si>
    <t>S-1501320/38527/2017</t>
  </si>
  <si>
    <t>1715013201</t>
  </si>
  <si>
    <t>S-1500508/18951/2017</t>
  </si>
  <si>
    <t>1715005081</t>
  </si>
  <si>
    <t>25179829</t>
  </si>
  <si>
    <t>Alas, a.s.</t>
  </si>
  <si>
    <t>S-1500582/20362/2017</t>
  </si>
  <si>
    <t>1715005821</t>
  </si>
  <si>
    <t>49435931</t>
  </si>
  <si>
    <t>LODĚNICE s.r.o.</t>
  </si>
  <si>
    <t>S-1501740/42505/2017</t>
  </si>
  <si>
    <t>1715017401</t>
  </si>
  <si>
    <t>S-1501743/42525/2017</t>
  </si>
  <si>
    <t>1715017431</t>
  </si>
  <si>
    <t>S-1501334/38467/2017</t>
  </si>
  <si>
    <t>1715013341</t>
  </si>
  <si>
    <t>25584481</t>
  </si>
  <si>
    <t>EKO VLACHOVICE s.r.o.</t>
  </si>
  <si>
    <t>S-1500456/17632/2017</t>
  </si>
  <si>
    <t>1715004561</t>
  </si>
  <si>
    <t>S-1500461/17515/2017</t>
  </si>
  <si>
    <t>1715004611</t>
  </si>
  <si>
    <t>S-1501752/42866/2017</t>
  </si>
  <si>
    <t>1715017521</t>
  </si>
  <si>
    <t>48954730</t>
  </si>
  <si>
    <t>Kroupa František</t>
  </si>
  <si>
    <t>S-1501344/38279/2017</t>
  </si>
  <si>
    <t>1715013441</t>
  </si>
  <si>
    <t>46329684</t>
  </si>
  <si>
    <t>Plaček Libor Ing.</t>
  </si>
  <si>
    <t>S-1501348/38510/2017</t>
  </si>
  <si>
    <t>1715013481</t>
  </si>
  <si>
    <t>S-1501026/33265/2017</t>
  </si>
  <si>
    <t>1715010261</t>
  </si>
  <si>
    <t>44469497</t>
  </si>
  <si>
    <t>Jetmarová Miluše</t>
  </si>
  <si>
    <t>S-1501027/33277/2017</t>
  </si>
  <si>
    <t>1715010271</t>
  </si>
  <si>
    <t>00112402</t>
  </si>
  <si>
    <t>Zemědělsko-obchodní družstvo M Á J</t>
  </si>
  <si>
    <t>S-1501028/33448/2017</t>
  </si>
  <si>
    <t>1715010281</t>
  </si>
  <si>
    <t>44029896</t>
  </si>
  <si>
    <t>Hájek Ladislav, Ing.</t>
  </si>
  <si>
    <t>S-1501754/42855/2017</t>
  </si>
  <si>
    <t>1715017541</t>
  </si>
  <si>
    <t>48912603</t>
  </si>
  <si>
    <t>Kellner Jiří</t>
  </si>
  <si>
    <t>S-1501757/42876/2017</t>
  </si>
  <si>
    <t>1715017571</t>
  </si>
  <si>
    <t>42359040</t>
  </si>
  <si>
    <t>Jakubov Josef</t>
  </si>
  <si>
    <t>S-1501758/42879/2017</t>
  </si>
  <si>
    <t>1715017581</t>
  </si>
  <si>
    <t>26246660</t>
  </si>
  <si>
    <t>ZEMAD s.r.o.</t>
  </si>
  <si>
    <t>S-1501762/42833/2017</t>
  </si>
  <si>
    <t>1715017621</t>
  </si>
  <si>
    <t>S-1500125/03775/2017</t>
  </si>
  <si>
    <t>1715001251</t>
  </si>
  <si>
    <t>87648920</t>
  </si>
  <si>
    <t>Půbal Václav, Ing.</t>
  </si>
  <si>
    <t>S-1500489/18425/2017</t>
  </si>
  <si>
    <t>1715004891</t>
  </si>
  <si>
    <t>61999962</t>
  </si>
  <si>
    <t>Vomáčka Petr, Ing.</t>
  </si>
  <si>
    <t>S-1500543/19615/2017</t>
  </si>
  <si>
    <t>1715005431</t>
  </si>
  <si>
    <t>04750179</t>
  </si>
  <si>
    <t>S-1500552/19388/2017</t>
  </si>
  <si>
    <t>1715005521</t>
  </si>
  <si>
    <t>10290257</t>
  </si>
  <si>
    <t>Meduna Jan</t>
  </si>
  <si>
    <t>S-1500597/20419/2017</t>
  </si>
  <si>
    <t>1715005971</t>
  </si>
  <si>
    <t>42186293</t>
  </si>
  <si>
    <t>Kodym Milan</t>
  </si>
  <si>
    <t>S-1500498/18823/2017</t>
  </si>
  <si>
    <t>1715004981</t>
  </si>
  <si>
    <t>47917709</t>
  </si>
  <si>
    <t>VÍNO BLATEL, a.s.</t>
  </si>
  <si>
    <t>S-1500607/21676/2017</t>
  </si>
  <si>
    <t>1715006071</t>
  </si>
  <si>
    <t>S-1500609/21707/2017</t>
  </si>
  <si>
    <t>1715006091</t>
  </si>
  <si>
    <t>45352861</t>
  </si>
  <si>
    <t>Zemědělské družstvo Mladotice</t>
  </si>
  <si>
    <t>S-1501045/34172/2017</t>
  </si>
  <si>
    <t>1715010451</t>
  </si>
  <si>
    <t>S-1501352/38424/2017</t>
  </si>
  <si>
    <t>1715013521</t>
  </si>
  <si>
    <t>66493064</t>
  </si>
  <si>
    <t>Procházka Vít</t>
  </si>
  <si>
    <t>S-1501358/38396/2017</t>
  </si>
  <si>
    <t>1715013581</t>
  </si>
  <si>
    <t>68521235</t>
  </si>
  <si>
    <t>Hándl Vladimír</t>
  </si>
  <si>
    <t>S-1500561/19937/2017</t>
  </si>
  <si>
    <t>1715005611</t>
  </si>
  <si>
    <t>14614499</t>
  </si>
  <si>
    <t>ZD "SLEZAN" Klimkovice a. s.</t>
  </si>
  <si>
    <t>S-1501050/34182/2017</t>
  </si>
  <si>
    <t>1715010501</t>
  </si>
  <si>
    <t>45469920</t>
  </si>
  <si>
    <t>Vávra Pavel</t>
  </si>
  <si>
    <t>S-1501775/43049/2017</t>
  </si>
  <si>
    <t>1715017751</t>
  </si>
  <si>
    <t>S-1500044/02150/2017</t>
  </si>
  <si>
    <t>1715000441</t>
  </si>
  <si>
    <t>00122971</t>
  </si>
  <si>
    <t>Zemědělské obchodní družstvo Skryje</t>
  </si>
  <si>
    <t>S-1501368/38691/2017</t>
  </si>
  <si>
    <t>1715013681</t>
  </si>
  <si>
    <t>00137235</t>
  </si>
  <si>
    <t>Zemědělské družstvo Velký Beranov</t>
  </si>
  <si>
    <t>S-1501372/38761/2017</t>
  </si>
  <si>
    <t>1715013721</t>
  </si>
  <si>
    <t>15769721</t>
  </si>
  <si>
    <t>Dvořák Miroslav</t>
  </si>
  <si>
    <t>S-1500505/18638/2017</t>
  </si>
  <si>
    <t>1715005051</t>
  </si>
  <si>
    <t>13644009</t>
  </si>
  <si>
    <t>Družstvo vlastníků Polanka nad Odrou</t>
  </si>
  <si>
    <t>S-1500050/02587/2017</t>
  </si>
  <si>
    <t>1715000501</t>
  </si>
  <si>
    <t>62630491</t>
  </si>
  <si>
    <t>Kopačka Luboš</t>
  </si>
  <si>
    <t>S-1501792/43181/2017</t>
  </si>
  <si>
    <t>1715017921</t>
  </si>
  <si>
    <t>S-1501797/42926/2017</t>
  </si>
  <si>
    <t>1715017971</t>
  </si>
  <si>
    <t>71159142</t>
  </si>
  <si>
    <t>Bín Josef</t>
  </si>
  <si>
    <t>S-1501055/34195/2017</t>
  </si>
  <si>
    <t>1715010551</t>
  </si>
  <si>
    <t>49022954</t>
  </si>
  <si>
    <t>AGRO Šumava s.r.o.</t>
  </si>
  <si>
    <t>S-1500519/19059/2017</t>
  </si>
  <si>
    <t>1715005191</t>
  </si>
  <si>
    <t>S-1501373/38766/2017</t>
  </si>
  <si>
    <t>1715013731</t>
  </si>
  <si>
    <t>60543728</t>
  </si>
  <si>
    <t>Škarková Ludmila</t>
  </si>
  <si>
    <t>S-1501376/38809/2017</t>
  </si>
  <si>
    <t>1715013761</t>
  </si>
  <si>
    <t>66595185</t>
  </si>
  <si>
    <t>Kašík Vladimír</t>
  </si>
  <si>
    <t>S-1501378/38824/2017</t>
  </si>
  <si>
    <t>1715013781</t>
  </si>
  <si>
    <t>75968282</t>
  </si>
  <si>
    <t>Sedlák Jakub</t>
  </si>
  <si>
    <t>S-1500627/22136/2017</t>
  </si>
  <si>
    <t>1715006271</t>
  </si>
  <si>
    <t>43255256</t>
  </si>
  <si>
    <t>Machačková Jindřiška</t>
  </si>
  <si>
    <t>S-1500629/22151/2017</t>
  </si>
  <si>
    <t>1715006291</t>
  </si>
  <si>
    <t>75127105</t>
  </si>
  <si>
    <t>Erbanová Alice</t>
  </si>
  <si>
    <t>S-1500630/22156/2017</t>
  </si>
  <si>
    <t>1715006301</t>
  </si>
  <si>
    <t>47010517</t>
  </si>
  <si>
    <t>Landa Robert</t>
  </si>
  <si>
    <t>S-1501809/42957/2017</t>
  </si>
  <si>
    <t>1715018091</t>
  </si>
  <si>
    <t>25917269</t>
  </si>
  <si>
    <t>BETTY CZ s.r.o.</t>
  </si>
  <si>
    <t>S-1500148/04420/2017</t>
  </si>
  <si>
    <t>1715001481</t>
  </si>
  <si>
    <t>S-1500155/04540/2017</t>
  </si>
  <si>
    <t>1715001551</t>
  </si>
  <si>
    <t>04908422</t>
  </si>
  <si>
    <t>Strnadová Veronika</t>
  </si>
  <si>
    <t>S-1501382/38848/2017</t>
  </si>
  <si>
    <t>1715013821</t>
  </si>
  <si>
    <t>42329701</t>
  </si>
  <si>
    <t>Matula Josef</t>
  </si>
  <si>
    <t>S-1501384/38855/2017</t>
  </si>
  <si>
    <t>1715013841</t>
  </si>
  <si>
    <t>75611643</t>
  </si>
  <si>
    <t>Kopečný Josef</t>
  </si>
  <si>
    <t>S-1500520/19463/2017</t>
  </si>
  <si>
    <t>1715005201</t>
  </si>
  <si>
    <t>S-1500075/02639/2017</t>
  </si>
  <si>
    <t>1715000751</t>
  </si>
  <si>
    <t>26173981</t>
  </si>
  <si>
    <t>Dabel Ovile, s.r.o.</t>
  </si>
  <si>
    <t>S-1500579/19803/2017</t>
  </si>
  <si>
    <t>1715005791</t>
  </si>
  <si>
    <t>46580743</t>
  </si>
  <si>
    <t>BEST, spol. s r.o.</t>
  </si>
  <si>
    <t>S-1500081/02646/2017</t>
  </si>
  <si>
    <t>1715000811</t>
  </si>
  <si>
    <t>45869936</t>
  </si>
  <si>
    <t>Čech Zdeněk Ing.</t>
  </si>
  <si>
    <t>S-1500165/04884/2017</t>
  </si>
  <si>
    <t>1715001651</t>
  </si>
  <si>
    <t>45522758</t>
  </si>
  <si>
    <t>Ciler Milan</t>
  </si>
  <si>
    <t>S-1500174/04843/2017</t>
  </si>
  <si>
    <t>1715001741</t>
  </si>
  <si>
    <t>S-1500526/19353/2017</t>
  </si>
  <si>
    <t>1715005261</t>
  </si>
  <si>
    <t>S-1500531/19595/2017</t>
  </si>
  <si>
    <t>1715005311</t>
  </si>
  <si>
    <t>72085495</t>
  </si>
  <si>
    <t>Bauerová Lenka</t>
  </si>
  <si>
    <t>S-1501074/33901/2017</t>
  </si>
  <si>
    <t>1715010741</t>
  </si>
  <si>
    <t>44063849</t>
  </si>
  <si>
    <t>Veleba Vlastimil</t>
  </si>
  <si>
    <t>S-1501076/33909/2017</t>
  </si>
  <si>
    <t>1715010761</t>
  </si>
  <si>
    <t>62063189</t>
  </si>
  <si>
    <t>S O M A  s.r.o.</t>
  </si>
  <si>
    <t>S-1500651/22581/2017</t>
  </si>
  <si>
    <t>1715006511</t>
  </si>
  <si>
    <t>45973881</t>
  </si>
  <si>
    <t>Chvojka Pavel</t>
  </si>
  <si>
    <t>S-1500652/22584/2017</t>
  </si>
  <si>
    <t>1715006521</t>
  </si>
  <si>
    <t>S-1500088/02664/2017</t>
  </si>
  <si>
    <t>1715000881</t>
  </si>
  <si>
    <t>75155044</t>
  </si>
  <si>
    <t>Tóthová Petra</t>
  </si>
  <si>
    <t>S-1500093/02671/2017</t>
  </si>
  <si>
    <t>1715000931</t>
  </si>
  <si>
    <t>18183263</t>
  </si>
  <si>
    <t>Karásek Ladislav</t>
  </si>
  <si>
    <t>S-1500094/02673/2017</t>
  </si>
  <si>
    <t>1715000941</t>
  </si>
  <si>
    <t>S-1500586/20371/2017</t>
  </si>
  <si>
    <t>1715005861</t>
  </si>
  <si>
    <t>00124982</t>
  </si>
  <si>
    <t>Zemědělské družstvo Rosice u Chrasti</t>
  </si>
  <si>
    <t>S-1500653/22589/2017</t>
  </si>
  <si>
    <t>1715006531</t>
  </si>
  <si>
    <t>04703677</t>
  </si>
  <si>
    <t>Kroupová Dana</t>
  </si>
  <si>
    <t>S-1501396/39010/2017</t>
  </si>
  <si>
    <t>1715013961</t>
  </si>
  <si>
    <t>60544724</t>
  </si>
  <si>
    <t>Kubát Petr, Ing.</t>
  </si>
  <si>
    <t>S-1501822/43736/2017</t>
  </si>
  <si>
    <t>1715018221</t>
  </si>
  <si>
    <t>13502824</t>
  </si>
  <si>
    <t>Zemědělské družstvo Ratiboř</t>
  </si>
  <si>
    <t>S-1500100/02682/2017</t>
  </si>
  <si>
    <t>1715001001</t>
  </si>
  <si>
    <t>62508920</t>
  </si>
  <si>
    <t>1. Jihočeský drůbežářský podnik, s.r.o.</t>
  </si>
  <si>
    <t>S-1500596/20411/2017</t>
  </si>
  <si>
    <t>1715005961</t>
  </si>
  <si>
    <t>45970556</t>
  </si>
  <si>
    <t>Šafránek Jaroslav</t>
  </si>
  <si>
    <t>S-1500538/19573/2017</t>
  </si>
  <si>
    <t>1715005381</t>
  </si>
  <si>
    <t>73363154</t>
  </si>
  <si>
    <t>Šimková Lenka</t>
  </si>
  <si>
    <t>S-1501081/34617/2017</t>
  </si>
  <si>
    <t>1715010811</t>
  </si>
  <si>
    <t>46186565</t>
  </si>
  <si>
    <t>Kopuletá Jana</t>
  </si>
  <si>
    <t>S-1501403/38887/2017</t>
  </si>
  <si>
    <t>1715014031</t>
  </si>
  <si>
    <t>75040026</t>
  </si>
  <si>
    <t>Nováková Hana</t>
  </si>
  <si>
    <t>S-1500188/05043/2017</t>
  </si>
  <si>
    <t>1715001881</t>
  </si>
  <si>
    <t>S-1500115/02496/2017</t>
  </si>
  <si>
    <t>1715001151</t>
  </si>
  <si>
    <t>03586235</t>
  </si>
  <si>
    <t>Benediktinská hospodářská správa Břevnov s.r.o.</t>
  </si>
  <si>
    <t>S-1500194/05077/2017</t>
  </si>
  <si>
    <t>1715001941</t>
  </si>
  <si>
    <t>47698756</t>
  </si>
  <si>
    <t>Stašák Emil</t>
  </si>
  <si>
    <t>S-1500200/05284/2017</t>
  </si>
  <si>
    <t>1715002001</t>
  </si>
  <si>
    <t>47068655</t>
  </si>
  <si>
    <t>Márová Anděla</t>
  </si>
  <si>
    <t>S-1500547/19425/2017</t>
  </si>
  <si>
    <t>1715005471</t>
  </si>
  <si>
    <t>48363766</t>
  </si>
  <si>
    <t>AB Bor, s.r.o.</t>
  </si>
  <si>
    <t>S-1500676/23144/2017</t>
  </si>
  <si>
    <t>1715006761</t>
  </si>
  <si>
    <t>41117841</t>
  </si>
  <si>
    <t>Vokatý Libor</t>
  </si>
  <si>
    <t>S-1500121/03850/2017</t>
  </si>
  <si>
    <t>1715001211</t>
  </si>
  <si>
    <t>S-1500684/23023/2017</t>
  </si>
  <si>
    <t>1715006841</t>
  </si>
  <si>
    <t>S-1500686/23234/2017</t>
  </si>
  <si>
    <t>1715006861</t>
  </si>
  <si>
    <t>S-1501093/34541/2017</t>
  </si>
  <si>
    <t>1715010931</t>
  </si>
  <si>
    <t>49814478</t>
  </si>
  <si>
    <t>Farma Rudník s.r.o.</t>
  </si>
  <si>
    <t>S-1501097/34607/2017</t>
  </si>
  <si>
    <t>1715010971</t>
  </si>
  <si>
    <t>75118441</t>
  </si>
  <si>
    <t>Voňková Svatava</t>
  </si>
  <si>
    <t>S-1501840/43780/2017</t>
  </si>
  <si>
    <t>1715018401</t>
  </si>
  <si>
    <t>S-1501841/43785/2017</t>
  </si>
  <si>
    <t>1715018411</t>
  </si>
  <si>
    <t>72052198</t>
  </si>
  <si>
    <t>S-1500212/05464/2017</t>
  </si>
  <si>
    <t>1715002121</t>
  </si>
  <si>
    <t>27693431</t>
  </si>
  <si>
    <t>AGROSOK s.r.o.</t>
  </si>
  <si>
    <t>S-1501845/43829/2017</t>
  </si>
  <si>
    <t>1715018451</t>
  </si>
  <si>
    <t>S-1501846/43836/2017</t>
  </si>
  <si>
    <t>1715018461</t>
  </si>
  <si>
    <t>S-1501847/43842/2017</t>
  </si>
  <si>
    <t>1715018471</t>
  </si>
  <si>
    <t>75055619</t>
  </si>
  <si>
    <t>Lomoz Jan</t>
  </si>
  <si>
    <t>S-1500557/19928/2017</t>
  </si>
  <si>
    <t>1715005571</t>
  </si>
  <si>
    <t>42319838</t>
  </si>
  <si>
    <t>Janáček Jaroslav</t>
  </si>
  <si>
    <t>S-1501434/39309/2017</t>
  </si>
  <si>
    <t>1715014341</t>
  </si>
  <si>
    <t>45011699</t>
  </si>
  <si>
    <t>Šusta Milan</t>
  </si>
  <si>
    <t>S-1501856/43792/2017</t>
  </si>
  <si>
    <t>1715018561</t>
  </si>
  <si>
    <t>S-1501444/39246/2017</t>
  </si>
  <si>
    <t>1715014441</t>
  </si>
  <si>
    <t>00140074</t>
  </si>
  <si>
    <t>ZD Police, družstvo</t>
  </si>
  <si>
    <t>S-1501860/43547/2017</t>
  </si>
  <si>
    <t>1715018601</t>
  </si>
  <si>
    <t>47468009</t>
  </si>
  <si>
    <t>Zemědělské družstvo Zlatý potok</t>
  </si>
  <si>
    <t>S-1500221/05698/2017</t>
  </si>
  <si>
    <t>1715002211</t>
  </si>
  <si>
    <t>00140198</t>
  </si>
  <si>
    <t>Zemědělské družstvo Biskupice</t>
  </si>
  <si>
    <t>S-1500222/05762/2017</t>
  </si>
  <si>
    <t>1715002221</t>
  </si>
  <si>
    <t>70945829</t>
  </si>
  <si>
    <t>Nováček Jan</t>
  </si>
  <si>
    <t>S-1501109/34913/2017</t>
  </si>
  <si>
    <t>1715011091</t>
  </si>
  <si>
    <t>41547624</t>
  </si>
  <si>
    <t>Blažek Jaromír</t>
  </si>
  <si>
    <t>S-1501864/43577/2017</t>
  </si>
  <si>
    <t>1715018641</t>
  </si>
  <si>
    <t>00139696</t>
  </si>
  <si>
    <t>Zemědělské družstvo Kouty</t>
  </si>
  <si>
    <t>S-1501866/43586/2017</t>
  </si>
  <si>
    <t>1715018661</t>
  </si>
  <si>
    <t>44063211</t>
  </si>
  <si>
    <t>Hrůza Miroslav</t>
  </si>
  <si>
    <t>S-1501867/43594/2017</t>
  </si>
  <si>
    <t>1715018671</t>
  </si>
  <si>
    <t>26098351</t>
  </si>
  <si>
    <t>FARMA PT, s.r.o.</t>
  </si>
  <si>
    <t>S-1500576/19779/2017</t>
  </si>
  <si>
    <t>1715005761</t>
  </si>
  <si>
    <t>S-1500578/19800/2017</t>
  </si>
  <si>
    <t>1715005781</t>
  </si>
  <si>
    <t>75102960</t>
  </si>
  <si>
    <t>Kadubec Martin, Ing.</t>
  </si>
  <si>
    <t>S-1501128/35313/2017</t>
  </si>
  <si>
    <t>1715011281</t>
  </si>
  <si>
    <t>25507656</t>
  </si>
  <si>
    <t>Agrika k.s.</t>
  </si>
  <si>
    <t>S-1500176/04694/2017</t>
  </si>
  <si>
    <t>1715001761</t>
  </si>
  <si>
    <t>64052931</t>
  </si>
  <si>
    <t>AGRI LIBOCHOVICE a.s.</t>
  </si>
  <si>
    <t>S-1500598/20423/2017</t>
  </si>
  <si>
    <t>1715005981</t>
  </si>
  <si>
    <t>S-1500239/06711/2017</t>
  </si>
  <si>
    <t>1715002391</t>
  </si>
  <si>
    <t>03640761</t>
  </si>
  <si>
    <t>Zemědělská společnost Jindřichovice, s.r.o.</t>
  </si>
  <si>
    <t>S-1500242/06728/2017</t>
  </si>
  <si>
    <t>1715002421</t>
  </si>
  <si>
    <t>48531979</t>
  </si>
  <si>
    <t>AGRA, spol. s r.o.</t>
  </si>
  <si>
    <t>S-1501132/35379/2017</t>
  </si>
  <si>
    <t>1715011321</t>
  </si>
  <si>
    <t>26886758</t>
  </si>
  <si>
    <t>AGROLSTAT, spol. s r.o.</t>
  </si>
  <si>
    <t>S-1500608/21685/2017</t>
  </si>
  <si>
    <t>1715006081</t>
  </si>
  <si>
    <t>49609696</t>
  </si>
  <si>
    <t>Mléčná farma Lubina, spol. s r.o.</t>
  </si>
  <si>
    <t>S-1500612/21812/2017</t>
  </si>
  <si>
    <t>1715006121</t>
  </si>
  <si>
    <t>S-1500614/21837/2017</t>
  </si>
  <si>
    <t>1715006141</t>
  </si>
  <si>
    <t>73366757</t>
  </si>
  <si>
    <t>Bystrianská Jana</t>
  </si>
  <si>
    <t>S-1500248/06745/2017</t>
  </si>
  <si>
    <t>1715002481</t>
  </si>
  <si>
    <t>27465951</t>
  </si>
  <si>
    <t>Statek Dlouhé Dvory s.r.o.</t>
  </si>
  <si>
    <t>S-1500249/06747/2017</t>
  </si>
  <si>
    <t>1715002491</t>
  </si>
  <si>
    <t>26419432</t>
  </si>
  <si>
    <t>AGRO STŘED s.r.o.</t>
  </si>
  <si>
    <t>S-1501876/43439/2017</t>
  </si>
  <si>
    <t>1715018761</t>
  </si>
  <si>
    <t>62472381</t>
  </si>
  <si>
    <t>Fulín Pavel</t>
  </si>
  <si>
    <t>S-1501879/43452/2017</t>
  </si>
  <si>
    <t>1715018791</t>
  </si>
  <si>
    <t>S-1500620/22031/2017</t>
  </si>
  <si>
    <t>1715006201</t>
  </si>
  <si>
    <t>S-1500622/22052/2017</t>
  </si>
  <si>
    <t>1715006221</t>
  </si>
  <si>
    <t>15056856</t>
  </si>
  <si>
    <t>Knap Pavel, Ing.</t>
  </si>
  <si>
    <t>S-1500260/06620/2017</t>
  </si>
  <si>
    <t>1715002601</t>
  </si>
  <si>
    <t>64656055</t>
  </si>
  <si>
    <t>Fuljer Michal</t>
  </si>
  <si>
    <t>S-1500261/06674/2017</t>
  </si>
  <si>
    <t>1715002611</t>
  </si>
  <si>
    <t>63282909</t>
  </si>
  <si>
    <t>Kovář Václav</t>
  </si>
  <si>
    <t>S-1500184/05025/2017</t>
  </si>
  <si>
    <t>1715001841</t>
  </si>
  <si>
    <t>47263946</t>
  </si>
  <si>
    <t>Staněk Jiří</t>
  </si>
  <si>
    <t>S-1500186/05035/2017</t>
  </si>
  <si>
    <t>1715001861</t>
  </si>
  <si>
    <t>S-1501894/44353/2017</t>
  </si>
  <si>
    <t>1715018941</t>
  </si>
  <si>
    <t>60085738</t>
  </si>
  <si>
    <t>Šedivý Josef</t>
  </si>
  <si>
    <t>S-1500725/24406/2017</t>
  </si>
  <si>
    <t>1715007251</t>
  </si>
  <si>
    <t>S-1500729/24416/2017</t>
  </si>
  <si>
    <t>1715007291</t>
  </si>
  <si>
    <t>47545879</t>
  </si>
  <si>
    <t>A G Á T A,  spol. s r.o.</t>
  </si>
  <si>
    <t>S-1501461/39759/2017</t>
  </si>
  <si>
    <t>1715014611</t>
  </si>
  <si>
    <t>72068337</t>
  </si>
  <si>
    <t>Vachtfeitl Miloš</t>
  </si>
  <si>
    <t>S-1500187/05038/2017</t>
  </si>
  <si>
    <t>1715001871</t>
  </si>
  <si>
    <t>49096231</t>
  </si>
  <si>
    <t>AGRO SYCHROV a.s.</t>
  </si>
  <si>
    <t>S-1500631/22165/2017</t>
  </si>
  <si>
    <t>1715006311</t>
  </si>
  <si>
    <t>00120511</t>
  </si>
  <si>
    <t>AGROKOMPLEX OHŘE a.s.</t>
  </si>
  <si>
    <t>S-1500737/24441/2017</t>
  </si>
  <si>
    <t>1715007371</t>
  </si>
  <si>
    <t>28851901</t>
  </si>
  <si>
    <t>FARMA HRADECKÝ s.r.o.</t>
  </si>
  <si>
    <t>S-1500741/24363/2017</t>
  </si>
  <si>
    <t>1715007411</t>
  </si>
  <si>
    <t>45149356</t>
  </si>
  <si>
    <t>PENTA spol. s r.o.</t>
  </si>
  <si>
    <t>S-1501911/44140/2017</t>
  </si>
  <si>
    <t>1715019111</t>
  </si>
  <si>
    <t>49050575</t>
  </si>
  <si>
    <t>AGRODRUŽSTVO ŠUMAVSKÉ HOŠTICE</t>
  </si>
  <si>
    <t>S-1501164/35797/2017</t>
  </si>
  <si>
    <t>1715011641</t>
  </si>
  <si>
    <t>61218651</t>
  </si>
  <si>
    <t>Holubec Radimil</t>
  </si>
  <si>
    <t>S-1500195/05237/2017</t>
  </si>
  <si>
    <t>1715001951</t>
  </si>
  <si>
    <t>S-1500639/22081/2017</t>
  </si>
  <si>
    <t>1715006391</t>
  </si>
  <si>
    <t>S-1500647/22554/2017</t>
  </si>
  <si>
    <t>1715006471</t>
  </si>
  <si>
    <t>25536834</t>
  </si>
  <si>
    <t>CROPAGRO, s.r.o.</t>
  </si>
  <si>
    <t>S-1501480/39850/2017</t>
  </si>
  <si>
    <t>1715014801</t>
  </si>
  <si>
    <t>S-1500742/24285/2017</t>
  </si>
  <si>
    <t>1715007421</t>
  </si>
  <si>
    <t>47260734</t>
  </si>
  <si>
    <t>Novák Jan</t>
  </si>
  <si>
    <t>S-1500747/24845/2017</t>
  </si>
  <si>
    <t>1715007471</t>
  </si>
  <si>
    <t>43369090</t>
  </si>
  <si>
    <t>Bartík Petr, Ing.</t>
  </si>
  <si>
    <t>S-1500753/24663/2017</t>
  </si>
  <si>
    <t>1715007531</t>
  </si>
  <si>
    <t>25291394</t>
  </si>
  <si>
    <t>AGRONA Staré Město,  a.s.</t>
  </si>
  <si>
    <t>S-1501941/44031/2017</t>
  </si>
  <si>
    <t>1715019411</t>
  </si>
  <si>
    <t>60416807</t>
  </si>
  <si>
    <t>Nováček Josef</t>
  </si>
  <si>
    <t>S-1501486/39878/2017</t>
  </si>
  <si>
    <t>1715014861</t>
  </si>
  <si>
    <t>00112836</t>
  </si>
  <si>
    <t>AGPI, a.s.</t>
  </si>
  <si>
    <t>S-1500272/07336/2017</t>
  </si>
  <si>
    <t>1715002721</t>
  </si>
  <si>
    <t>68313021</t>
  </si>
  <si>
    <t>Dihlová Marie</t>
  </si>
  <si>
    <t>S-1500277/07593/2017</t>
  </si>
  <si>
    <t>1715002771</t>
  </si>
  <si>
    <t>25166271</t>
  </si>
  <si>
    <t>ZEMPO-VOS a.s. Strunkovice nad Blanicí</t>
  </si>
  <si>
    <t>S-1500279/07622/2017</t>
  </si>
  <si>
    <t>1715002791</t>
  </si>
  <si>
    <t>S-1500632/22170/2017</t>
  </si>
  <si>
    <t>1715006321</t>
  </si>
  <si>
    <t>75149711</t>
  </si>
  <si>
    <t>Soukupová Lenka</t>
  </si>
  <si>
    <t>S-1501956/44217/2017</t>
  </si>
  <si>
    <t>1715019561</t>
  </si>
  <si>
    <t>S-1501494/39658/2017</t>
  </si>
  <si>
    <t>1715014941</t>
  </si>
  <si>
    <t>S-1500280/07628/2017</t>
  </si>
  <si>
    <t>1715002801</t>
  </si>
  <si>
    <t>S-1500281/07633/2017</t>
  </si>
  <si>
    <t>1715002811</t>
  </si>
  <si>
    <t>47261226</t>
  </si>
  <si>
    <t>Ichová Kristina</t>
  </si>
  <si>
    <t>S-1500282/07638/2017</t>
  </si>
  <si>
    <t>1715002821</t>
  </si>
  <si>
    <t>S-1500209/05455/2017</t>
  </si>
  <si>
    <t>1715002091</t>
  </si>
  <si>
    <t>05554411</t>
  </si>
  <si>
    <t>Lehký Jiří</t>
  </si>
  <si>
    <t>S-1501497/39782/2017</t>
  </si>
  <si>
    <t>1715014971</t>
  </si>
  <si>
    <t>71253726</t>
  </si>
  <si>
    <t>Polák Jaroslav</t>
  </si>
  <si>
    <t>S-1501500/39800/2017</t>
  </si>
  <si>
    <t>1715015001</t>
  </si>
  <si>
    <t>S-1500640/22141/2017</t>
  </si>
  <si>
    <t>1715006401</t>
  </si>
  <si>
    <t>47454911</t>
  </si>
  <si>
    <t>PROVENA, a.s.</t>
  </si>
  <si>
    <t>S-1500642/22395/2017</t>
  </si>
  <si>
    <t>1715006421</t>
  </si>
  <si>
    <t>04927036</t>
  </si>
  <si>
    <t>S-1501958/44227/2017</t>
  </si>
  <si>
    <t>1715019581</t>
  </si>
  <si>
    <t>S-1501505/39889/2017</t>
  </si>
  <si>
    <t>1715015051</t>
  </si>
  <si>
    <t>S-1501974/44703/2017</t>
  </si>
  <si>
    <t>1715019741</t>
  </si>
  <si>
    <t>S-1500660/22800/2017</t>
  </si>
  <si>
    <t>1715006601</t>
  </si>
  <si>
    <t>S-1500287/07655/2017</t>
  </si>
  <si>
    <t>1715002871</t>
  </si>
  <si>
    <t>41881796</t>
  </si>
  <si>
    <t>Pártl Theodor, Ing.</t>
  </si>
  <si>
    <t>S-1500289/07664/2017</t>
  </si>
  <si>
    <t>1715002891</t>
  </si>
  <si>
    <t>41899750</t>
  </si>
  <si>
    <t>Votava Petr Ing.</t>
  </si>
  <si>
    <t>S-1501175/35616/2017</t>
  </si>
  <si>
    <t>1715011751</t>
  </si>
  <si>
    <t>47904879</t>
  </si>
  <si>
    <t>UNIAGRIS Pěnčín, a.s.</t>
  </si>
  <si>
    <t>S-1500644/22499/2017</t>
  </si>
  <si>
    <t>1715006441</t>
  </si>
  <si>
    <t>49713981</t>
  </si>
  <si>
    <t>Fyton, spol. s r.o.</t>
  </si>
  <si>
    <t>S-1501976/44839/2017</t>
  </si>
  <si>
    <t>1715019761</t>
  </si>
  <si>
    <t>47717700</t>
  </si>
  <si>
    <t>Zemědělská akciová společnost Koloveč</t>
  </si>
  <si>
    <t>S-1501982/44437/2017</t>
  </si>
  <si>
    <t>1715019821</t>
  </si>
  <si>
    <t>00115720</t>
  </si>
  <si>
    <t>Zemědělská společnost Srbice a.s.</t>
  </si>
  <si>
    <t>S-1501983/44444/2017</t>
  </si>
  <si>
    <t>1715019831</t>
  </si>
  <si>
    <t>S-1501985/44467/2017</t>
  </si>
  <si>
    <t>1715019851</t>
  </si>
  <si>
    <t>S-1501988/44495/2017</t>
  </si>
  <si>
    <t>1715019881</t>
  </si>
  <si>
    <t>49550039</t>
  </si>
  <si>
    <t>AGRO Mšec, společnost s ručením omezeným</t>
  </si>
  <si>
    <t>S-1500219/05702/2017</t>
  </si>
  <si>
    <t>1715002191</t>
  </si>
  <si>
    <t>43316557</t>
  </si>
  <si>
    <t>Soukup Václav</t>
  </si>
  <si>
    <t>S-1500227/05979/2017</t>
  </si>
  <si>
    <t>1715002271</t>
  </si>
  <si>
    <t>S-1500294/07565/2017</t>
  </si>
  <si>
    <t>1715002941</t>
  </si>
  <si>
    <t>S-1500655/22452/2017</t>
  </si>
  <si>
    <t>1715006551</t>
  </si>
  <si>
    <t>46707832</t>
  </si>
  <si>
    <t>Brabec Roman</t>
  </si>
  <si>
    <t>S-1501998/44740/2017</t>
  </si>
  <si>
    <t>1715019981</t>
  </si>
  <si>
    <t>S-1501526/40826/2017</t>
  </si>
  <si>
    <t>1715015261</t>
  </si>
  <si>
    <t>60154551</t>
  </si>
  <si>
    <t>Král Rudolf</t>
  </si>
  <si>
    <t>S-1500771/24962/2017</t>
  </si>
  <si>
    <t>1715007711</t>
  </si>
  <si>
    <t>75075920</t>
  </si>
  <si>
    <t>Střední škola zemědělská a Vyšší odborná škola Chrudim</t>
  </si>
  <si>
    <t>S-1500772/25245/2017</t>
  </si>
  <si>
    <t>1715007721</t>
  </si>
  <si>
    <t>27479111</t>
  </si>
  <si>
    <t>Chroustovická a.s.</t>
  </si>
  <si>
    <t>S-1500773/25254/2017</t>
  </si>
  <si>
    <t>1715007731</t>
  </si>
  <si>
    <t>70931691</t>
  </si>
  <si>
    <t>Hladík Ondřej</t>
  </si>
  <si>
    <t>S-1501527/40832/2017</t>
  </si>
  <si>
    <t>1715015271</t>
  </si>
  <si>
    <t>47371706</t>
  </si>
  <si>
    <t>Novák Pavel</t>
  </si>
  <si>
    <t>S-1500300/07488/2017</t>
  </si>
  <si>
    <t>1715003001</t>
  </si>
  <si>
    <t>41908252</t>
  </si>
  <si>
    <t>Kluzák Miroslav</t>
  </si>
  <si>
    <t>S-1500302/07934/2017</t>
  </si>
  <si>
    <t>1715003021</t>
  </si>
  <si>
    <t>48209279</t>
  </si>
  <si>
    <t>Vráblík Miroslav, Ing.</t>
  </si>
  <si>
    <t>S-1500303/07842/2017</t>
  </si>
  <si>
    <t>1715003031</t>
  </si>
  <si>
    <t>S-1502004/44657/2017</t>
  </si>
  <si>
    <t>1715020041</t>
  </si>
  <si>
    <t>86552384</t>
  </si>
  <si>
    <t>Koníček Štěpán</t>
  </si>
  <si>
    <t>S-1502011/44796/2017</t>
  </si>
  <si>
    <t>1715020111</t>
  </si>
  <si>
    <t>S-1501535/40121/2017</t>
  </si>
  <si>
    <t>1715015351</t>
  </si>
  <si>
    <t>66796172</t>
  </si>
  <si>
    <t>Láník Milan</t>
  </si>
  <si>
    <t>S-1500782/25780/2017</t>
  </si>
  <si>
    <t>1715007821</t>
  </si>
  <si>
    <t>60109807</t>
  </si>
  <si>
    <t>Výzkumný ústav bramborářský Havlíčkův Brod, s.r.o.</t>
  </si>
  <si>
    <t>S-1500783/25794/2017</t>
  </si>
  <si>
    <t>1715007831</t>
  </si>
  <si>
    <t>48733636</t>
  </si>
  <si>
    <t>Dvořák Bedřich</t>
  </si>
  <si>
    <t>S-1500690/23084/2017</t>
  </si>
  <si>
    <t>1715006901</t>
  </si>
  <si>
    <t>46904671</t>
  </si>
  <si>
    <t>SELMA a.s.</t>
  </si>
  <si>
    <t>S-1500691/23158/2017</t>
  </si>
  <si>
    <t>1715006911</t>
  </si>
  <si>
    <t>26810948</t>
  </si>
  <si>
    <t>Záhoran, a.s.</t>
  </si>
  <si>
    <t>S-1501198/36326/2017</t>
  </si>
  <si>
    <t>1715011981</t>
  </si>
  <si>
    <t>S-1501201/36364/2017</t>
  </si>
  <si>
    <t>1715012011</t>
  </si>
  <si>
    <t>16981537</t>
  </si>
  <si>
    <t>Fišer Josef</t>
  </si>
  <si>
    <t>S-1501205/36296/2017</t>
  </si>
  <si>
    <t>1715012051</t>
  </si>
  <si>
    <t>27671631</t>
  </si>
  <si>
    <t>ROLS ODBYT s.r.o.</t>
  </si>
  <si>
    <t>S-1500307/07900/2017</t>
  </si>
  <si>
    <t>1715003071</t>
  </si>
  <si>
    <t>70891401</t>
  </si>
  <si>
    <t>Škréta Čestmír</t>
  </si>
  <si>
    <t>S-1500245/06739/2017</t>
  </si>
  <si>
    <t>1715002451</t>
  </si>
  <si>
    <t>47067284</t>
  </si>
  <si>
    <t>Příhoda Stanislav</t>
  </si>
  <si>
    <t>S-1500246/06741/2017</t>
  </si>
  <si>
    <t>1715002461</t>
  </si>
  <si>
    <t>S-1502020/43957/2017</t>
  </si>
  <si>
    <t>1715020201</t>
  </si>
  <si>
    <t>S-1500786/25781/2017</t>
  </si>
  <si>
    <t>1715007861</t>
  </si>
  <si>
    <t>25103458</t>
  </si>
  <si>
    <t>AGRO VYŠEHOŘOVICE zemědělská a obchodní a.s.</t>
  </si>
  <si>
    <t>S-1500790/25923/2017</t>
  </si>
  <si>
    <t>1715007901</t>
  </si>
  <si>
    <t>60108754</t>
  </si>
  <si>
    <t>Statek Uhřínov, a.s.</t>
  </si>
  <si>
    <t>S-1500692/23324/2017</t>
  </si>
  <si>
    <t>1715006921</t>
  </si>
  <si>
    <t>43502105</t>
  </si>
  <si>
    <t>Krupičková Margita</t>
  </si>
  <si>
    <t>S-1500697/23566/2017</t>
  </si>
  <si>
    <t>1715006971</t>
  </si>
  <si>
    <t>40142892</t>
  </si>
  <si>
    <t>Kocmanová Jana</t>
  </si>
  <si>
    <t>S-1501209/36384/2017</t>
  </si>
  <si>
    <t>1715012091</t>
  </si>
  <si>
    <t>49755021</t>
  </si>
  <si>
    <t>Pohan Jaroslav</t>
  </si>
  <si>
    <t>S-1501215/36750/2017</t>
  </si>
  <si>
    <t>1715012151</t>
  </si>
  <si>
    <t>63863871</t>
  </si>
  <si>
    <t>Buzický Zdeněk Ing.</t>
  </si>
  <si>
    <t>S-1501216/36755/2017</t>
  </si>
  <si>
    <t>1715012161</t>
  </si>
  <si>
    <t>S-1500669/23036/2017</t>
  </si>
  <si>
    <t>1715006691</t>
  </si>
  <si>
    <t>S-1500262/06134/2017</t>
  </si>
  <si>
    <t>1715002621</t>
  </si>
  <si>
    <t>25589342</t>
  </si>
  <si>
    <t>SOLVIT, s.r.o.</t>
  </si>
  <si>
    <t>S-1500264/06143/2017</t>
  </si>
  <si>
    <t>1715002641</t>
  </si>
  <si>
    <t>42358906</t>
  </si>
  <si>
    <t>Klouda Jiří</t>
  </si>
  <si>
    <t>S-1502033/44960/2017</t>
  </si>
  <si>
    <t>1715020331</t>
  </si>
  <si>
    <t>70699917</t>
  </si>
  <si>
    <t>Faflák Miroslav</t>
  </si>
  <si>
    <t>S-1500681/22991/2017</t>
  </si>
  <si>
    <t>1715006811</t>
  </si>
  <si>
    <t>42395828</t>
  </si>
  <si>
    <t>Tříska Jaroslav, Ing.</t>
  </si>
  <si>
    <t>S-1501217/36758/2017</t>
  </si>
  <si>
    <t>1715012171</t>
  </si>
  <si>
    <t>27683435</t>
  </si>
  <si>
    <t>ZOŠI AGRO, s.r.o.</t>
  </si>
  <si>
    <t>S-1501219/36870/2017</t>
  </si>
  <si>
    <t>1715012191</t>
  </si>
  <si>
    <t>49018884</t>
  </si>
  <si>
    <t>BOVIS N.B. spol. s r.o.</t>
  </si>
  <si>
    <t>S-1500324/08396/2017</t>
  </si>
  <si>
    <t>1715003241</t>
  </si>
  <si>
    <t>S-1500704/23629/2017</t>
  </si>
  <si>
    <t>1715007041</t>
  </si>
  <si>
    <t>61629481</t>
  </si>
  <si>
    <t>Kašná Alena</t>
  </si>
  <si>
    <t>S-1500687/23062/2017</t>
  </si>
  <si>
    <t>1715006871</t>
  </si>
  <si>
    <t>49195841</t>
  </si>
  <si>
    <t>Výrobně hospodářské družstvo Hradiště</t>
  </si>
  <si>
    <t>S-1501569/40649/2017</t>
  </si>
  <si>
    <t>1715015691</t>
  </si>
  <si>
    <t>01650106</t>
  </si>
  <si>
    <t>Ryšavý Josef, Ing.</t>
  </si>
  <si>
    <t>S-1501236/37353/2017</t>
  </si>
  <si>
    <t>1715012361</t>
  </si>
  <si>
    <t>S-1501578/40207/2017</t>
  </si>
  <si>
    <t>1715015781</t>
  </si>
  <si>
    <t>43195326</t>
  </si>
  <si>
    <t>Klinger Jaroslav</t>
  </si>
  <si>
    <t>S-1500803/28319/2017</t>
  </si>
  <si>
    <t>1715008031</t>
  </si>
  <si>
    <t>S-1500805/28323/2017</t>
  </si>
  <si>
    <t>1715008051</t>
  </si>
  <si>
    <t>14497662</t>
  </si>
  <si>
    <t>Starý Karel</t>
  </si>
  <si>
    <t>S-1500290/07692/2017</t>
  </si>
  <si>
    <t>1715002901</t>
  </si>
  <si>
    <t>S-1500347/08464/2017</t>
  </si>
  <si>
    <t>1715003471</t>
  </si>
  <si>
    <t>S-1500348/08465/2017</t>
  </si>
  <si>
    <t>1715003481</t>
  </si>
  <si>
    <t>43775217</t>
  </si>
  <si>
    <t>Dragoun Bronislav</t>
  </si>
  <si>
    <t>S-1501583/40237/2017</t>
  </si>
  <si>
    <t>1715015831</t>
  </si>
  <si>
    <t>42756189</t>
  </si>
  <si>
    <t>Zapletal Miloslav, Ing.</t>
  </si>
  <si>
    <t>S-1501594/40726/2017</t>
  </si>
  <si>
    <t>1715015941</t>
  </si>
  <si>
    <t>72021471</t>
  </si>
  <si>
    <t>Fajstlová Jana</t>
  </si>
  <si>
    <t>S-1500812/28969/2017</t>
  </si>
  <si>
    <t>1715008121</t>
  </si>
  <si>
    <t>42394104</t>
  </si>
  <si>
    <t>Kahoun Prokop</t>
  </si>
  <si>
    <t>S-1500695/23404/2017</t>
  </si>
  <si>
    <t>1715006951</t>
  </si>
  <si>
    <t>49810201</t>
  </si>
  <si>
    <t>Podnik pro výrobu vajec v Kosičkách, s.r.o.</t>
  </si>
  <si>
    <t>S-1500712/24047/2017</t>
  </si>
  <si>
    <t>1715007121</t>
  </si>
  <si>
    <t>76162591</t>
  </si>
  <si>
    <t>Joch Miloš, Ing.</t>
  </si>
  <si>
    <t>S-1501238/37358/2017</t>
  </si>
  <si>
    <t>1715012381</t>
  </si>
  <si>
    <t>40263533</t>
  </si>
  <si>
    <t>Ryšavý Josef</t>
  </si>
  <si>
    <t>S-1501239/37363/2017</t>
  </si>
  <si>
    <t>1715012391</t>
  </si>
  <si>
    <t>73729809</t>
  </si>
  <si>
    <t>Škalda Tomáš</t>
  </si>
  <si>
    <t>S-1500710/23898/2017</t>
  </si>
  <si>
    <t>1715007101</t>
  </si>
  <si>
    <t>60378387</t>
  </si>
  <si>
    <t>Škarpich Marek</t>
  </si>
  <si>
    <t>S-1500714/23859/2017</t>
  </si>
  <si>
    <t>1715007141</t>
  </si>
  <si>
    <t>47538210</t>
  </si>
  <si>
    <t>Zemědělská výroba a služby, s. r. o.</t>
  </si>
  <si>
    <t>S-1501599/40746/2017</t>
  </si>
  <si>
    <t>1715015991</t>
  </si>
  <si>
    <t>S-1502042/44916/2017</t>
  </si>
  <si>
    <t>1715020421</t>
  </si>
  <si>
    <t>S-1502045/44901/2017</t>
  </si>
  <si>
    <t>1715020451</t>
  </si>
  <si>
    <t>45009163</t>
  </si>
  <si>
    <t>Gärtner Vladimír, Ing.</t>
  </si>
  <si>
    <t>S-1500352/08472/2017</t>
  </si>
  <si>
    <t>1715003521</t>
  </si>
  <si>
    <t>S-1500821/24839/2016</t>
  </si>
  <si>
    <t>1615008211</t>
  </si>
  <si>
    <t>15029549</t>
  </si>
  <si>
    <t>Urban Josef</t>
  </si>
  <si>
    <t>S-1500317/07984/2017</t>
  </si>
  <si>
    <t>1715003171</t>
  </si>
  <si>
    <t>40707059</t>
  </si>
  <si>
    <t>Janda Jiří, Ing.</t>
  </si>
  <si>
    <t>S-1500727/24408/2017</t>
  </si>
  <si>
    <t>1715007271</t>
  </si>
  <si>
    <t>60609753</t>
  </si>
  <si>
    <t>Randusová  Lenka</t>
  </si>
  <si>
    <t>S-1500363/08317/2017</t>
  </si>
  <si>
    <t>1715003631</t>
  </si>
  <si>
    <t>60572744</t>
  </si>
  <si>
    <t>Svoboda Pavel</t>
  </si>
  <si>
    <t>S-1501629/41437/2017</t>
  </si>
  <si>
    <t>1715016291</t>
  </si>
  <si>
    <t>S-1502051/45012/2017</t>
  </si>
  <si>
    <t>1715020511</t>
  </si>
  <si>
    <t>61973513</t>
  </si>
  <si>
    <t>GONE spol. s r.o.</t>
  </si>
  <si>
    <t>S-1500364/08328/2017</t>
  </si>
  <si>
    <t>1715003641</t>
  </si>
  <si>
    <t>47672650</t>
  </si>
  <si>
    <t>Zemědělské obchodní družstvo Rožnovsko</t>
  </si>
  <si>
    <t>S-1500366/08342/2017</t>
  </si>
  <si>
    <t>1715003661</t>
  </si>
  <si>
    <t>25252020</t>
  </si>
  <si>
    <t>ZEMKO Kožlí a.s.</t>
  </si>
  <si>
    <t>S-1500721/23700/2017</t>
  </si>
  <si>
    <t>1715007211</t>
  </si>
  <si>
    <t>48348007</t>
  </si>
  <si>
    <t>Zieglerová Vlasta</t>
  </si>
  <si>
    <t>S-1500724/23874/2017</t>
  </si>
  <si>
    <t>1715007241</t>
  </si>
  <si>
    <t>S-1500327/08404/2017</t>
  </si>
  <si>
    <t>1715003271</t>
  </si>
  <si>
    <t>70743827</t>
  </si>
  <si>
    <t>Havlíček Radek</t>
  </si>
  <si>
    <t>S-1500333/08424/2017</t>
  </si>
  <si>
    <t>1715003331</t>
  </si>
  <si>
    <t>S-1500728/24411/2017</t>
  </si>
  <si>
    <t>1715007281</t>
  </si>
  <si>
    <t>47681896</t>
  </si>
  <si>
    <t>EQUICENTRUM, spol. s r.o.</t>
  </si>
  <si>
    <t>S-1500731/24428/2017</t>
  </si>
  <si>
    <t>1715007311</t>
  </si>
  <si>
    <t>73470333</t>
  </si>
  <si>
    <t>Peřina Jan</t>
  </si>
  <si>
    <t>S-1500735/24439/2017</t>
  </si>
  <si>
    <t>1715007351</t>
  </si>
  <si>
    <t>71206027</t>
  </si>
  <si>
    <t>Herink Petr</t>
  </si>
  <si>
    <t>S-1502057/45052/2017</t>
  </si>
  <si>
    <t>1715020571</t>
  </si>
  <si>
    <t>S-1500730/24422/2017</t>
  </si>
  <si>
    <t>1715007301</t>
  </si>
  <si>
    <t>S-1500382/08707/2017</t>
  </si>
  <si>
    <t>1715003821</t>
  </si>
  <si>
    <t>S-1500386/08607/2017</t>
  </si>
  <si>
    <t>1715003861</t>
  </si>
  <si>
    <t>15618510</t>
  </si>
  <si>
    <t>Štolba Jiří</t>
  </si>
  <si>
    <t>S-1500337/07783/2016</t>
  </si>
  <si>
    <t>1615003371</t>
  </si>
  <si>
    <t>S-1500339/08437/2017</t>
  </si>
  <si>
    <t>1715003391</t>
  </si>
  <si>
    <t>S-1501637/41270/2017</t>
  </si>
  <si>
    <t>1715016371</t>
  </si>
  <si>
    <t>S-1502076/45862/2017</t>
  </si>
  <si>
    <t>1715020761</t>
  </si>
  <si>
    <t>S-1501263/37099/2017</t>
  </si>
  <si>
    <t>1715012631</t>
  </si>
  <si>
    <t>46456864</t>
  </si>
  <si>
    <t>S-1500393/08954/2017</t>
  </si>
  <si>
    <t>1715003931</t>
  </si>
  <si>
    <t>61471551</t>
  </si>
  <si>
    <t>Dobeš Tomáš, Ing.</t>
  </si>
  <si>
    <t>S-1500736/24440/2017</t>
  </si>
  <si>
    <t>1715007361</t>
  </si>
  <si>
    <t>16857968</t>
  </si>
  <si>
    <t>Šicner Jaromír</t>
  </si>
  <si>
    <t>S-1500858/29199/2017</t>
  </si>
  <si>
    <t>1715008581</t>
  </si>
  <si>
    <t>S-1500866/29104/2017</t>
  </si>
  <si>
    <t>1715008661</t>
  </si>
  <si>
    <t>62675231</t>
  </si>
  <si>
    <t>Bulvová Věra</t>
  </si>
  <si>
    <t>S-1501644/41303/2017</t>
  </si>
  <si>
    <t>1715016441</t>
  </si>
  <si>
    <t>S-1500343/08449/2017</t>
  </si>
  <si>
    <t>1715003431</t>
  </si>
  <si>
    <t>47151641</t>
  </si>
  <si>
    <t>Valašské ZOD, družstvo</t>
  </si>
  <si>
    <t>S-1500353/08473/2017</t>
  </si>
  <si>
    <t>1715003531</t>
  </si>
  <si>
    <t>70955441</t>
  </si>
  <si>
    <t>Boublík Libor</t>
  </si>
  <si>
    <t>S-1500869/29203/2017</t>
  </si>
  <si>
    <t>1715008691</t>
  </si>
  <si>
    <t>S-1501649/35884/2016</t>
  </si>
  <si>
    <t>1615016491</t>
  </si>
  <si>
    <t>11001569</t>
  </si>
  <si>
    <t>Vacek Václav</t>
  </si>
  <si>
    <t>S-1500360/08208/2017</t>
  </si>
  <si>
    <t>1715003601</t>
  </si>
  <si>
    <t>48390917</t>
  </si>
  <si>
    <t>AGROTECH, spol. s r.o.</t>
  </si>
  <si>
    <t>S-1500365/08337/2017</t>
  </si>
  <si>
    <t>1715003651</t>
  </si>
  <si>
    <t>04722132</t>
  </si>
  <si>
    <t>Agroslužby Štěpán s.r.o.</t>
  </si>
  <si>
    <t>S-1501275/37506/2017</t>
  </si>
  <si>
    <t>1715012751</t>
  </si>
  <si>
    <t>47888148</t>
  </si>
  <si>
    <t>Pečinka Emil</t>
  </si>
  <si>
    <t>S-1500402/09322/2017</t>
  </si>
  <si>
    <t>1715004021</t>
  </si>
  <si>
    <t>42995604</t>
  </si>
  <si>
    <t>Vyjídáček Radomír Ing.</t>
  </si>
  <si>
    <t>S-1500410/09508/2017</t>
  </si>
  <si>
    <t>1715004101</t>
  </si>
  <si>
    <t>61570443</t>
  </si>
  <si>
    <t>Plášek Petr</t>
  </si>
  <si>
    <t>S-1500412/09519/2017</t>
  </si>
  <si>
    <t>1715004121</t>
  </si>
  <si>
    <t>46152164</t>
  </si>
  <si>
    <t>Antl Vít, Ing.</t>
  </si>
  <si>
    <t>S-1500876/29884/2017</t>
  </si>
  <si>
    <t>1715008761</t>
  </si>
  <si>
    <t>S-1500877/29886/2017</t>
  </si>
  <si>
    <t>1715008771</t>
  </si>
  <si>
    <t>27385566</t>
  </si>
  <si>
    <t>PVDP Invest s.r.o.</t>
  </si>
  <si>
    <t>S-1500885/29939/2017</t>
  </si>
  <si>
    <t>1715008851</t>
  </si>
  <si>
    <t>27818896</t>
  </si>
  <si>
    <t>Drůbež Kremzer, s.r.o.</t>
  </si>
  <si>
    <t>S-1500756/24822/2017</t>
  </si>
  <si>
    <t>1715007561</t>
  </si>
  <si>
    <t>15812774</t>
  </si>
  <si>
    <t>Hojek Adolf, Ing.</t>
  </si>
  <si>
    <t>S-1501283/37463/2017</t>
  </si>
  <si>
    <t>1715012831</t>
  </si>
  <si>
    <t>61974765</t>
  </si>
  <si>
    <t>Beskyd Agro a.s. Palkovice</t>
  </si>
  <si>
    <t>S-1500894/30403/2017</t>
  </si>
  <si>
    <t>1715008941</t>
  </si>
  <si>
    <t>26889641</t>
  </si>
  <si>
    <t>SYGNUM, s.r.o.</t>
  </si>
  <si>
    <t>S-1500761/24474/2017</t>
  </si>
  <si>
    <t>1715007611</t>
  </si>
  <si>
    <t>00215881</t>
  </si>
  <si>
    <t>INTEGRA, a.s.</t>
  </si>
  <si>
    <t>S-1500766/24969/2017</t>
  </si>
  <si>
    <t>1715007661</t>
  </si>
  <si>
    <t>48201553</t>
  </si>
  <si>
    <t>AGROWALD  s.r.o.</t>
  </si>
  <si>
    <t>S-1500738/24448/2017</t>
  </si>
  <si>
    <t>1715007381</t>
  </si>
  <si>
    <t>04957920</t>
  </si>
  <si>
    <t>Polák Jiří</t>
  </si>
  <si>
    <t>S-1500898/30361/2017</t>
  </si>
  <si>
    <t>1715008981</t>
  </si>
  <si>
    <t>S-1500907/30567/2017</t>
  </si>
  <si>
    <t>1715009071</t>
  </si>
  <si>
    <t>73538426</t>
  </si>
  <si>
    <t>Vališ Jaroslav</t>
  </si>
  <si>
    <t>S-1501288/37429/2017</t>
  </si>
  <si>
    <t>1715012881</t>
  </si>
  <si>
    <t>60725630</t>
  </si>
  <si>
    <t>AVIGEN, s.r.o.</t>
  </si>
  <si>
    <t>S-1500767/24978/2017</t>
  </si>
  <si>
    <t>1715007671</t>
  </si>
  <si>
    <t>43763359</t>
  </si>
  <si>
    <t>Bielmacz Jan Ing.</t>
  </si>
  <si>
    <t>S-1500769/25286/2017</t>
  </si>
  <si>
    <t>1715007691</t>
  </si>
  <si>
    <t>16074068</t>
  </si>
  <si>
    <t>Kubr Jan</t>
  </si>
  <si>
    <t>S-1502101/45261/2017</t>
  </si>
  <si>
    <t>1715021011</t>
  </si>
  <si>
    <t>S-1500436/16720/2017</t>
  </si>
  <si>
    <t>1715004361</t>
  </si>
  <si>
    <t>76423808</t>
  </si>
  <si>
    <t>Herčíková Veronika</t>
  </si>
  <si>
    <t>S-1500440/16783/2017</t>
  </si>
  <si>
    <t>1715004401</t>
  </si>
  <si>
    <t>S-1500917/30739/2017</t>
  </si>
  <si>
    <t>1715009171</t>
  </si>
  <si>
    <t>70299692</t>
  </si>
  <si>
    <t>Chroust Jan, Ing.</t>
  </si>
  <si>
    <t>S-1500743/24289/2017</t>
  </si>
  <si>
    <t>1715007431</t>
  </si>
  <si>
    <t>70818703</t>
  </si>
  <si>
    <t>Bříza Oldřich</t>
  </si>
  <si>
    <t>S-1500446/17302/2017</t>
  </si>
  <si>
    <t>1715004461</t>
  </si>
  <si>
    <t>S-1500776/25448/2017</t>
  </si>
  <si>
    <t>1715007761</t>
  </si>
  <si>
    <t>S-1500780/25888/2017</t>
  </si>
  <si>
    <t>1715007801</t>
  </si>
  <si>
    <t>S-1500421/16829/2017</t>
  </si>
  <si>
    <t>1715004211</t>
  </si>
  <si>
    <t>43995497</t>
  </si>
  <si>
    <t>Grézlová Sylva</t>
  </si>
  <si>
    <t>S-1500426/16865/2017</t>
  </si>
  <si>
    <t>1715004261</t>
  </si>
  <si>
    <t>74756338</t>
  </si>
  <si>
    <t>Pisca David</t>
  </si>
  <si>
    <t>S-1502113/45389/2017</t>
  </si>
  <si>
    <t>1715021131</t>
  </si>
  <si>
    <t>41383117</t>
  </si>
  <si>
    <t>Frič František</t>
  </si>
  <si>
    <t>S-1500429/16874/2017</t>
  </si>
  <si>
    <t>1715004291</t>
  </si>
  <si>
    <t>47976900</t>
  </si>
  <si>
    <t>AGROKRAS s. r. o.</t>
  </si>
  <si>
    <t>S-1500432/16892/2017</t>
  </si>
  <si>
    <t>1715004321</t>
  </si>
  <si>
    <t>48911534</t>
  </si>
  <si>
    <t>AGROPOL Velké Bílovice, spol. s r.o.</t>
  </si>
  <si>
    <t>S-1501305/37945/2017</t>
  </si>
  <si>
    <t>1715013051</t>
  </si>
  <si>
    <t>03954951</t>
  </si>
  <si>
    <t>Vojta Luboš, Ing.</t>
  </si>
  <si>
    <t>S-1501313/38544/2017</t>
  </si>
  <si>
    <t>1715013131</t>
  </si>
  <si>
    <t>S-1501701/41976/2017</t>
  </si>
  <si>
    <t>1715017011</t>
  </si>
  <si>
    <t>S-1501709/41975/2017</t>
  </si>
  <si>
    <t>1715017091</t>
  </si>
  <si>
    <t>S-1500930/30689/2017</t>
  </si>
  <si>
    <t>1715009301</t>
  </si>
  <si>
    <t>03625681</t>
  </si>
  <si>
    <t>Statek Orlov s.r.o.</t>
  </si>
  <si>
    <t>S-1500937/31202/2017</t>
  </si>
  <si>
    <t>1715009371</t>
  </si>
  <si>
    <t>48332810</t>
  </si>
  <si>
    <t>Skála Vlastimil</t>
  </si>
  <si>
    <t>S-1500942/31261/2017</t>
  </si>
  <si>
    <t>1715009421</t>
  </si>
  <si>
    <t>28643917</t>
  </si>
  <si>
    <t>Eggs s.r.o.</t>
  </si>
  <si>
    <t>S-1500788/25743/2017</t>
  </si>
  <si>
    <t>1715007881</t>
  </si>
  <si>
    <t>S-1500453/17409/2017</t>
  </si>
  <si>
    <t>1715004531</t>
  </si>
  <si>
    <t>61538752</t>
  </si>
  <si>
    <t>KOVO - BOHDALOVICE, s.r.o.</t>
  </si>
  <si>
    <t>S-1500799/28306/2017</t>
  </si>
  <si>
    <t>1715007991</t>
  </si>
  <si>
    <t>60037954</t>
  </si>
  <si>
    <t>Tvrdoň Karel</t>
  </si>
  <si>
    <t>S-1500764/24859/2017</t>
  </si>
  <si>
    <t>1715007641</t>
  </si>
  <si>
    <t>S-1500768/25300/2017</t>
  </si>
  <si>
    <t>1715007681</t>
  </si>
  <si>
    <t>40715574</t>
  </si>
  <si>
    <t>Plevka Jaroslav, Ing.</t>
  </si>
  <si>
    <t>S-1502121/45620/2017</t>
  </si>
  <si>
    <t>1715021211</t>
  </si>
  <si>
    <t>75119196</t>
  </si>
  <si>
    <t>Dufek Josef, DiS.</t>
  </si>
  <si>
    <t>S-1500441/17401/2017</t>
  </si>
  <si>
    <t>1715004411</t>
  </si>
  <si>
    <t>49062549</t>
  </si>
  <si>
    <t>MARTEX SKN, spol. s r.o.</t>
  </si>
  <si>
    <t>S-1500448/17264/2017</t>
  </si>
  <si>
    <t>1715004481</t>
  </si>
  <si>
    <t>S-1500449/17153/2017</t>
  </si>
  <si>
    <t>1715004491</t>
  </si>
  <si>
    <t>26693011</t>
  </si>
  <si>
    <t>FARM POLÁKY, s.r.o.</t>
  </si>
  <si>
    <t>S-1500452/17167/2017</t>
  </si>
  <si>
    <t>1715004521</t>
  </si>
  <si>
    <t>46684093</t>
  </si>
  <si>
    <t>Kynkor Václav</t>
  </si>
  <si>
    <t>S-1502124/45639/2017</t>
  </si>
  <si>
    <t>1715021241</t>
  </si>
  <si>
    <t>75000130</t>
  </si>
  <si>
    <t>Miklasová Lenka</t>
  </si>
  <si>
    <t>S-1502126/45649/2017</t>
  </si>
  <si>
    <t>1715021261</t>
  </si>
  <si>
    <t>60094052</t>
  </si>
  <si>
    <t>Kouba Jiří</t>
  </si>
  <si>
    <t>S-1502127/45656/2017</t>
  </si>
  <si>
    <t>1715021271</t>
  </si>
  <si>
    <t>62763393</t>
  </si>
  <si>
    <t>Třešňák Jaroslav</t>
  </si>
  <si>
    <t>S-1500801/28300/2017</t>
  </si>
  <si>
    <t>1715008011</t>
  </si>
  <si>
    <t>49078143</t>
  </si>
  <si>
    <t>Ondřejíková Anna</t>
  </si>
  <si>
    <t>S-1500802/28316/2017</t>
  </si>
  <si>
    <t>1715008021</t>
  </si>
  <si>
    <t>S-1500948/31309/2017</t>
  </si>
  <si>
    <t>1715009481</t>
  </si>
  <si>
    <t>25340026</t>
  </si>
  <si>
    <t>LÍHEŇ STUDENEC, s.r.o.</t>
  </si>
  <si>
    <t>S-1500460/17559/2017</t>
  </si>
  <si>
    <t>1715004601</t>
  </si>
  <si>
    <t>S-1500464/18109/2017</t>
  </si>
  <si>
    <t>1715004641</t>
  </si>
  <si>
    <t>47261099</t>
  </si>
  <si>
    <t>Hošna Ladislav</t>
  </si>
  <si>
    <t>S-1500465/18112/2017</t>
  </si>
  <si>
    <t>1715004651</t>
  </si>
  <si>
    <t>48352721</t>
  </si>
  <si>
    <t>Jiřík František</t>
  </si>
  <si>
    <t>S-1500779/25435/2017</t>
  </si>
  <si>
    <t>1715007791</t>
  </si>
  <si>
    <t>60679743</t>
  </si>
  <si>
    <t>Osička Jaroslav</t>
  </si>
  <si>
    <t>S-1500785/25727/2017</t>
  </si>
  <si>
    <t>1715007851</t>
  </si>
  <si>
    <t>S-1500459/17590/2017</t>
  </si>
  <si>
    <t>1715004591</t>
  </si>
  <si>
    <t>48232891</t>
  </si>
  <si>
    <t>Uher Miroslav</t>
  </si>
  <si>
    <t>S-1502134/45491/2017</t>
  </si>
  <si>
    <t>1715021341</t>
  </si>
  <si>
    <t>71961909</t>
  </si>
  <si>
    <t>Urban Tomáš</t>
  </si>
  <si>
    <t>S-1500953/31367/2017</t>
  </si>
  <si>
    <t>1715009531</t>
  </si>
  <si>
    <t>47676566</t>
  </si>
  <si>
    <t>MetalPlast Lipník n. B. a.s.</t>
  </si>
  <si>
    <t>S-1500957/30986/2017</t>
  </si>
  <si>
    <t>1715009571</t>
  </si>
  <si>
    <t>15039251</t>
  </si>
  <si>
    <t>Schreiber Ervín</t>
  </si>
  <si>
    <t>S-1500811/28498/2017</t>
  </si>
  <si>
    <t>1715008111</t>
  </si>
  <si>
    <t>02757419</t>
  </si>
  <si>
    <t>Karbanová Jitka</t>
  </si>
  <si>
    <t>S-1500815/28425/2017</t>
  </si>
  <si>
    <t>1715008151</t>
  </si>
  <si>
    <t>S-1500466/18069/2017</t>
  </si>
  <si>
    <t>1715004661</t>
  </si>
  <si>
    <t>S-1500467/18071/2017</t>
  </si>
  <si>
    <t>1715004671</t>
  </si>
  <si>
    <t>S-1501338/38204/2017</t>
  </si>
  <si>
    <t>1715013381</t>
  </si>
  <si>
    <t>42438870</t>
  </si>
  <si>
    <t>Kotouč Miroslav</t>
  </si>
  <si>
    <t>S-1500826/28721/2017</t>
  </si>
  <si>
    <t>1715008261</t>
  </si>
  <si>
    <t>75139278</t>
  </si>
  <si>
    <t>Cepák Miloš, Ing., Ph.D</t>
  </si>
  <si>
    <t>S-1502135/45495/2017</t>
  </si>
  <si>
    <t>1715021351</t>
  </si>
  <si>
    <t>S-1502137/45504/2017</t>
  </si>
  <si>
    <t>1715021371</t>
  </si>
  <si>
    <t>42412013</t>
  </si>
  <si>
    <t>S-1502138/45511/2017</t>
  </si>
  <si>
    <t>1715021381</t>
  </si>
  <si>
    <t>25272616</t>
  </si>
  <si>
    <t>ZEMA MARKVARTICE a.s.</t>
  </si>
  <si>
    <t>S-1500795/25952/2017</t>
  </si>
  <si>
    <t>1715007951</t>
  </si>
  <si>
    <t>43599168</t>
  </si>
  <si>
    <t>Watzlawik Josef</t>
  </si>
  <si>
    <t>S-1501715/42405/2017</t>
  </si>
  <si>
    <t>1715017151</t>
  </si>
  <si>
    <t>S-1501723/42457/2017</t>
  </si>
  <si>
    <t>1715017231</t>
  </si>
  <si>
    <t>S-1502143/45548/2017</t>
  </si>
  <si>
    <t>1715021431</t>
  </si>
  <si>
    <t>47903694</t>
  </si>
  <si>
    <t>Zemědělské družstvo Lipová</t>
  </si>
  <si>
    <t>S-1502146/45563/2017</t>
  </si>
  <si>
    <t>1715021461</t>
  </si>
  <si>
    <t>00021512</t>
  </si>
  <si>
    <t>Zemědělské družstvo Miletín</t>
  </si>
  <si>
    <t>S-1500485/18313/2017</t>
  </si>
  <si>
    <t>1715004851</t>
  </si>
  <si>
    <t>47051701</t>
  </si>
  <si>
    <t>Zemědělská společnost Katusice s.r.o.</t>
  </si>
  <si>
    <t>S-1501732/42338/2017</t>
  </si>
  <si>
    <t>1715017321</t>
  </si>
  <si>
    <t>S-1501001/32923/2017</t>
  </si>
  <si>
    <t>1715010011</t>
  </si>
  <si>
    <t>S-1501002/32769/2017</t>
  </si>
  <si>
    <t>1715010021</t>
  </si>
  <si>
    <t>71201092</t>
  </si>
  <si>
    <t>Halgašová Yveta</t>
  </si>
  <si>
    <t>S-1500499/18804/2017</t>
  </si>
  <si>
    <t>1715004991</t>
  </si>
  <si>
    <t>25564854</t>
  </si>
  <si>
    <t>ZERA Rájec a.s.</t>
  </si>
  <si>
    <t>S-1500503/18827/2017</t>
  </si>
  <si>
    <t>1715005031</t>
  </si>
  <si>
    <t>S-1501007/32818/2017</t>
  </si>
  <si>
    <t>1715010071</t>
  </si>
  <si>
    <t>S-1500816/28497/2017</t>
  </si>
  <si>
    <t>1715008161</t>
  </si>
  <si>
    <t>26432315</t>
  </si>
  <si>
    <t>Pavel Habětín s.r.o.</t>
  </si>
  <si>
    <t>S-1500817/28811/2017</t>
  </si>
  <si>
    <t>1715008171</t>
  </si>
  <si>
    <t>S-1500819/28607/2017</t>
  </si>
  <si>
    <t>1715008191</t>
  </si>
  <si>
    <t>S-1502174/46212/2017</t>
  </si>
  <si>
    <t>1715021741</t>
  </si>
  <si>
    <t>28815629</t>
  </si>
  <si>
    <t>VVM Závidkovice s.r.o.</t>
  </si>
  <si>
    <t>S-1502176/46231/2017</t>
  </si>
  <si>
    <t>1715021761</t>
  </si>
  <si>
    <t>S-1501367/38686/2017</t>
  </si>
  <si>
    <t>1715013671</t>
  </si>
  <si>
    <t>16838114</t>
  </si>
  <si>
    <t>Duda Pavel, Ing.</t>
  </si>
  <si>
    <t>S-1500473/17982/2017</t>
  </si>
  <si>
    <t>1715004731</t>
  </si>
  <si>
    <t>S-1500474/17987/2017</t>
  </si>
  <si>
    <t>1715004741</t>
  </si>
  <si>
    <t>S-1501009/32716/2017</t>
  </si>
  <si>
    <t>1715010091</t>
  </si>
  <si>
    <t>25173073</t>
  </si>
  <si>
    <t>Agraspol Předmíř, a.s.</t>
  </si>
  <si>
    <t>S-1501747/43100/2017</t>
  </si>
  <si>
    <t>1715017471</t>
  </si>
  <si>
    <t>S-1500509/19222/2017</t>
  </si>
  <si>
    <t>1715005091</t>
  </si>
  <si>
    <t>75038145</t>
  </si>
  <si>
    <t>Fáberová Jana</t>
  </si>
  <si>
    <t>S-1500518/19178/2017</t>
  </si>
  <si>
    <t>1715005181</t>
  </si>
  <si>
    <t>00151084</t>
  </si>
  <si>
    <t>Zemědělské družstvo Liptál</t>
  </si>
  <si>
    <t>S-1500481/17854/2017</t>
  </si>
  <si>
    <t>1715004811</t>
  </si>
  <si>
    <t>S-1500482/17867/2017</t>
  </si>
  <si>
    <t>1715004821</t>
  </si>
  <si>
    <t>S-1500487/18281/2017</t>
  </si>
  <si>
    <t>1715004871</t>
  </si>
  <si>
    <t>40740412</t>
  </si>
  <si>
    <t>Šebesta František, Ing.</t>
  </si>
  <si>
    <t>S-1500857/29189/2017</t>
  </si>
  <si>
    <t>1715008571</t>
  </si>
  <si>
    <t>75157438</t>
  </si>
  <si>
    <t>Kafka Jan</t>
  </si>
  <si>
    <t>S-1502181/46026/2017</t>
  </si>
  <si>
    <t>1715021811</t>
  </si>
  <si>
    <t>46260765</t>
  </si>
  <si>
    <t>Vomlel Jaromír</t>
  </si>
  <si>
    <t>S-1501379/38832/2017</t>
  </si>
  <si>
    <t>1715013791</t>
  </si>
  <si>
    <t>S-1501029/33457/2017</t>
  </si>
  <si>
    <t>1715010291</t>
  </si>
  <si>
    <t>49023233</t>
  </si>
  <si>
    <t>AGRO, družstvo Záhoří</t>
  </si>
  <si>
    <t>S-1501030/33463/2017</t>
  </si>
  <si>
    <t>1715010301</t>
  </si>
  <si>
    <t>S-1501033/33705/2017</t>
  </si>
  <si>
    <t>1715010331</t>
  </si>
  <si>
    <t>87179296</t>
  </si>
  <si>
    <t>Čtrnáctá Saifrtová Lucie, Ing.</t>
  </si>
  <si>
    <t>S-1501036/33419/2017</t>
  </si>
  <si>
    <t>1715010361</t>
  </si>
  <si>
    <t>48665185</t>
  </si>
  <si>
    <t>Míková Jana, Ing.</t>
  </si>
  <si>
    <t>S-1500497/18515/2017</t>
  </si>
  <si>
    <t>1715004971</t>
  </si>
  <si>
    <t>S-1500529/19332/2017</t>
  </si>
  <si>
    <t>1715005291</t>
  </si>
  <si>
    <t>S-1501041/34159/2017</t>
  </si>
  <si>
    <t>1715010411</t>
  </si>
  <si>
    <t>26229391</t>
  </si>
  <si>
    <t>AGRA Horní Dunajovice a.s.</t>
  </si>
  <si>
    <t>S-1501760/42884/2017</t>
  </si>
  <si>
    <t>1715017601</t>
  </si>
  <si>
    <t>11597011</t>
  </si>
  <si>
    <t>Doležalová Lenka</t>
  </si>
  <si>
    <t>S-1500540/19586/2017</t>
  </si>
  <si>
    <t>1715005401</t>
  </si>
  <si>
    <t>S-1500507/18979/2017</t>
  </si>
  <si>
    <t>1715005071</t>
  </si>
  <si>
    <t>47902469</t>
  </si>
  <si>
    <t>Zemědělské družstvo Šemíkovice</t>
  </si>
  <si>
    <t>S-1500511/19046/2017</t>
  </si>
  <si>
    <t>1715005111</t>
  </si>
  <si>
    <t>S-1500512/19080/2017</t>
  </si>
  <si>
    <t>1715005121</t>
  </si>
  <si>
    <t>00112283</t>
  </si>
  <si>
    <t>Zemědělské družstvo Čížová</t>
  </si>
  <si>
    <t>S-1501395/39005/2017</t>
  </si>
  <si>
    <t>1715013951</t>
  </si>
  <si>
    <t>48522562</t>
  </si>
  <si>
    <t>Pavlíček Rostislav</t>
  </si>
  <si>
    <t>S-1501400/38877/2017</t>
  </si>
  <si>
    <t>1715014001</t>
  </si>
  <si>
    <t>S-1500829/29537/2017</t>
  </si>
  <si>
    <t>1715008291</t>
  </si>
  <si>
    <t>43462553</t>
  </si>
  <si>
    <t>Janeček Miloslav, Ing.</t>
  </si>
  <si>
    <t>S-1500514/19128/2017</t>
  </si>
  <si>
    <t>1715005141</t>
  </si>
  <si>
    <t>S-1501767/43298/2017</t>
  </si>
  <si>
    <t>1715017671</t>
  </si>
  <si>
    <t>S-1501771/43316/2017</t>
  </si>
  <si>
    <t>1715017711</t>
  </si>
  <si>
    <t>25264508</t>
  </si>
  <si>
    <t>Zemědělská společnost Radim a.s.</t>
  </si>
  <si>
    <t>S-1501772/43320/2017</t>
  </si>
  <si>
    <t>1715017721</t>
  </si>
  <si>
    <t>25994638</t>
  </si>
  <si>
    <t>FARMA SALAVA spol. s r. o.</t>
  </si>
  <si>
    <t>S-1500544/19617/2017</t>
  </si>
  <si>
    <t>1715005441</t>
  </si>
  <si>
    <t>49975552</t>
  </si>
  <si>
    <t>AGRO družstvo vlastníků Puklice</t>
  </si>
  <si>
    <t>S-1500545/19462/2017</t>
  </si>
  <si>
    <t>1715005451</t>
  </si>
  <si>
    <t>S-1501064/33952/2017</t>
  </si>
  <si>
    <t>1715010641</t>
  </si>
  <si>
    <t>64862194</t>
  </si>
  <si>
    <t>Hubač Václav, Ing.</t>
  </si>
  <si>
    <t>S-1502214/46327/2017</t>
  </si>
  <si>
    <t>1715022141</t>
  </si>
  <si>
    <t>S-1501068/34075/2017</t>
  </si>
  <si>
    <t>1715010681</t>
  </si>
  <si>
    <t>47908564</t>
  </si>
  <si>
    <t>Zemědělské družstvo Nížkov</t>
  </si>
  <si>
    <t>S-1501071/34089/2017</t>
  </si>
  <si>
    <t>1715010711</t>
  </si>
  <si>
    <t>47440988</t>
  </si>
  <si>
    <t>Němec Vlastimil</t>
  </si>
  <si>
    <t>S-1501075/33905/2017</t>
  </si>
  <si>
    <t>1715010751</t>
  </si>
  <si>
    <t>S-1500524/19408/2017</t>
  </si>
  <si>
    <t>1715005241</t>
  </si>
  <si>
    <t>64267318</t>
  </si>
  <si>
    <t>Chytka Petr</t>
  </si>
  <si>
    <t>S-1501404/38892/2017</t>
  </si>
  <si>
    <t>1715014041</t>
  </si>
  <si>
    <t>73823643</t>
  </si>
  <si>
    <t>Klofanda Miroslav, Ing.</t>
  </si>
  <si>
    <t>S-1501412/39291/2017</t>
  </si>
  <si>
    <t>1715014121</t>
  </si>
  <si>
    <t>S-1502220/46345/2017</t>
  </si>
  <si>
    <t>1715022201</t>
  </si>
  <si>
    <t>01556746</t>
  </si>
  <si>
    <t>Ječný Martin</t>
  </si>
  <si>
    <t>S-1501773/43323/2017</t>
  </si>
  <si>
    <t>1715017731</t>
  </si>
  <si>
    <t>25303589</t>
  </si>
  <si>
    <t>AGROVA a.s.</t>
  </si>
  <si>
    <t>S-1501779/43067/2017</t>
  </si>
  <si>
    <t>1715017791</t>
  </si>
  <si>
    <t>48530662</t>
  </si>
  <si>
    <t>AGRA ŠANOV, spol. s r.o.</t>
  </si>
  <si>
    <t>S-1501080/34008/2017</t>
  </si>
  <si>
    <t>1715010801</t>
  </si>
  <si>
    <t>43502610</t>
  </si>
  <si>
    <t>S-1500532/19550/2017</t>
  </si>
  <si>
    <t>1715005321</t>
  </si>
  <si>
    <t>S-1500533/19553/2017</t>
  </si>
  <si>
    <t>1715005331</t>
  </si>
  <si>
    <t>46195017</t>
  </si>
  <si>
    <t>Hudáček Josef</t>
  </si>
  <si>
    <t>S-1502237/46533/2017</t>
  </si>
  <si>
    <t>1715022371</t>
  </si>
  <si>
    <t>27674185</t>
  </si>
  <si>
    <t>ZEMASPOL odbyt s.r.o.</t>
  </si>
  <si>
    <t>S-1502239/46559/2017</t>
  </si>
  <si>
    <t>1715022391</t>
  </si>
  <si>
    <t>66598770</t>
  </si>
  <si>
    <t>Ostrčil Jaroslav</t>
  </si>
  <si>
    <t>S-1501783/43091/2017</t>
  </si>
  <si>
    <t>1715017831</t>
  </si>
  <si>
    <t>S-1501784/42804/2017</t>
  </si>
  <si>
    <t>1715017841</t>
  </si>
  <si>
    <t>00126365</t>
  </si>
  <si>
    <t>Zemědělské družstvo Dolany</t>
  </si>
  <si>
    <t>S-1500834/29594/2017</t>
  </si>
  <si>
    <t>1715008341</t>
  </si>
  <si>
    <t>S-1500838/29543/2017</t>
  </si>
  <si>
    <t>1715008381</t>
  </si>
  <si>
    <t>S-1500840/29607/2017</t>
  </si>
  <si>
    <t>1715008401</t>
  </si>
  <si>
    <t>47499451</t>
  </si>
  <si>
    <t>Houdek Miroslav</t>
  </si>
  <si>
    <t>S-1500889/29949/2017</t>
  </si>
  <si>
    <t>1715008891</t>
  </si>
  <si>
    <t>25375245</t>
  </si>
  <si>
    <t>Opavice a.s.</t>
  </si>
  <si>
    <t>S-1500571/19969/2017</t>
  </si>
  <si>
    <t>1715005711</t>
  </si>
  <si>
    <t>70890099</t>
  </si>
  <si>
    <t>Michálek Jan Ing.</t>
  </si>
  <si>
    <t>S-1502245/46728/2017</t>
  </si>
  <si>
    <t>1715022451</t>
  </si>
  <si>
    <t>00116084</t>
  </si>
  <si>
    <t>Zemědělské družstvo  ROZVOJ  se sídlem v Trstěnicích</t>
  </si>
  <si>
    <t>S-1500549/19453/2017</t>
  </si>
  <si>
    <t>1715005491</t>
  </si>
  <si>
    <t>46961062</t>
  </si>
  <si>
    <t>Rybníkářství Pohořelice, a.s.</t>
  </si>
  <si>
    <t>S-1500553/19909/2017</t>
  </si>
  <si>
    <t>1715005531</t>
  </si>
  <si>
    <t>S-1501103/35024/2017</t>
  </si>
  <si>
    <t>1715011031</t>
  </si>
  <si>
    <t>48407534</t>
  </si>
  <si>
    <t>Grześ Jaromír</t>
  </si>
  <si>
    <t>S-1500848/29619/2017</t>
  </si>
  <si>
    <t>1715008481</t>
  </si>
  <si>
    <t>45534918</t>
  </si>
  <si>
    <t>F A R M A   H U C U L , s.r.o.</t>
  </si>
  <si>
    <t>S-1500851/29632/2017</t>
  </si>
  <si>
    <t>1715008511</t>
  </si>
  <si>
    <t>71246711</t>
  </si>
  <si>
    <t>Uřičář Jiří, Ing.</t>
  </si>
  <si>
    <t>S-1500892/29977/2017</t>
  </si>
  <si>
    <t>1715008921</t>
  </si>
  <si>
    <t>60930527</t>
  </si>
  <si>
    <t>BioFish s.r.o.</t>
  </si>
  <si>
    <t>S-1500895/30082/2017</t>
  </si>
  <si>
    <t>1715008951</t>
  </si>
  <si>
    <t>S-1500575/19670/2017</t>
  </si>
  <si>
    <t>1715005751</t>
  </si>
  <si>
    <t>05073448</t>
  </si>
  <si>
    <t>Řehout Martin</t>
  </si>
  <si>
    <t>S-1500556/19924/2017</t>
  </si>
  <si>
    <t>1715005561</t>
  </si>
  <si>
    <t>46637621</t>
  </si>
  <si>
    <t>Štefan Pavel</t>
  </si>
  <si>
    <t>S-1500559/19931/2017</t>
  </si>
  <si>
    <t>1715005591</t>
  </si>
  <si>
    <t>47468050</t>
  </si>
  <si>
    <t>DŽV Rychnov nad Kněžnou a.s.</t>
  </si>
  <si>
    <t>S-1500560/19936/2017</t>
  </si>
  <si>
    <t>1715005601</t>
  </si>
  <si>
    <t>43501966</t>
  </si>
  <si>
    <t>Bakeš Jaroslav</t>
  </si>
  <si>
    <t>S-1501416/39308/2017</t>
  </si>
  <si>
    <t>1715014161</t>
  </si>
  <si>
    <t>03690920</t>
  </si>
  <si>
    <t>Holečková Petra</t>
  </si>
  <si>
    <t>S-1502260/46747/2017</t>
  </si>
  <si>
    <t>1715022601</t>
  </si>
  <si>
    <t>66344549</t>
  </si>
  <si>
    <t>Chlanda Josef</t>
  </si>
  <si>
    <t>S-1501791/43176/2017</t>
  </si>
  <si>
    <t>1715017911</t>
  </si>
  <si>
    <t>27769321</t>
  </si>
  <si>
    <t>Moravecká odbytová s.r.o.</t>
  </si>
  <si>
    <t>S-1500569/19961/2017</t>
  </si>
  <si>
    <t>1715005691</t>
  </si>
  <si>
    <t>S-1500902/30215/2017</t>
  </si>
  <si>
    <t>1715009021</t>
  </si>
  <si>
    <t>S-1501121/35220/2017</t>
  </si>
  <si>
    <t>1715011211</t>
  </si>
  <si>
    <t>65059492</t>
  </si>
  <si>
    <t>Kopeček Jan, Ing.</t>
  </si>
  <si>
    <t>S-1502275/46443/2017</t>
  </si>
  <si>
    <t>1715022751</t>
  </si>
  <si>
    <t>S-1501133/36047/2017</t>
  </si>
  <si>
    <t>1715011331</t>
  </si>
  <si>
    <t>47211008</t>
  </si>
  <si>
    <t>Lainka Bernard</t>
  </si>
  <si>
    <t>S-1500863/29230/2017</t>
  </si>
  <si>
    <t>1715008631</t>
  </si>
  <si>
    <t>S-1500573/19864/2017</t>
  </si>
  <si>
    <t>1715005731</t>
  </si>
  <si>
    <t>S-1500577/19747/2017</t>
  </si>
  <si>
    <t>1715005771</t>
  </si>
  <si>
    <t>S-1501138/29429/2016</t>
  </si>
  <si>
    <t>1615011381</t>
  </si>
  <si>
    <t>46191267</t>
  </si>
  <si>
    <t>Jánská Marie</t>
  </si>
  <si>
    <t>S-1501421/39223/2017</t>
  </si>
  <si>
    <t>1715014211</t>
  </si>
  <si>
    <t>46636421</t>
  </si>
  <si>
    <t>Nouza Petr Ing.</t>
  </si>
  <si>
    <t>S-1500584/20364/2017</t>
  </si>
  <si>
    <t>1715005841</t>
  </si>
  <si>
    <t>S-1500913/30639/2017</t>
  </si>
  <si>
    <t>1715009131</t>
  </si>
  <si>
    <t>41382846</t>
  </si>
  <si>
    <t>Svoboda Viktor</t>
  </si>
  <si>
    <t>S-1500914/30729/2017</t>
  </si>
  <si>
    <t>1715009141</t>
  </si>
  <si>
    <t>46623485</t>
  </si>
  <si>
    <t>S-1502293/47573/2017</t>
  </si>
  <si>
    <t>1715022931</t>
  </si>
  <si>
    <t>25291068</t>
  </si>
  <si>
    <t>Farmagro s.r.o.</t>
  </si>
  <si>
    <t>S-1500588/20376/2017</t>
  </si>
  <si>
    <t>1715005881</t>
  </si>
  <si>
    <t>68280572</t>
  </si>
  <si>
    <t>Hanč Milan, Bc.</t>
  </si>
  <si>
    <t>S-1501813/42969/2017</t>
  </si>
  <si>
    <t>1715018131</t>
  </si>
  <si>
    <t>48456578</t>
  </si>
  <si>
    <t>S-1501818/43704/2017</t>
  </si>
  <si>
    <t>1715018181</t>
  </si>
  <si>
    <t>00111953</t>
  </si>
  <si>
    <t>Zemědělské družstvo Velká Chyška</t>
  </si>
  <si>
    <t>S-1501826/43674/2017</t>
  </si>
  <si>
    <t>1715018261</t>
  </si>
  <si>
    <t>S-1501437/39343/2017</t>
  </si>
  <si>
    <t>1715014371</t>
  </si>
  <si>
    <t>28637984</t>
  </si>
  <si>
    <t>Zemědělský podnik Kružberk s.r.o.</t>
  </si>
  <si>
    <t>S-1500926/30659/2017</t>
  </si>
  <si>
    <t>1715009261</t>
  </si>
  <si>
    <t>61742783</t>
  </si>
  <si>
    <t>S-1502302/47584/2017</t>
  </si>
  <si>
    <t>1715023021</t>
  </si>
  <si>
    <t>S-1502311/47597/2017</t>
  </si>
  <si>
    <t>1715023111</t>
  </si>
  <si>
    <t>70949859</t>
  </si>
  <si>
    <t>Tříletý Jaroslav</t>
  </si>
  <si>
    <t>S-1502315/47603/2017</t>
  </si>
  <si>
    <t>1715023151</t>
  </si>
  <si>
    <t>04656563</t>
  </si>
  <si>
    <t>Nouza s.r.o.</t>
  </si>
  <si>
    <t>S-1500595/20408/2017</t>
  </si>
  <si>
    <t>1715005951</t>
  </si>
  <si>
    <t>S-1500606/20104/2017</t>
  </si>
  <si>
    <t>1715006061</t>
  </si>
  <si>
    <t>S-1501832/43874/2017</t>
  </si>
  <si>
    <t>1715018321</t>
  </si>
  <si>
    <t>S-1501836/43756/2017</t>
  </si>
  <si>
    <t>1715018361</t>
  </si>
  <si>
    <t>47667575</t>
  </si>
  <si>
    <t>AGROPARKL spol. s r.o.</t>
  </si>
  <si>
    <t>S-1500600/20440/2017</t>
  </si>
  <si>
    <t>1715006001</t>
  </si>
  <si>
    <t>47549319</t>
  </si>
  <si>
    <t>ZEVOS s.r.o.</t>
  </si>
  <si>
    <t>S-1502330/47629/2017</t>
  </si>
  <si>
    <t>1715023301</t>
  </si>
  <si>
    <t>75016885</t>
  </si>
  <si>
    <t>Kučera Ondřej</t>
  </si>
  <si>
    <t>S-1502331/47630/2017</t>
  </si>
  <si>
    <t>1715023311</t>
  </si>
  <si>
    <t>S-1500927/30663/2017</t>
  </si>
  <si>
    <t>1715009271</t>
  </si>
  <si>
    <t>S-1500602/20447/2017</t>
  </si>
  <si>
    <t>1715006021</t>
  </si>
  <si>
    <t>73367800</t>
  </si>
  <si>
    <t>Lichnovský Martin Ing.</t>
  </si>
  <si>
    <t>S-1500604/20451/2017</t>
  </si>
  <si>
    <t>1715006041</t>
  </si>
  <si>
    <t>64601129</t>
  </si>
  <si>
    <t>Zamazalová Marie</t>
  </si>
  <si>
    <t>S-1501196/36346/2017</t>
  </si>
  <si>
    <t>1715011961</t>
  </si>
  <si>
    <t>S-1500950/31164/2017</t>
  </si>
  <si>
    <t>1715009501</t>
  </si>
  <si>
    <t>75024926</t>
  </si>
  <si>
    <t>Košulič Jaroslav, Ing.</t>
  </si>
  <si>
    <t>S-1501446/39253/2017</t>
  </si>
  <si>
    <t>1715014461</t>
  </si>
  <si>
    <t>42132606</t>
  </si>
  <si>
    <t>Silný Hubert</t>
  </si>
  <si>
    <t>S-1500634/22175/2017</t>
  </si>
  <si>
    <t>1715006341</t>
  </si>
  <si>
    <t>S-1500613/21826/2017</t>
  </si>
  <si>
    <t>1715006131</t>
  </si>
  <si>
    <t>72022523</t>
  </si>
  <si>
    <t>Moravec Lukáš</t>
  </si>
  <si>
    <t>S-1500618/21960/2017</t>
  </si>
  <si>
    <t>1715006181</t>
  </si>
  <si>
    <t>63481821</t>
  </si>
  <si>
    <t>ROSTĚNICE, a.s.</t>
  </si>
  <si>
    <t>S-1501842/43803/2017</t>
  </si>
  <si>
    <t>1715018421</t>
  </si>
  <si>
    <t>25300491</t>
  </si>
  <si>
    <t>ZP Hvězdlice, a.s.</t>
  </si>
  <si>
    <t>S-1501843/43811/2017</t>
  </si>
  <si>
    <t>1715018431</t>
  </si>
  <si>
    <t>25144430</t>
  </si>
  <si>
    <t>AGRO Radovesnice II spol. s r.o.</t>
  </si>
  <si>
    <t>S-1501844/43259/2016</t>
  </si>
  <si>
    <t>1615018441</t>
  </si>
  <si>
    <t>00141640</t>
  </si>
  <si>
    <t>ZOD Haná, družstvo se sídlem ve Švábenicích</t>
  </si>
  <si>
    <t>S-1501848/43846/2017</t>
  </si>
  <si>
    <t>1715018481</t>
  </si>
  <si>
    <t>27251292</t>
  </si>
  <si>
    <t>Zemědělské družstvo Lašovice</t>
  </si>
  <si>
    <t>S-1501206/36299/2017</t>
  </si>
  <si>
    <t>1715012061</t>
  </si>
  <si>
    <t>S-1500934/30958/2017</t>
  </si>
  <si>
    <t>1715009341</t>
  </si>
  <si>
    <t>S-1500940/31190/2017</t>
  </si>
  <si>
    <t>1715009401</t>
  </si>
  <si>
    <t>43576346</t>
  </si>
  <si>
    <t>Lička Miroslav, Ing.</t>
  </si>
  <si>
    <t>S-1502352/47660/2017</t>
  </si>
  <si>
    <t>1715023521</t>
  </si>
  <si>
    <t>44678827</t>
  </si>
  <si>
    <t>Strnad Vladimír</t>
  </si>
  <si>
    <t>S-1502354/47664/2017</t>
  </si>
  <si>
    <t>1715023541</t>
  </si>
  <si>
    <t>27318354</t>
  </si>
  <si>
    <t>FARMA PEKLO s.r.o.</t>
  </si>
  <si>
    <t>S-1500624/22107/2017</t>
  </si>
  <si>
    <t>1715006241</t>
  </si>
  <si>
    <t>03262936</t>
  </si>
  <si>
    <t>Farma pod Ještědem s.r.o.</t>
  </si>
  <si>
    <t>S-1500625/22114/2017</t>
  </si>
  <si>
    <t>1715006251</t>
  </si>
  <si>
    <t>03209440</t>
  </si>
  <si>
    <t>Hrůza Petr</t>
  </si>
  <si>
    <t>S-1501212/36856/2017</t>
  </si>
  <si>
    <t>1715012121</t>
  </si>
  <si>
    <t>73729957</t>
  </si>
  <si>
    <t>Weber Jaroslav, Ing.</t>
  </si>
  <si>
    <t>S-1502361/47674/2017</t>
  </si>
  <si>
    <t>1715023611</t>
  </si>
  <si>
    <t>60933950</t>
  </si>
  <si>
    <t>Agrokiwi spol. s r.o.</t>
  </si>
  <si>
    <t>S-1501451/39739/2017</t>
  </si>
  <si>
    <t>1715014511</t>
  </si>
  <si>
    <t>48931420</t>
  </si>
  <si>
    <t>Jirmus Jaroslav</t>
  </si>
  <si>
    <t>S-1501224/36781/2017</t>
  </si>
  <si>
    <t>1715012241</t>
  </si>
  <si>
    <t>26927616</t>
  </si>
  <si>
    <t>Agrotrial, s.r.o.</t>
  </si>
  <si>
    <t>S-1501229/37340/2017</t>
  </si>
  <si>
    <t>1715012291</t>
  </si>
  <si>
    <t>49022296</t>
  </si>
  <si>
    <t>AGROKAT spol. s r.o.</t>
  </si>
  <si>
    <t>S-1501235/37352/2017</t>
  </si>
  <si>
    <t>1715012351</t>
  </si>
  <si>
    <t>S-1501470/39825/2017</t>
  </si>
  <si>
    <t>1715014701</t>
  </si>
  <si>
    <t>S-1500946/31398/2017</t>
  </si>
  <si>
    <t>1715009461</t>
  </si>
  <si>
    <t>S-1500947/31313/2017</t>
  </si>
  <si>
    <t>1715009471</t>
  </si>
  <si>
    <t>S-1501850/43859/2017</t>
  </si>
  <si>
    <t>1715018501</t>
  </si>
  <si>
    <t>43595316</t>
  </si>
  <si>
    <t>S-1501474/39837/2017</t>
  </si>
  <si>
    <t>1715014741</t>
  </si>
  <si>
    <t>S-1500658/22652/2017</t>
  </si>
  <si>
    <t>1715006581</t>
  </si>
  <si>
    <t>S-1502364/47679/2017</t>
  </si>
  <si>
    <t>1715023641</t>
  </si>
  <si>
    <t>44061731</t>
  </si>
  <si>
    <t>Svoboda Miroslav</t>
  </si>
  <si>
    <t>S-1501859/43539/2017</t>
  </si>
  <si>
    <t>1715018591</t>
  </si>
  <si>
    <t>41547284</t>
  </si>
  <si>
    <t>Bouzek Jan</t>
  </si>
  <si>
    <t>S-1501861/43556/2017</t>
  </si>
  <si>
    <t>1715018611</t>
  </si>
  <si>
    <t>S-1501862/43562/2017</t>
  </si>
  <si>
    <t>1715018621</t>
  </si>
  <si>
    <t>S-1500641/22022/2017</t>
  </si>
  <si>
    <t>1715006411</t>
  </si>
  <si>
    <t>60934841</t>
  </si>
  <si>
    <t>AG - Horní Rybníky s.r.o.</t>
  </si>
  <si>
    <t>S-1500643/22388/2017</t>
  </si>
  <si>
    <t>1715006431</t>
  </si>
  <si>
    <t>47260696</t>
  </si>
  <si>
    <t>Hamlík Jiří</t>
  </si>
  <si>
    <t>S-1500670/23046/2017</t>
  </si>
  <si>
    <t>1715006701</t>
  </si>
  <si>
    <t>46505938</t>
  </si>
  <si>
    <t>Zemědělské družstvo vlastníků</t>
  </si>
  <si>
    <t>S-1500961/31599/2017</t>
  </si>
  <si>
    <t>1715009611</t>
  </si>
  <si>
    <t>S-1500969/32018/2017</t>
  </si>
  <si>
    <t>1715009691</t>
  </si>
  <si>
    <t>S-1501264/37106/2017</t>
  </si>
  <si>
    <t>1715012641</t>
  </si>
  <si>
    <t>13536214</t>
  </si>
  <si>
    <t>Ludvík Martin, Ing.</t>
  </si>
  <si>
    <t>S-1501268/37561/2017</t>
  </si>
  <si>
    <t>1715012681</t>
  </si>
  <si>
    <t>S-1502384/47078/2017</t>
  </si>
  <si>
    <t>1715023841</t>
  </si>
  <si>
    <t>29160049</t>
  </si>
  <si>
    <t>JMSAGRO s.r.o.</t>
  </si>
  <si>
    <t>S-1500663/22880/2017</t>
  </si>
  <si>
    <t>1715006631</t>
  </si>
  <si>
    <t>25424980</t>
  </si>
  <si>
    <t>Zlaté chmelové údolí, s.r.o.</t>
  </si>
  <si>
    <t>S-1501481/39853/2017</t>
  </si>
  <si>
    <t>1715014811</t>
  </si>
  <si>
    <t>10528822</t>
  </si>
  <si>
    <t>Plch Karel, Ing.</t>
  </si>
  <si>
    <t>S-1501482/39866/2017</t>
  </si>
  <si>
    <t>1715014821</t>
  </si>
  <si>
    <t>72034602</t>
  </si>
  <si>
    <t>Houška Michal, Ing.</t>
  </si>
  <si>
    <t>S-1500966/32004/2017</t>
  </si>
  <si>
    <t>1715009661</t>
  </si>
  <si>
    <t>72048891</t>
  </si>
  <si>
    <t>Bauerová Jiřina</t>
  </si>
  <si>
    <t>S-1501271/37524/2017</t>
  </si>
  <si>
    <t>1715012711</t>
  </si>
  <si>
    <t>S-1502396/48162/2017</t>
  </si>
  <si>
    <t>1715023961</t>
  </si>
  <si>
    <t>71068767</t>
  </si>
  <si>
    <t>Horák Jiří, Ing.</t>
  </si>
  <si>
    <t>S-1502400/48176/2017</t>
  </si>
  <si>
    <t>1715024001</t>
  </si>
  <si>
    <t>29289831</t>
  </si>
  <si>
    <t>ZD Bílovec agro a.s.</t>
  </si>
  <si>
    <t>S-1500970/32020/2017</t>
  </si>
  <si>
    <t>1715009701</t>
  </si>
  <si>
    <t>42821606</t>
  </si>
  <si>
    <t>S-1500693/23433/2017</t>
  </si>
  <si>
    <t>1715006931</t>
  </si>
  <si>
    <t>S-1500696/23341/2017</t>
  </si>
  <si>
    <t>1715006961</t>
  </si>
  <si>
    <t>S-1500975/32125/2017</t>
  </si>
  <si>
    <t>1715009751</t>
  </si>
  <si>
    <t>48171387</t>
  </si>
  <si>
    <t>Loučná - Dašice, a.s.</t>
  </si>
  <si>
    <t>S-1500978/32023/2017</t>
  </si>
  <si>
    <t>1715009781</t>
  </si>
  <si>
    <t>41938372</t>
  </si>
  <si>
    <t>Tesař Pavel</t>
  </si>
  <si>
    <t>S-1500671/23049/2017</t>
  </si>
  <si>
    <t>1715006711</t>
  </si>
  <si>
    <t>60468734</t>
  </si>
  <si>
    <t>Bílé Karpaty s.r.o.</t>
  </si>
  <si>
    <t>S-1501889/44345/2017</t>
  </si>
  <si>
    <t>1715018891</t>
  </si>
  <si>
    <t>S-1501891/44348/2017</t>
  </si>
  <si>
    <t>1715018911</t>
  </si>
  <si>
    <t>25249738</t>
  </si>
  <si>
    <t>EKOČAS spol. s r.o.</t>
  </si>
  <si>
    <t>S-1500982/32424/2017</t>
  </si>
  <si>
    <t>1715009821</t>
  </si>
  <si>
    <t>40740285</t>
  </si>
  <si>
    <t>Kadlec Jaroslav</t>
  </si>
  <si>
    <t>S-1500986/32456/2017</t>
  </si>
  <si>
    <t>1715009861</t>
  </si>
  <si>
    <t>S-1500988/32324/2017</t>
  </si>
  <si>
    <t>1715009881</t>
  </si>
  <si>
    <t>S-1501959/44232/2017</t>
  </si>
  <si>
    <t>1715019591</t>
  </si>
  <si>
    <t>72091240</t>
  </si>
  <si>
    <t>Ťuka František</t>
  </si>
  <si>
    <t>S-1502486/47486/2017</t>
  </si>
  <si>
    <t>1715024861</t>
  </si>
  <si>
    <t>25170538</t>
  </si>
  <si>
    <t>Rybářství Lnáře, s.r.o.</t>
  </si>
  <si>
    <t>S-1502322/47613/2017</t>
  </si>
  <si>
    <t>1715023221</t>
  </si>
  <si>
    <t>74399438</t>
  </si>
  <si>
    <t>Pánek Jiří</t>
  </si>
  <si>
    <t>S-1501519/39773/2017</t>
  </si>
  <si>
    <t>1715015191</t>
  </si>
  <si>
    <t>44061595</t>
  </si>
  <si>
    <t>Niederhafner Radek</t>
  </si>
  <si>
    <t>S-1501514/39730/2017</t>
  </si>
  <si>
    <t>1715015141</t>
  </si>
  <si>
    <t>S-1502341/47641/2017</t>
  </si>
  <si>
    <t>1715023411</t>
  </si>
  <si>
    <t>62698044</t>
  </si>
  <si>
    <t>Francl Pavel, Ing.</t>
  </si>
  <si>
    <t>S-1501969/44676/2017</t>
  </si>
  <si>
    <t>1715019691</t>
  </si>
  <si>
    <t>47977400</t>
  </si>
  <si>
    <t>AGROPROGRES Kateřinky s. r. o.</t>
  </si>
  <si>
    <t>S-1501058/34200/2017</t>
  </si>
  <si>
    <t>1715010581</t>
  </si>
  <si>
    <t>43462341</t>
  </si>
  <si>
    <t>Malus s.r.o.</t>
  </si>
  <si>
    <t>S-1502494/47208/2017</t>
  </si>
  <si>
    <t>1715024941</t>
  </si>
  <si>
    <t>25763253</t>
  </si>
  <si>
    <t>AGROMA - JÍKEV, s.r.o.</t>
  </si>
  <si>
    <t>S-1501066/33998/2017</t>
  </si>
  <si>
    <t>1715010661</t>
  </si>
  <si>
    <t>S-1502369/47684/2017</t>
  </si>
  <si>
    <t>1715023691</t>
  </si>
  <si>
    <t>S-1503462/55356/2017</t>
  </si>
  <si>
    <t>1715034621</t>
  </si>
  <si>
    <t>47673001</t>
  </si>
  <si>
    <t>Zemědělské družstvo Františkov Velké Kunětice</t>
  </si>
  <si>
    <t>S-1501523/39794/2017</t>
  </si>
  <si>
    <t>1715015231</t>
  </si>
  <si>
    <t>46641947</t>
  </si>
  <si>
    <t>Němejcová Anna</t>
  </si>
  <si>
    <t>S-1501524/40174/2017</t>
  </si>
  <si>
    <t>1715015241</t>
  </si>
  <si>
    <t>00122319</t>
  </si>
  <si>
    <t>Zemědělské obchodní družstvo Habry</t>
  </si>
  <si>
    <t>S-1501975/44707/2017</t>
  </si>
  <si>
    <t>1715019751</t>
  </si>
  <si>
    <t>25161253</t>
  </si>
  <si>
    <t>Dvůr Lnáře, spol. s r.o.</t>
  </si>
  <si>
    <t>S-1502503/48437/2017</t>
  </si>
  <si>
    <t>1715025031</t>
  </si>
  <si>
    <t>44773102</t>
  </si>
  <si>
    <t>Šiller Vilém</t>
  </si>
  <si>
    <t>S-1501522/39788/2017</t>
  </si>
  <si>
    <t>1715015221</t>
  </si>
  <si>
    <t>S-1501529/40080/2017</t>
  </si>
  <si>
    <t>1715015291</t>
  </si>
  <si>
    <t>S-1502379/47703/2017</t>
  </si>
  <si>
    <t>1715023791</t>
  </si>
  <si>
    <t>72081368</t>
  </si>
  <si>
    <t>Školní statek Středočeského kraje</t>
  </si>
  <si>
    <t>S-1502380/47704/2017</t>
  </si>
  <si>
    <t>1715023801</t>
  </si>
  <si>
    <t>69000018</t>
  </si>
  <si>
    <t>Šulc Martin</t>
  </si>
  <si>
    <t>S-1501981/44526/2017</t>
  </si>
  <si>
    <t>1715019811</t>
  </si>
  <si>
    <t>S-1501077/34025/2017</t>
  </si>
  <si>
    <t>1715010771</t>
  </si>
  <si>
    <t>00141739</t>
  </si>
  <si>
    <t>KOJÁL Krásensko, družstvo</t>
  </si>
  <si>
    <t>S-1501460/39757/2017</t>
  </si>
  <si>
    <t>1715014601</t>
  </si>
  <si>
    <t>46681221</t>
  </si>
  <si>
    <t>Mráz Jaroslav</t>
  </si>
  <si>
    <t>S-1502383/47708/2017</t>
  </si>
  <si>
    <t>1715023831</t>
  </si>
  <si>
    <t>S-1503468/55371/2017</t>
  </si>
  <si>
    <t>1715034681</t>
  </si>
  <si>
    <t>60066377</t>
  </si>
  <si>
    <t>EUROFARMS AGRO-B s.r.o.</t>
  </si>
  <si>
    <t>S-1501988/39648/2016</t>
  </si>
  <si>
    <t>1615019881</t>
  </si>
  <si>
    <t>42359104</t>
  </si>
  <si>
    <t>Pekárek Lubomír</t>
  </si>
  <si>
    <t>S-1502513/47166/2017</t>
  </si>
  <si>
    <t>1715025131</t>
  </si>
  <si>
    <t>48907651</t>
  </si>
  <si>
    <t>AGROSPOL, spol. s r.o.</t>
  </si>
  <si>
    <t>S-1502514/47169/2017</t>
  </si>
  <si>
    <t>1715025141</t>
  </si>
  <si>
    <t>45181721</t>
  </si>
  <si>
    <t>Hradil Josef, Ing.</t>
  </si>
  <si>
    <t>S-1501530/40093/2017</t>
  </si>
  <si>
    <t>1715015301</t>
  </si>
  <si>
    <t>46351175</t>
  </si>
  <si>
    <t>Rolnické družstvo Bezno</t>
  </si>
  <si>
    <t>S-1502395/48159/2017</t>
  </si>
  <si>
    <t>1715023951</t>
  </si>
  <si>
    <t>40017311</t>
  </si>
  <si>
    <t>Maštalíř Josef</t>
  </si>
  <si>
    <t>S-1502397/48165/2017</t>
  </si>
  <si>
    <t>1715023971</t>
  </si>
  <si>
    <t>42714184</t>
  </si>
  <si>
    <t>Hrabě František, Ing.</t>
  </si>
  <si>
    <t>S-1502398/48169/2017</t>
  </si>
  <si>
    <t>1715023981</t>
  </si>
  <si>
    <t>25756630</t>
  </si>
  <si>
    <t>Semická s.r.o.</t>
  </si>
  <si>
    <t>S-1501468/39821/2017</t>
  </si>
  <si>
    <t>1715014681</t>
  </si>
  <si>
    <t>42212294</t>
  </si>
  <si>
    <t>Suchánek Miroslav</t>
  </si>
  <si>
    <t>S-1501540/40151/2017</t>
  </si>
  <si>
    <t>1715015401</t>
  </si>
  <si>
    <t>42117089</t>
  </si>
  <si>
    <t>Kubešová Lenka</t>
  </si>
  <si>
    <t>S-1503476/55397/2017</t>
  </si>
  <si>
    <t>1715034761</t>
  </si>
  <si>
    <t>S-1502404/48190/2017</t>
  </si>
  <si>
    <t>1715024041</t>
  </si>
  <si>
    <t>62501836</t>
  </si>
  <si>
    <t>Agro Čejetice s.r.o.</t>
  </si>
  <si>
    <t>S-1503487/55759/2017</t>
  </si>
  <si>
    <t>1715034871</t>
  </si>
  <si>
    <t>63910624</t>
  </si>
  <si>
    <t>BETA AGRO Soběslav, akciová společnost</t>
  </si>
  <si>
    <t>S-1501993/44711/2017</t>
  </si>
  <si>
    <t>1715019931</t>
  </si>
  <si>
    <t>65624114</t>
  </si>
  <si>
    <t>Daďourek Milan, Mgr.</t>
  </si>
  <si>
    <t>S-1502412/46933/2017</t>
  </si>
  <si>
    <t>1715024121</t>
  </si>
  <si>
    <t>45149496</t>
  </si>
  <si>
    <t>Společnost vlastníků půdy, spol. s r.o.</t>
  </si>
  <si>
    <t>S-1501542/41009/2017</t>
  </si>
  <si>
    <t>1715015421</t>
  </si>
  <si>
    <t>S-1501544/41014/2017</t>
  </si>
  <si>
    <t>1715015441</t>
  </si>
  <si>
    <t>48145572</t>
  </si>
  <si>
    <t>Kalhous Vladislav</t>
  </si>
  <si>
    <t>S-1503493/55727/2017</t>
  </si>
  <si>
    <t>1715034931</t>
  </si>
  <si>
    <t>05893861</t>
  </si>
  <si>
    <t>Bohemia Fresh s.r.o.</t>
  </si>
  <si>
    <t>S-1503496/55736/2017</t>
  </si>
  <si>
    <t>1715034961</t>
  </si>
  <si>
    <t>49815482</t>
  </si>
  <si>
    <t>R O L A N A, spol. s r.o.</t>
  </si>
  <si>
    <t>S-1503497/55743/2017</t>
  </si>
  <si>
    <t>1715034971</t>
  </si>
  <si>
    <t>S-1501101/34284/2017</t>
  </si>
  <si>
    <t>1715011011</t>
  </si>
  <si>
    <t>72555319</t>
  </si>
  <si>
    <t>Pokorný Pavel, Ing.</t>
  </si>
  <si>
    <t>S-1501547/41022/2017</t>
  </si>
  <si>
    <t>1715015471</t>
  </si>
  <si>
    <t>00107956</t>
  </si>
  <si>
    <t>Zemědělská společnost Kosova Hora, a.s.</t>
  </si>
  <si>
    <t>S-1503499/55720/2017</t>
  </si>
  <si>
    <t>1715034991</t>
  </si>
  <si>
    <t>S-1502425/47014/2017</t>
  </si>
  <si>
    <t>1715024251</t>
  </si>
  <si>
    <t>68638132</t>
  </si>
  <si>
    <t>Dočekal Jindřich, Ing.</t>
  </si>
  <si>
    <t>S-1502427/47024/2017</t>
  </si>
  <si>
    <t>1715024271</t>
  </si>
  <si>
    <t>S-1503509/55869/2017</t>
  </si>
  <si>
    <t>1715035091</t>
  </si>
  <si>
    <t>46492135</t>
  </si>
  <si>
    <t>Kment František</t>
  </si>
  <si>
    <t>S-1501291/37805/2017</t>
  </si>
  <si>
    <t>1715012911</t>
  </si>
  <si>
    <t>43503721</t>
  </si>
  <si>
    <t>Novotný Martin</t>
  </si>
  <si>
    <t>S-1500699/23577/2017</t>
  </si>
  <si>
    <t>1715006991</t>
  </si>
  <si>
    <t>72054867</t>
  </si>
  <si>
    <t>Voves Josef</t>
  </si>
  <si>
    <t>S-1501309/38607/2017</t>
  </si>
  <si>
    <t>1715013091</t>
  </si>
  <si>
    <t>04259963</t>
  </si>
  <si>
    <t>FARMA NEZBEDOVI s.r.o.</t>
  </si>
  <si>
    <t>S-1502402/48183/2017</t>
  </si>
  <si>
    <t>1715024021</t>
  </si>
  <si>
    <t>46358463</t>
  </si>
  <si>
    <t>AGRO Bohouňovice II, spol. s r.o.</t>
  </si>
  <si>
    <t>S-1501906/44373/2017</t>
  </si>
  <si>
    <t>1715019061</t>
  </si>
  <si>
    <t>43447350</t>
  </si>
  <si>
    <t>Vaďura Jaroslav, Ing.</t>
  </si>
  <si>
    <t>S-1501907/44375/2017</t>
  </si>
  <si>
    <t>1715019071</t>
  </si>
  <si>
    <t>02063298</t>
  </si>
  <si>
    <t>S-1501312/38537/2017</t>
  </si>
  <si>
    <t>1715013121</t>
  </si>
  <si>
    <t>S-1501316/38490/2017</t>
  </si>
  <si>
    <t>1715013161</t>
  </si>
  <si>
    <t>S-1501919/44130/2017</t>
  </si>
  <si>
    <t>1715019191</t>
  </si>
  <si>
    <t>43960332</t>
  </si>
  <si>
    <t>FA-BIO, spol.s r.o.,společnost pro alternativní zemědělství s ručením omezeným</t>
  </si>
  <si>
    <t>S-1501920/44132/2017</t>
  </si>
  <si>
    <t>1715019201</t>
  </si>
  <si>
    <t>75133989</t>
  </si>
  <si>
    <t>Turoň Štefan</t>
  </si>
  <si>
    <t>S-1501325/38366/2017</t>
  </si>
  <si>
    <t>1715013251</t>
  </si>
  <si>
    <t>41001575</t>
  </si>
  <si>
    <t>Hejtmánek Bohumil, Ing.</t>
  </si>
  <si>
    <t>S-1502441/47076/2017</t>
  </si>
  <si>
    <t>1715024411</t>
  </si>
  <si>
    <t>S-1501554/41033/2017</t>
  </si>
  <si>
    <t>1715015541</t>
  </si>
  <si>
    <t>41270193</t>
  </si>
  <si>
    <t>S-1503525/56108/2017</t>
  </si>
  <si>
    <t>1715035251</t>
  </si>
  <si>
    <t>S-1503527/56118/2017</t>
  </si>
  <si>
    <t>1715035271</t>
  </si>
  <si>
    <t>00139416</t>
  </si>
  <si>
    <t>Zemědělské družstvo Dešov</t>
  </si>
  <si>
    <t>S-1501548/41023/2017</t>
  </si>
  <si>
    <t>1715015481</t>
  </si>
  <si>
    <t>61672998</t>
  </si>
  <si>
    <t>ZEA Světice, a.s.</t>
  </si>
  <si>
    <t>S-1501552/41030/2017</t>
  </si>
  <si>
    <t>1715015521</t>
  </si>
  <si>
    <t>42138655</t>
  </si>
  <si>
    <t>Loos Adolf</t>
  </si>
  <si>
    <t>S-1501553/41032/2017</t>
  </si>
  <si>
    <t>1715015531</t>
  </si>
  <si>
    <t>48390984</t>
  </si>
  <si>
    <t>Agrosystém-Pohořany s. r. o.</t>
  </si>
  <si>
    <t>S-1502443/47356/2017</t>
  </si>
  <si>
    <t>1715024431</t>
  </si>
  <si>
    <t>25338021</t>
  </si>
  <si>
    <t>VAKLIMA spol. s r.o.</t>
  </si>
  <si>
    <t>S-1502014/44559/2017</t>
  </si>
  <si>
    <t>1715020141</t>
  </si>
  <si>
    <t>25571095</t>
  </si>
  <si>
    <t>AGRODRUŽSTVO MORKOVICE, družstvo</t>
  </si>
  <si>
    <t>S-1502015/44562/2017</t>
  </si>
  <si>
    <t>1715020151</t>
  </si>
  <si>
    <t>S-1501104/35028/2017</t>
  </si>
  <si>
    <t>1715011041</t>
  </si>
  <si>
    <t>48203785</t>
  </si>
  <si>
    <t>UNIAGRA  spol. s r.o.</t>
  </si>
  <si>
    <t>S-1501112/34958/2017</t>
  </si>
  <si>
    <t>1715011121</t>
  </si>
  <si>
    <t>S-1503530/56130/2017</t>
  </si>
  <si>
    <t>1715035301</t>
  </si>
  <si>
    <t>44905459</t>
  </si>
  <si>
    <t>Wrana Miroslav, Ing.</t>
  </si>
  <si>
    <t>S-1502447/47373/2017</t>
  </si>
  <si>
    <t>1715024471</t>
  </si>
  <si>
    <t>S-1501561/41041/2017</t>
  </si>
  <si>
    <t>1715015611</t>
  </si>
  <si>
    <t>75152258</t>
  </si>
  <si>
    <t>Čechovský Milan</t>
  </si>
  <si>
    <t>S-1503538/56217/2017</t>
  </si>
  <si>
    <t>1715035381</t>
  </si>
  <si>
    <t>67438423</t>
  </si>
  <si>
    <t>Fikr Zdeněk</t>
  </si>
  <si>
    <t>S-1503540/56222/2017</t>
  </si>
  <si>
    <t>1715035401</t>
  </si>
  <si>
    <t>41872631</t>
  </si>
  <si>
    <t>Plojhar Miroslav</t>
  </si>
  <si>
    <t>S-1502022/45117/2017</t>
  </si>
  <si>
    <t>1715020221</t>
  </si>
  <si>
    <t>48245976</t>
  </si>
  <si>
    <t>Zemědělské družstvo Libín</t>
  </si>
  <si>
    <t>S-1502025/45142/2017</t>
  </si>
  <si>
    <t>1715020251</t>
  </si>
  <si>
    <t>S-1503545/56575/2017</t>
  </si>
  <si>
    <t>1715035451</t>
  </si>
  <si>
    <t>43261493</t>
  </si>
  <si>
    <t>Sedlák Viktor</t>
  </si>
  <si>
    <t>S-1503554/56349/2017</t>
  </si>
  <si>
    <t>1715035541</t>
  </si>
  <si>
    <t>49969749</t>
  </si>
  <si>
    <t>REDU, spol. s r.o.</t>
  </si>
  <si>
    <t>S-1501566/41047/2017</t>
  </si>
  <si>
    <t>1715015661</t>
  </si>
  <si>
    <t>45374449</t>
  </si>
  <si>
    <t>Kazilovský Vlastimír</t>
  </si>
  <si>
    <t>S-1502462/47498/2017</t>
  </si>
  <si>
    <t>1715024621</t>
  </si>
  <si>
    <t>S-1501122/35221/2017</t>
  </si>
  <si>
    <t>1715011221</t>
  </si>
  <si>
    <t>72080647</t>
  </si>
  <si>
    <t>Faist Jakub</t>
  </si>
  <si>
    <t>S-1501589/40232/2017</t>
  </si>
  <si>
    <t>1715015891</t>
  </si>
  <si>
    <t>48201383</t>
  </si>
  <si>
    <t>Výrobně obchodní družstvo Lidmovice</t>
  </si>
  <si>
    <t>S-1502477/47458/2017</t>
  </si>
  <si>
    <t>1715024771</t>
  </si>
  <si>
    <t>S-1502048/44990/2017</t>
  </si>
  <si>
    <t>1715020481</t>
  </si>
  <si>
    <t>43595022</t>
  </si>
  <si>
    <t>S-1503578/56442/2017</t>
  </si>
  <si>
    <t>1715035781</t>
  </si>
  <si>
    <t>S-1503581/56453/2017</t>
  </si>
  <si>
    <t>1715035811</t>
  </si>
  <si>
    <t>73322890</t>
  </si>
  <si>
    <t>Paš Jiří</t>
  </si>
  <si>
    <t>S-1503582/56458/2017</t>
  </si>
  <si>
    <t>1715035821</t>
  </si>
  <si>
    <t>00580384</t>
  </si>
  <si>
    <t>MAVE Jičín, a. s.</t>
  </si>
  <si>
    <t>S-1501484/39874/2017</t>
  </si>
  <si>
    <t>1715014841</t>
  </si>
  <si>
    <t>60098856</t>
  </si>
  <si>
    <t>Zloch Pavel</t>
  </si>
  <si>
    <t>S-1501130/35291/2017</t>
  </si>
  <si>
    <t>1715011301</t>
  </si>
  <si>
    <t>86553569</t>
  </si>
  <si>
    <t>Studničný Přemysl, Ing.</t>
  </si>
  <si>
    <t>S-1501131/35395/2017</t>
  </si>
  <si>
    <t>1715011311</t>
  </si>
  <si>
    <t>64789560</t>
  </si>
  <si>
    <t>AGROCHOV STARÁ PAKA a.s.</t>
  </si>
  <si>
    <t>S-1502505/47544/2017</t>
  </si>
  <si>
    <t>1715025051</t>
  </si>
  <si>
    <t>42716811</t>
  </si>
  <si>
    <t>Míchal Josef</t>
  </si>
  <si>
    <t>S-1501493/39655/2017</t>
  </si>
  <si>
    <t>1715014931</t>
  </si>
  <si>
    <t>02666189</t>
  </si>
  <si>
    <t>Hnilicová Eva, Mgr.</t>
  </si>
  <si>
    <t>S-1503594/56682/2017</t>
  </si>
  <si>
    <t>1715035941</t>
  </si>
  <si>
    <t>64613691</t>
  </si>
  <si>
    <t>TONY-Agro, spol. s r.o.</t>
  </si>
  <si>
    <t>S-1501139/36235/2017</t>
  </si>
  <si>
    <t>1715011391</t>
  </si>
  <si>
    <t>47666102</t>
  </si>
  <si>
    <t>AGRO Česká Ves, s.r.o.</t>
  </si>
  <si>
    <t>S-1501141/36237/2017</t>
  </si>
  <si>
    <t>1715011411</t>
  </si>
  <si>
    <t>61884588</t>
  </si>
  <si>
    <t>Drbohlav Martin</t>
  </si>
  <si>
    <t>S-1501596/40733/2017</t>
  </si>
  <si>
    <t>1715015961</t>
  </si>
  <si>
    <t>61884243</t>
  </si>
  <si>
    <t>Soukalová Ludmila</t>
  </si>
  <si>
    <t>S-1501597/40737/2017</t>
  </si>
  <si>
    <t>1715015971</t>
  </si>
  <si>
    <t>S-1501602/40150/2017</t>
  </si>
  <si>
    <t>1715016021</t>
  </si>
  <si>
    <t>S-1502564/47132/2017</t>
  </si>
  <si>
    <t>1715025641</t>
  </si>
  <si>
    <t>71206876</t>
  </si>
  <si>
    <t>Vraná Renata</t>
  </si>
  <si>
    <t>S-1501499/39796/2017</t>
  </si>
  <si>
    <t>1715014991</t>
  </si>
  <si>
    <t>65138139</t>
  </si>
  <si>
    <t>Agrochov Jezernice, a.s.</t>
  </si>
  <si>
    <t>S-1503628/58195/2017</t>
  </si>
  <si>
    <t>1715036281</t>
  </si>
  <si>
    <t>S-1501605/40690/2017</t>
  </si>
  <si>
    <t>1715016051</t>
  </si>
  <si>
    <t>27209776</t>
  </si>
  <si>
    <t>Farma Jesenice s.r.o.</t>
  </si>
  <si>
    <t>S-1503632/58199/2017</t>
  </si>
  <si>
    <t>1715036321</t>
  </si>
  <si>
    <t>S-1503634/58204/2017</t>
  </si>
  <si>
    <t>1715036341</t>
  </si>
  <si>
    <t>26045940</t>
  </si>
  <si>
    <t>Martínkov, družstvo</t>
  </si>
  <si>
    <t>S-1503644/58222/2017</t>
  </si>
  <si>
    <t>1715036441</t>
  </si>
  <si>
    <t>S-1503649/58228/2017</t>
  </si>
  <si>
    <t>1715036491</t>
  </si>
  <si>
    <t>65138414</t>
  </si>
  <si>
    <t>Drahotuše zemědělská a.s.</t>
  </si>
  <si>
    <t>S-1503650/58230/2017</t>
  </si>
  <si>
    <t>1715036501</t>
  </si>
  <si>
    <t>25918541</t>
  </si>
  <si>
    <t>VRCHA a.s.</t>
  </si>
  <si>
    <t>S-1502567/48496/2017</t>
  </si>
  <si>
    <t>1715025671</t>
  </si>
  <si>
    <t>24742821</t>
  </si>
  <si>
    <t>V.K.TOP CHMEL, s.r.o.</t>
  </si>
  <si>
    <t>S-1502069/45831/2017</t>
  </si>
  <si>
    <t>1715020691</t>
  </si>
  <si>
    <t>42043921</t>
  </si>
  <si>
    <t>Laňka Alfons, Ing.</t>
  </si>
  <si>
    <t>S-1503658/58244/2017</t>
  </si>
  <si>
    <t>1715036581</t>
  </si>
  <si>
    <t>46714189</t>
  </si>
  <si>
    <t>Kopsa Milan</t>
  </si>
  <si>
    <t>S-1501616/41102/2017</t>
  </si>
  <si>
    <t>1715016161</t>
  </si>
  <si>
    <t>62552066</t>
  </si>
  <si>
    <t>Exner Bedřich, Ing.</t>
  </si>
  <si>
    <t>S-1502555/47100/2017</t>
  </si>
  <si>
    <t>1715025551</t>
  </si>
  <si>
    <t>47906961</t>
  </si>
  <si>
    <t>Zemědělské družstvo  "Podlesí"</t>
  </si>
  <si>
    <t>S-1502559/47115/2017</t>
  </si>
  <si>
    <t>1715025591</t>
  </si>
  <si>
    <t>40432106</t>
  </si>
  <si>
    <t>Kubalčíková Miroslava</t>
  </si>
  <si>
    <t>S-1501511/39839/2017</t>
  </si>
  <si>
    <t>1715015111</t>
  </si>
  <si>
    <t>46110887</t>
  </si>
  <si>
    <t>Marcolová Jana</t>
  </si>
  <si>
    <t>S-1501515/39672/2017</t>
  </si>
  <si>
    <t>1715015151</t>
  </si>
  <si>
    <t>S-1503662/58252/2017</t>
  </si>
  <si>
    <t>1715036621</t>
  </si>
  <si>
    <t>70810052</t>
  </si>
  <si>
    <t>Paták Zdeněk</t>
  </si>
  <si>
    <t>S-1503665/58256/2017</t>
  </si>
  <si>
    <t>1715036651</t>
  </si>
  <si>
    <t>S-1502569/48504/2017</t>
  </si>
  <si>
    <t>1715025691</t>
  </si>
  <si>
    <t>75141612</t>
  </si>
  <si>
    <t>Zbortek Josef</t>
  </si>
  <si>
    <t>S-1502570/48508/2017</t>
  </si>
  <si>
    <t>1715025701</t>
  </si>
  <si>
    <t>S-1502571/48512/2017</t>
  </si>
  <si>
    <t>1715025711</t>
  </si>
  <si>
    <t>S-1501620/41236/2017</t>
  </si>
  <si>
    <t>1715016201</t>
  </si>
  <si>
    <t>S-1501521/39783/2017</t>
  </si>
  <si>
    <t>1715015211</t>
  </si>
  <si>
    <t>S-1501528/40804/2017</t>
  </si>
  <si>
    <t>1715015281</t>
  </si>
  <si>
    <t>49066439</t>
  </si>
  <si>
    <t>Job Martin</t>
  </si>
  <si>
    <t>S-1501153/35738/2017</t>
  </si>
  <si>
    <t>1715011531</t>
  </si>
  <si>
    <t>49328522</t>
  </si>
  <si>
    <t>Flídr Pavel</t>
  </si>
  <si>
    <t>S-1501158/35714/2017</t>
  </si>
  <si>
    <t>1715011581</t>
  </si>
  <si>
    <t>75128616</t>
  </si>
  <si>
    <t>Jelínková Hana</t>
  </si>
  <si>
    <t>S-1502573/48524/2017</t>
  </si>
  <si>
    <t>1715025731</t>
  </si>
  <si>
    <t>S-1502572/48517/2017</t>
  </si>
  <si>
    <t>1715025721</t>
  </si>
  <si>
    <t>S-1502574/48530/2017</t>
  </si>
  <si>
    <t>1715025741</t>
  </si>
  <si>
    <t>72534435</t>
  </si>
  <si>
    <t>Šemík Martin</t>
  </si>
  <si>
    <t>S-1501621/41256/2017</t>
  </si>
  <si>
    <t>1715016211</t>
  </si>
  <si>
    <t>65967283</t>
  </si>
  <si>
    <t>Šimková Alena</t>
  </si>
  <si>
    <t>S-1502583/48825/2017</t>
  </si>
  <si>
    <t>1715025831</t>
  </si>
  <si>
    <t>70902453</t>
  </si>
  <si>
    <t>Rauscher Roman</t>
  </si>
  <si>
    <t>S-1502578/48521/2017</t>
  </si>
  <si>
    <t>1715025781</t>
  </si>
  <si>
    <t>63878313</t>
  </si>
  <si>
    <t>Šimek Vladimír, Ing.</t>
  </si>
  <si>
    <t>S-1502582/48821/2017</t>
  </si>
  <si>
    <t>1715025821</t>
  </si>
  <si>
    <t>75124262</t>
  </si>
  <si>
    <t>Heger Pavel, Ing.</t>
  </si>
  <si>
    <t>S-1501631/41446/2017</t>
  </si>
  <si>
    <t>1715016311</t>
  </si>
  <si>
    <t>88251616</t>
  </si>
  <si>
    <t>Nedvěd Václav</t>
  </si>
  <si>
    <t>S-1503683/58289/2017</t>
  </si>
  <si>
    <t>1715036831</t>
  </si>
  <si>
    <t>01919750</t>
  </si>
  <si>
    <t>Jetmarová Petra, Ing.</t>
  </si>
  <si>
    <t>S-1503686/58294/2017</t>
  </si>
  <si>
    <t>1715036861</t>
  </si>
  <si>
    <t>40228371</t>
  </si>
  <si>
    <t>S-1503687/58296/2017</t>
  </si>
  <si>
    <t>1715036871</t>
  </si>
  <si>
    <t>S-1503689/58301/2017</t>
  </si>
  <si>
    <t>1715036891</t>
  </si>
  <si>
    <t>27116263</t>
  </si>
  <si>
    <t>AGSP s.r.o.</t>
  </si>
  <si>
    <t>S-1502090/45712/2017</t>
  </si>
  <si>
    <t>1715020901</t>
  </si>
  <si>
    <t>49948415</t>
  </si>
  <si>
    <t>Fojtách Kamil</t>
  </si>
  <si>
    <t>S-1502605/48407/2017</t>
  </si>
  <si>
    <t>1715026051</t>
  </si>
  <si>
    <t>S-1502607/48482/2017</t>
  </si>
  <si>
    <t>1715026071</t>
  </si>
  <si>
    <t>S-1502093/45732/2017</t>
  </si>
  <si>
    <t>1715020931</t>
  </si>
  <si>
    <t>S-1502094/45739/2017</t>
  </si>
  <si>
    <t>1715020941</t>
  </si>
  <si>
    <t>S-1502610/48748/2017</t>
  </si>
  <si>
    <t>1715026101</t>
  </si>
  <si>
    <t>46939334</t>
  </si>
  <si>
    <t>S-1502614/48758/2017</t>
  </si>
  <si>
    <t>1715026141</t>
  </si>
  <si>
    <t>70152438</t>
  </si>
  <si>
    <t>Bečička Petr, Ing.</t>
  </si>
  <si>
    <t>S-1502617/48257/2017</t>
  </si>
  <si>
    <t>1715026171</t>
  </si>
  <si>
    <t>25846698</t>
  </si>
  <si>
    <t>Kateřinská zemědělská a.s.</t>
  </si>
  <si>
    <t>S-1503693/58310/2017</t>
  </si>
  <si>
    <t>1715036931</t>
  </si>
  <si>
    <t>25551639</t>
  </si>
  <si>
    <t>AGRO Skalka, spol s r.o.</t>
  </si>
  <si>
    <t>S-1501627/41429/2017</t>
  </si>
  <si>
    <t>1715016271</t>
  </si>
  <si>
    <t>S-1501632/41451/2017</t>
  </si>
  <si>
    <t>1715016321</t>
  </si>
  <si>
    <t>S-1502098/45769/2017</t>
  </si>
  <si>
    <t>1715020981</t>
  </si>
  <si>
    <t>00136492</t>
  </si>
  <si>
    <t>Zemědělské družstvo "Roštýn"</t>
  </si>
  <si>
    <t>S-1502107/45290/2017</t>
  </si>
  <si>
    <t>1715021071</t>
  </si>
  <si>
    <t>65761634</t>
  </si>
  <si>
    <t>Žák Václav</t>
  </si>
  <si>
    <t>S-1502625/43398/2016</t>
  </si>
  <si>
    <t>1615026251</t>
  </si>
  <si>
    <t>06008755</t>
  </si>
  <si>
    <t>Fialová Veronika</t>
  </si>
  <si>
    <t>S-1502625/48701/2017</t>
  </si>
  <si>
    <t>1715026251</t>
  </si>
  <si>
    <t>S-1503696/58318/2017</t>
  </si>
  <si>
    <t>1715036961</t>
  </si>
  <si>
    <t>64267024</t>
  </si>
  <si>
    <t>Krejčí Jan</t>
  </si>
  <si>
    <t>S-1503706/58342/2017</t>
  </si>
  <si>
    <t>1715037061</t>
  </si>
  <si>
    <t>49315137</t>
  </si>
  <si>
    <t>Stráník Jan</t>
  </si>
  <si>
    <t>S-1501539/40142/2017</t>
  </si>
  <si>
    <t>1715015391</t>
  </si>
  <si>
    <t>28445902</t>
  </si>
  <si>
    <t>Farma Kozák s.r.o.</t>
  </si>
  <si>
    <t>S-1503711/58352/2017</t>
  </si>
  <si>
    <t>1715037111</t>
  </si>
  <si>
    <t>69100446</t>
  </si>
  <si>
    <t>Skalák Ladislav</t>
  </si>
  <si>
    <t>S-1502634/48980/2017</t>
  </si>
  <si>
    <t>1715026341</t>
  </si>
  <si>
    <t>S-1502637/35315/2015</t>
  </si>
  <si>
    <t>1515026371</t>
  </si>
  <si>
    <t>S-1503712/58353/2017</t>
  </si>
  <si>
    <t>1715037121</t>
  </si>
  <si>
    <t>S-1503715/58358/2017</t>
  </si>
  <si>
    <t>1715037151</t>
  </si>
  <si>
    <t>42186048</t>
  </si>
  <si>
    <t>Honců Jan</t>
  </si>
  <si>
    <t>S-1502595/48331/2017</t>
  </si>
  <si>
    <t>1715025951</t>
  </si>
  <si>
    <t>S-1501186/31156/2016</t>
  </si>
  <si>
    <t>1615011861</t>
  </si>
  <si>
    <t>65685130</t>
  </si>
  <si>
    <t>Skácelová Jana</t>
  </si>
  <si>
    <t>S-1501635/41261/2017</t>
  </si>
  <si>
    <t>1715016351</t>
  </si>
  <si>
    <t>S-1501656/41333/2017</t>
  </si>
  <si>
    <t>1715016561</t>
  </si>
  <si>
    <t>42635764</t>
  </si>
  <si>
    <t>Páral Jaroslav</t>
  </si>
  <si>
    <t>S-1502674/50031/2017</t>
  </si>
  <si>
    <t>1715026741</t>
  </si>
  <si>
    <t>26028531</t>
  </si>
  <si>
    <t>"Odchovna plemenných býků Cunkov s.r.o."</t>
  </si>
  <si>
    <t>S-1503727/58377/2017</t>
  </si>
  <si>
    <t>1715037271</t>
  </si>
  <si>
    <t>72083999</t>
  </si>
  <si>
    <t>Kavalec Jindřich</t>
  </si>
  <si>
    <t>S-1501557/40708/2017</t>
  </si>
  <si>
    <t>1715015571</t>
  </si>
  <si>
    <t>S-1501193/36459/2017</t>
  </si>
  <si>
    <t>1715011931</t>
  </si>
  <si>
    <t>S-1501562/41042/2017</t>
  </si>
  <si>
    <t>1715015621</t>
  </si>
  <si>
    <t>S-1501563/41044/2017</t>
  </si>
  <si>
    <t>1715015631</t>
  </si>
  <si>
    <t>62453041</t>
  </si>
  <si>
    <t>Olbrich Robert, Ing.</t>
  </si>
  <si>
    <t>S-1503735/57065/2017</t>
  </si>
  <si>
    <t>1715037351</t>
  </si>
  <si>
    <t>46774602</t>
  </si>
  <si>
    <t>Štrympl Stanislav, Ing.</t>
  </si>
  <si>
    <t>S-1502690/49663/2017</t>
  </si>
  <si>
    <t>1715026901</t>
  </si>
  <si>
    <t>S-1502692/49631/2017</t>
  </si>
  <si>
    <t>1715026921</t>
  </si>
  <si>
    <t>18251455</t>
  </si>
  <si>
    <t>ZEVYP, spol. s r.o.</t>
  </si>
  <si>
    <t>S-1501672/41407/2017</t>
  </si>
  <si>
    <t>1715016721</t>
  </si>
  <si>
    <t>18245251</t>
  </si>
  <si>
    <t>Bočánek Jan</t>
  </si>
  <si>
    <t>S-1503745/57325/2017</t>
  </si>
  <si>
    <t>1715037451</t>
  </si>
  <si>
    <t>41935781</t>
  </si>
  <si>
    <t>Vávra Ladislav</t>
  </si>
  <si>
    <t>S-1502696/50060/2017</t>
  </si>
  <si>
    <t>1715026961</t>
  </si>
  <si>
    <t>S-1502704/49980/2017</t>
  </si>
  <si>
    <t>1715027041</t>
  </si>
  <si>
    <t>S-1502606/48477/2017</t>
  </si>
  <si>
    <t>1715026061</t>
  </si>
  <si>
    <t>15816508</t>
  </si>
  <si>
    <t>Chrt Jiří</t>
  </si>
  <si>
    <t>S-1503754/57251/2017</t>
  </si>
  <si>
    <t>1715037541</t>
  </si>
  <si>
    <t>S-1502147/45566/2017</t>
  </si>
  <si>
    <t>1715021471</t>
  </si>
  <si>
    <t>S-1502705/49548/2017</t>
  </si>
  <si>
    <t>1715027051</t>
  </si>
  <si>
    <t>01016792</t>
  </si>
  <si>
    <t>Růžička Jan, Ing.</t>
  </si>
  <si>
    <t>S-1501577/40643/2017</t>
  </si>
  <si>
    <t>1715015771</t>
  </si>
  <si>
    <t>43774032</t>
  </si>
  <si>
    <t>S-1501579/40216/2017</t>
  </si>
  <si>
    <t>1715015791</t>
  </si>
  <si>
    <t>60709863</t>
  </si>
  <si>
    <t>ZEAS Lažánky, a.s.</t>
  </si>
  <si>
    <t>S-1501222/36901/2017</t>
  </si>
  <si>
    <t>1715012221</t>
  </si>
  <si>
    <t>S-1501223/36776/2017</t>
  </si>
  <si>
    <t>1715012231</t>
  </si>
  <si>
    <t>S-1503760/57755/2017</t>
  </si>
  <si>
    <t>1715037601</t>
  </si>
  <si>
    <t>03785441</t>
  </si>
  <si>
    <t>Kourková Hana, Ing.</t>
  </si>
  <si>
    <t>S-1503771/57896/2017</t>
  </si>
  <si>
    <t>1715037711</t>
  </si>
  <si>
    <t>47500735</t>
  </si>
  <si>
    <t>Zeman Aleš</t>
  </si>
  <si>
    <t>S-1503777/57816/2017</t>
  </si>
  <si>
    <t>1715037771</t>
  </si>
  <si>
    <t>S-1503780/58951/2016</t>
  </si>
  <si>
    <t>1615037801</t>
  </si>
  <si>
    <t>71250891</t>
  </si>
  <si>
    <t>Haluza Petr, Ing.</t>
  </si>
  <si>
    <t>S-1502149/45572/2017</t>
  </si>
  <si>
    <t>1715021491</t>
  </si>
  <si>
    <t>15591689</t>
  </si>
  <si>
    <t>Žilka Jaromír, Ing.</t>
  </si>
  <si>
    <t>S-1502730/49711/2017</t>
  </si>
  <si>
    <t>1715027301</t>
  </si>
  <si>
    <t>49050656</t>
  </si>
  <si>
    <t>TAGRO Červený Dvůr, spol. s r. o.</t>
  </si>
  <si>
    <t>S-1501661/41680/2017</t>
  </si>
  <si>
    <t>1715016611</t>
  </si>
  <si>
    <t>S-1502736/49482/2017</t>
  </si>
  <si>
    <t>1715027361</t>
  </si>
  <si>
    <t>47450797</t>
  </si>
  <si>
    <t>P. S.  JEZBOŘICE s.r.o.</t>
  </si>
  <si>
    <t>S-1502743/50686/2017</t>
  </si>
  <si>
    <t>1715027431</t>
  </si>
  <si>
    <t>45146632</t>
  </si>
  <si>
    <t>JS CENTRUM  s.r.o.</t>
  </si>
  <si>
    <t>S-1503784/57949/2017</t>
  </si>
  <si>
    <t>1715037841</t>
  </si>
  <si>
    <t>14647338</t>
  </si>
  <si>
    <t>Kasalová Miluše</t>
  </si>
  <si>
    <t>S-1502628/49036/2017</t>
  </si>
  <si>
    <t>1715026281</t>
  </si>
  <si>
    <t>01997122</t>
  </si>
  <si>
    <t>Kasalová Marta, Mgr.</t>
  </si>
  <si>
    <t>S-1502629/49039/2017</t>
  </si>
  <si>
    <t>1715026291</t>
  </si>
  <si>
    <t>46353917</t>
  </si>
  <si>
    <t>Agrodružstvo Brázdim</t>
  </si>
  <si>
    <t>S-1502747/50654/2017</t>
  </si>
  <si>
    <t>1715027471</t>
  </si>
  <si>
    <t>13581911</t>
  </si>
  <si>
    <t>Černý Vladimír Ing.</t>
  </si>
  <si>
    <t>S-1501689/41901/2017</t>
  </si>
  <si>
    <t>1715016891</t>
  </si>
  <si>
    <t>S-1501694/41910/2017</t>
  </si>
  <si>
    <t>1715016941</t>
  </si>
  <si>
    <t>43840337</t>
  </si>
  <si>
    <t>S-1502760/50453/2017</t>
  </si>
  <si>
    <t>1715027601</t>
  </si>
  <si>
    <t>26424100</t>
  </si>
  <si>
    <t>HSM Jenštejn, s.r.o.</t>
  </si>
  <si>
    <t>S-1502761/50154/2017</t>
  </si>
  <si>
    <t>1715027611</t>
  </si>
  <si>
    <t>03960269</t>
  </si>
  <si>
    <t>Kaňka Jakub</t>
  </si>
  <si>
    <t>S-1502636/48989/2017</t>
  </si>
  <si>
    <t>1715026361</t>
  </si>
  <si>
    <t>70825670</t>
  </si>
  <si>
    <t>Rákos Radek</t>
  </si>
  <si>
    <t>S-1502643/48860/2017</t>
  </si>
  <si>
    <t>1715026431</t>
  </si>
  <si>
    <t>42349281</t>
  </si>
  <si>
    <t>Vláčil Jaroslav,Ing.</t>
  </si>
  <si>
    <t>S-1503788/58498/2017</t>
  </si>
  <si>
    <t>1715037881</t>
  </si>
  <si>
    <t>73318116</t>
  </si>
  <si>
    <t>Větr Milan</t>
  </si>
  <si>
    <t>S-1503789/58505/2017</t>
  </si>
  <si>
    <t>1715037891</t>
  </si>
  <si>
    <t>25251660</t>
  </si>
  <si>
    <t>Zemědělská akciová společnost Lípa</t>
  </si>
  <si>
    <t>S-1502770/50481/2017</t>
  </si>
  <si>
    <t>1715027701</t>
  </si>
  <si>
    <t>25174151</t>
  </si>
  <si>
    <t>Brož-cz spol. s r.o.</t>
  </si>
  <si>
    <t>S-1501667/41729/2017</t>
  </si>
  <si>
    <t>1715016671</t>
  </si>
  <si>
    <t>S-1501247/37037/2017</t>
  </si>
  <si>
    <t>1715012471</t>
  </si>
  <si>
    <t>S-1501250/37074/2017</t>
  </si>
  <si>
    <t>1715012501</t>
  </si>
  <si>
    <t>S-1503796/58648/2017</t>
  </si>
  <si>
    <t>1715037961</t>
  </si>
  <si>
    <t>S-1502772/50493/2017</t>
  </si>
  <si>
    <t>1715027721</t>
  </si>
  <si>
    <t>48171069</t>
  </si>
  <si>
    <t>OSIVA a.s.</t>
  </si>
  <si>
    <t>S-1502776/50521/2017</t>
  </si>
  <si>
    <t>1715027761</t>
  </si>
  <si>
    <t>75114810</t>
  </si>
  <si>
    <t>Malina Ondřej</t>
  </si>
  <si>
    <t>S-1501600/34716/2016</t>
  </si>
  <si>
    <t>1615016001</t>
  </si>
  <si>
    <t>72237791</t>
  </si>
  <si>
    <t>Merhoutová Michaela</t>
  </si>
  <si>
    <t>S-1502163/45718/2017</t>
  </si>
  <si>
    <t>1715021631</t>
  </si>
  <si>
    <t>41887891</t>
  </si>
  <si>
    <t>Jambura Miroslav</t>
  </si>
  <si>
    <t>S-1502169/46169/2017</t>
  </si>
  <si>
    <t>1715021691</t>
  </si>
  <si>
    <t>04641884</t>
  </si>
  <si>
    <t>Bukovjan Martin</t>
  </si>
  <si>
    <t>S-1502779/50545/2017</t>
  </si>
  <si>
    <t>1715027791</t>
  </si>
  <si>
    <t>41270088</t>
  </si>
  <si>
    <t>Musil Josef</t>
  </si>
  <si>
    <t>S-1502782/50562/2017</t>
  </si>
  <si>
    <t>1715027821</t>
  </si>
  <si>
    <t>27372502</t>
  </si>
  <si>
    <t>AGRO - RÁJ s.r.o.</t>
  </si>
  <si>
    <t>S-1502783/50489/2017</t>
  </si>
  <si>
    <t>1715027831</t>
  </si>
  <si>
    <t>41547527</t>
  </si>
  <si>
    <t>Tůma Josef</t>
  </si>
  <si>
    <t>S-1501675/41373/2017</t>
  </si>
  <si>
    <t>1715016751</t>
  </si>
  <si>
    <t>45349525</t>
  </si>
  <si>
    <t>TRIGO s.r.o.</t>
  </si>
  <si>
    <t>S-1501678/41743/2017</t>
  </si>
  <si>
    <t>1715016781</t>
  </si>
  <si>
    <t>71214101</t>
  </si>
  <si>
    <t>Jedlička Radek</t>
  </si>
  <si>
    <t>S-1501708/41971/2017</t>
  </si>
  <si>
    <t>1715017081</t>
  </si>
  <si>
    <t>S-1501710/41978/2017</t>
  </si>
  <si>
    <t>1715017101</t>
  </si>
  <si>
    <t>02115484</t>
  </si>
  <si>
    <t>Goldschald Martin</t>
  </si>
  <si>
    <t>S-1503818/58681/2017</t>
  </si>
  <si>
    <t>1715038181</t>
  </si>
  <si>
    <t>42312019</t>
  </si>
  <si>
    <t>S-1501606/40695/2017</t>
  </si>
  <si>
    <t>1715016061</t>
  </si>
  <si>
    <t>70977895</t>
  </si>
  <si>
    <t>Dufek Radek</t>
  </si>
  <si>
    <t>S-1501270/37767/2017</t>
  </si>
  <si>
    <t>1715012701</t>
  </si>
  <si>
    <t>S-1501276/37511/2017</t>
  </si>
  <si>
    <t>1715012761</t>
  </si>
  <si>
    <t>71200118</t>
  </si>
  <si>
    <t>Dokulil Pavel</t>
  </si>
  <si>
    <t>S-1501719/42435/2017</t>
  </si>
  <si>
    <t>1715017191</t>
  </si>
  <si>
    <t>73363316</t>
  </si>
  <si>
    <t>Mikula Martin</t>
  </si>
  <si>
    <t>S-1502185/46018/2017</t>
  </si>
  <si>
    <t>1715021851</t>
  </si>
  <si>
    <t>S-1501727/42313/2017</t>
  </si>
  <si>
    <t>1715017271</t>
  </si>
  <si>
    <t>62875833</t>
  </si>
  <si>
    <t>Pokorná Jindra</t>
  </si>
  <si>
    <t>S-1502655/49752/2017</t>
  </si>
  <si>
    <t>1715026551</t>
  </si>
  <si>
    <t>S-1502816/51478/2017</t>
  </si>
  <si>
    <t>1715028161</t>
  </si>
  <si>
    <t>49553917</t>
  </si>
  <si>
    <t>Zahrádka Radek</t>
  </si>
  <si>
    <t>S-1503830/58717/2017</t>
  </si>
  <si>
    <t>1715038301</t>
  </si>
  <si>
    <t>60720514</t>
  </si>
  <si>
    <t>ADW FARM, a.s</t>
  </si>
  <si>
    <t>S-1501617/41262/2017</t>
  </si>
  <si>
    <t>1715016171</t>
  </si>
  <si>
    <t>S-1503842/59135/2017</t>
  </si>
  <si>
    <t>1715038421</t>
  </si>
  <si>
    <t>S-1502825/51046/2017</t>
  </si>
  <si>
    <t>1715028251</t>
  </si>
  <si>
    <t>60838442</t>
  </si>
  <si>
    <t>Zemědělské družstvo Třebonín</t>
  </si>
  <si>
    <t>S-1501284/37470/2017</t>
  </si>
  <si>
    <t>1715012841</t>
  </si>
  <si>
    <t>S-1501286/37505/2017</t>
  </si>
  <si>
    <t>1715012861</t>
  </si>
  <si>
    <t>46261117</t>
  </si>
  <si>
    <t>Vondra Václav</t>
  </si>
  <si>
    <t>S-1502663/49808/2017</t>
  </si>
  <si>
    <t>1715026631</t>
  </si>
  <si>
    <t>46261303</t>
  </si>
  <si>
    <t>Nechvátal František</t>
  </si>
  <si>
    <t>S-1502671/50014/2017</t>
  </si>
  <si>
    <t>1715026711</t>
  </si>
  <si>
    <t>00105597</t>
  </si>
  <si>
    <t>Zemědělské družstvo Sever Loukovec</t>
  </si>
  <si>
    <t>S-1501733/42341/2017</t>
  </si>
  <si>
    <t>1715017331</t>
  </si>
  <si>
    <t>48912786</t>
  </si>
  <si>
    <t>Selinger Roman</t>
  </si>
  <si>
    <t>S-1501734/42464/2017</t>
  </si>
  <si>
    <t>1715017341</t>
  </si>
  <si>
    <t>75132052</t>
  </si>
  <si>
    <t>Deutscharová Marie</t>
  </si>
  <si>
    <t>S-1503848/59092/2017</t>
  </si>
  <si>
    <t>1715038481</t>
  </si>
  <si>
    <t>03477118</t>
  </si>
  <si>
    <t>Hoštice s.r.o.</t>
  </si>
  <si>
    <t>S-1503853/61234/2016</t>
  </si>
  <si>
    <t>1615038531</t>
  </si>
  <si>
    <t>S-1502192/46283/2017</t>
  </si>
  <si>
    <t>1715021921</t>
  </si>
  <si>
    <t>47781068</t>
  </si>
  <si>
    <t>Zemědělská farma Jílové s.r.o.</t>
  </si>
  <si>
    <t>S-1501682/42065/2017</t>
  </si>
  <si>
    <t>1715016821</t>
  </si>
  <si>
    <t>S-1501624/41415/2017</t>
  </si>
  <si>
    <t>1715016241</t>
  </si>
  <si>
    <t>46230483</t>
  </si>
  <si>
    <t>Řehůřek Pavel</t>
  </si>
  <si>
    <t>S-1501625/41419/2017</t>
  </si>
  <si>
    <t>1715016251</t>
  </si>
  <si>
    <t>18199461</t>
  </si>
  <si>
    <t>Tyma Josef</t>
  </si>
  <si>
    <t>S-1502673/50024/2017</t>
  </si>
  <si>
    <t>1715026731</t>
  </si>
  <si>
    <t>46960520</t>
  </si>
  <si>
    <t>SENECO, spol. s r.o.</t>
  </si>
  <si>
    <t>S-1502675/50035/2017</t>
  </si>
  <si>
    <t>1715026751</t>
  </si>
  <si>
    <t>73512303</t>
  </si>
  <si>
    <t>Rusňáková Petra</t>
  </si>
  <si>
    <t>S-1501290/37438/2017</t>
  </si>
  <si>
    <t>1715012901</t>
  </si>
  <si>
    <t>S-1501295/37907/2017</t>
  </si>
  <si>
    <t>1715012951</t>
  </si>
  <si>
    <t>S-1502846/51220/2017</t>
  </si>
  <si>
    <t>1715028461</t>
  </si>
  <si>
    <t>18600573</t>
  </si>
  <si>
    <t>Sklenář Karel</t>
  </si>
  <si>
    <t>S-1501692/42102/2017</t>
  </si>
  <si>
    <t>1715016921</t>
  </si>
  <si>
    <t>S-1502697/50063/2017</t>
  </si>
  <si>
    <t>1715026971</t>
  </si>
  <si>
    <t>71236368</t>
  </si>
  <si>
    <t>Hadrava Jiří</t>
  </si>
  <si>
    <t>S-1502866/50804/2017</t>
  </si>
  <si>
    <t>1715028661</t>
  </si>
  <si>
    <t>75132192</t>
  </si>
  <si>
    <t>Patočka Jan, Ing.</t>
  </si>
  <si>
    <t>S-1501738/42491/2017</t>
  </si>
  <si>
    <t>1715017381</t>
  </si>
  <si>
    <t>S-1502872/50834/2017</t>
  </si>
  <si>
    <t>1715028721</t>
  </si>
  <si>
    <t>67073808</t>
  </si>
  <si>
    <t>Vukov Tomáš</t>
  </si>
  <si>
    <t>S-1502198/46198/2017</t>
  </si>
  <si>
    <t>1715021981</t>
  </si>
  <si>
    <t>11398809</t>
  </si>
  <si>
    <t>Řezáč Milan</t>
  </si>
  <si>
    <t>S-1502199/46186/2017</t>
  </si>
  <si>
    <t>1715021991</t>
  </si>
  <si>
    <t>62248405</t>
  </si>
  <si>
    <t>Petrlík Jindřich</t>
  </si>
  <si>
    <t>S-1503870/59228/2017</t>
  </si>
  <si>
    <t>1715038701</t>
  </si>
  <si>
    <t>26884267</t>
  </si>
  <si>
    <t>Agrochyt s.r.o.</t>
  </si>
  <si>
    <t>S-1501299/37933/2017</t>
  </si>
  <si>
    <t>1715012991</t>
  </si>
  <si>
    <t>41888022</t>
  </si>
  <si>
    <t>Čížek Martin, Ing.</t>
  </si>
  <si>
    <t>S-1502880/50887/2017</t>
  </si>
  <si>
    <t>1715028801</t>
  </si>
  <si>
    <t>04888570</t>
  </si>
  <si>
    <t>Přibyl Ondřej, Bc.</t>
  </si>
  <si>
    <t>S-1502884/50908/2017</t>
  </si>
  <si>
    <t>1715028841</t>
  </si>
  <si>
    <t>S-1502701/49949/2017</t>
  </si>
  <si>
    <t>1715027011</t>
  </si>
  <si>
    <t>S-1502702/49966/2017</t>
  </si>
  <si>
    <t>1715027021</t>
  </si>
  <si>
    <t>71544399</t>
  </si>
  <si>
    <t>Dočekalová Marie</t>
  </si>
  <si>
    <t>S-1501700/36857/2016</t>
  </si>
  <si>
    <t>1615017001</t>
  </si>
  <si>
    <t>63537451</t>
  </si>
  <si>
    <t>Šípek Antonín</t>
  </si>
  <si>
    <t>S-1501700/41972/2017</t>
  </si>
  <si>
    <t>1715017001</t>
  </si>
  <si>
    <t>72427434</t>
  </si>
  <si>
    <t>Nejerál Ladislav</t>
  </si>
  <si>
    <t>S-1501764/42839/2017</t>
  </si>
  <si>
    <t>1715017641</t>
  </si>
  <si>
    <t>25236601</t>
  </si>
  <si>
    <t>Zemědělská společnost Čerchov, a.s.</t>
  </si>
  <si>
    <t>S-1502210/45948/2017</t>
  </si>
  <si>
    <t>1715022101</t>
  </si>
  <si>
    <t>61680311</t>
  </si>
  <si>
    <t>Zemědělská společnost Plazy spol. s r.o.</t>
  </si>
  <si>
    <t>S-1502211/46362/2017</t>
  </si>
  <si>
    <t>1715022111</t>
  </si>
  <si>
    <t>67812139</t>
  </si>
  <si>
    <t>Míčka Jaroslav</t>
  </si>
  <si>
    <t>S-1503874/59239/2017</t>
  </si>
  <si>
    <t>1715038741</t>
  </si>
  <si>
    <t>45561613</t>
  </si>
  <si>
    <t>Skácel Pavel</t>
  </si>
  <si>
    <t>S-1501636/41266/2017</t>
  </si>
  <si>
    <t>1715016361</t>
  </si>
  <si>
    <t>46634100</t>
  </si>
  <si>
    <t>Dvořák Pavel</t>
  </si>
  <si>
    <t>S-1501315/38485/2017</t>
  </si>
  <si>
    <t>1715013151</t>
  </si>
  <si>
    <t>72084499</t>
  </si>
  <si>
    <t>Komenda Jan, MVDr.</t>
  </si>
  <si>
    <t>S-1501765/42842/2017</t>
  </si>
  <si>
    <t>1715017651</t>
  </si>
  <si>
    <t>47479124</t>
  </si>
  <si>
    <t>Berný Jaroslav</t>
  </si>
  <si>
    <t>S-1501770/43311/2017</t>
  </si>
  <si>
    <t>1715017701</t>
  </si>
  <si>
    <t>S-1502887/50943/2017</t>
  </si>
  <si>
    <t>1715028871</t>
  </si>
  <si>
    <t>46650717</t>
  </si>
  <si>
    <t>Krejčová Jiřina</t>
  </si>
  <si>
    <t>S-1502889/50957/2017</t>
  </si>
  <si>
    <t>1715028891</t>
  </si>
  <si>
    <t>S-1502708/49571/2017</t>
  </si>
  <si>
    <t>1715027081</t>
  </si>
  <si>
    <t>60093404</t>
  </si>
  <si>
    <t>Větrovec Václav</t>
  </si>
  <si>
    <t>S-1503884/59736/2017</t>
  </si>
  <si>
    <t>1715038841</t>
  </si>
  <si>
    <t>47731214</t>
  </si>
  <si>
    <t>Štěch Antonín</t>
  </si>
  <si>
    <t>S-1502215/46331/2017</t>
  </si>
  <si>
    <t>1715022151</t>
  </si>
  <si>
    <t>62540661</t>
  </si>
  <si>
    <t>Bína Pavel</t>
  </si>
  <si>
    <t>S-1502897/51011/2017</t>
  </si>
  <si>
    <t>1715028971</t>
  </si>
  <si>
    <t>49059921</t>
  </si>
  <si>
    <t>Zavadil Tomáš</t>
  </si>
  <si>
    <t>S-1502899/51018/2017</t>
  </si>
  <si>
    <t>1715028991</t>
  </si>
  <si>
    <t>S-1501318/32521/2016</t>
  </si>
  <si>
    <t>1615013181</t>
  </si>
  <si>
    <t>S-1501321/38580/2017</t>
  </si>
  <si>
    <t>1715013211</t>
  </si>
  <si>
    <t>S-1501322/38585/2017</t>
  </si>
  <si>
    <t>1715013221</t>
  </si>
  <si>
    <t>S-1501777/43060/2017</t>
  </si>
  <si>
    <t>1715017771</t>
  </si>
  <si>
    <t>S-1502718/49520/2017</t>
  </si>
  <si>
    <t>1715027181</t>
  </si>
  <si>
    <t>S-1502227/46635/2017</t>
  </si>
  <si>
    <t>1715022271</t>
  </si>
  <si>
    <t>61702129</t>
  </si>
  <si>
    <t>Pondělek Antonín</t>
  </si>
  <si>
    <t>S-1502228/46455/2017</t>
  </si>
  <si>
    <t>1715022281</t>
  </si>
  <si>
    <t>04043456</t>
  </si>
  <si>
    <t>Buková Miroslava, DiS.</t>
  </si>
  <si>
    <t>S-1501786/43261/2017</t>
  </si>
  <si>
    <t>1715017861</t>
  </si>
  <si>
    <t>18238173</t>
  </si>
  <si>
    <t>Kučera Jaroslav</t>
  </si>
  <si>
    <t>S-1501788/43155/2017</t>
  </si>
  <si>
    <t>1715017881</t>
  </si>
  <si>
    <t>76118126</t>
  </si>
  <si>
    <t>Kubice Josef</t>
  </si>
  <si>
    <t>S-1501789/43165/2017</t>
  </si>
  <si>
    <t>1715017891</t>
  </si>
  <si>
    <t>14615223</t>
  </si>
  <si>
    <t>Zemědělské družstvo Hnojice</t>
  </si>
  <si>
    <t>S-1501647/41450/2017</t>
  </si>
  <si>
    <t>1715016471</t>
  </si>
  <si>
    <t>04030087</t>
  </si>
  <si>
    <t>Smyčka Jakub</t>
  </si>
  <si>
    <t>S-1501651/41507/2017</t>
  </si>
  <si>
    <t>1715016511</t>
  </si>
  <si>
    <t>64636992</t>
  </si>
  <si>
    <t>Havlíček Pavel</t>
  </si>
  <si>
    <t>S-1501652/41514/2017</t>
  </si>
  <si>
    <t>1715016521</t>
  </si>
  <si>
    <t>26828707</t>
  </si>
  <si>
    <t>Farma Dolina s.r.o.</t>
  </si>
  <si>
    <t>S-1502725/49922/2017</t>
  </si>
  <si>
    <t>1715027251</t>
  </si>
  <si>
    <t>75090589</t>
  </si>
  <si>
    <t>Slámová Jarmila</t>
  </si>
  <si>
    <t>S-1502919/50929/2017</t>
  </si>
  <si>
    <t>1715029191</t>
  </si>
  <si>
    <t>49977474</t>
  </si>
  <si>
    <t>Šlechtitelská stanice vinařská, s.r.o.</t>
  </si>
  <si>
    <t>S-1502230/46464/2017</t>
  </si>
  <si>
    <t>1715022301</t>
  </si>
  <si>
    <t>S-1502231/46474/2017</t>
  </si>
  <si>
    <t>1715022311</t>
  </si>
  <si>
    <t>S-1501739/42500/2017</t>
  </si>
  <si>
    <t>1715017391</t>
  </si>
  <si>
    <t>S-1501324/38375/2017</t>
  </si>
  <si>
    <t>1715013241</t>
  </si>
  <si>
    <t>48913065</t>
  </si>
  <si>
    <t>Maštalíř Josef, Ing.</t>
  </si>
  <si>
    <t>S-1501326/38371/2017</t>
  </si>
  <si>
    <t>1715013261</t>
  </si>
  <si>
    <t>47924233</t>
  </si>
  <si>
    <t>Ptáček Jaroslav</t>
  </si>
  <si>
    <t>S-1502937/51423/2017</t>
  </si>
  <si>
    <t>1715029371</t>
  </si>
  <si>
    <t>28826043</t>
  </si>
  <si>
    <t>Agroterra East s.r.o.</t>
  </si>
  <si>
    <t>S-1503908/59409/2017</t>
  </si>
  <si>
    <t>1715039081</t>
  </si>
  <si>
    <t>42939844</t>
  </si>
  <si>
    <t>Shejbal Josef</t>
  </si>
  <si>
    <t>S-1503910/59417/2017</t>
  </si>
  <si>
    <t>1715039101</t>
  </si>
  <si>
    <t>72068035</t>
  </si>
  <si>
    <t>Janovský Martin</t>
  </si>
  <si>
    <t>S-1501659/41347/2017</t>
  </si>
  <si>
    <t>1715016591</t>
  </si>
  <si>
    <t>48208027</t>
  </si>
  <si>
    <t>Zemědělské obchodní družstvo  BLATA</t>
  </si>
  <si>
    <t>S-1501660/41672/2017</t>
  </si>
  <si>
    <t>1715016601</t>
  </si>
  <si>
    <t>S-1501662/41684/2017</t>
  </si>
  <si>
    <t>1715016621</t>
  </si>
  <si>
    <t>72545291</t>
  </si>
  <si>
    <t>Šmídová Věra, Mgr.</t>
  </si>
  <si>
    <t>S-1501744/42530/2017</t>
  </si>
  <si>
    <t>1715017441</t>
  </si>
  <si>
    <t>75129582</t>
  </si>
  <si>
    <t>Mlíčko Josef</t>
  </si>
  <si>
    <t>S-1501745/43114/2017</t>
  </si>
  <si>
    <t>1715017451</t>
  </si>
  <si>
    <t>43103359</t>
  </si>
  <si>
    <t>Řezáčová Jaroslava</t>
  </si>
  <si>
    <t>S-1502241/46744/2017</t>
  </si>
  <si>
    <t>1715022411</t>
  </si>
  <si>
    <t>18595987</t>
  </si>
  <si>
    <t>Schůt Josef</t>
  </si>
  <si>
    <t>S-1502943/52023/2017</t>
  </si>
  <si>
    <t>1715029431</t>
  </si>
  <si>
    <t>72022663</t>
  </si>
  <si>
    <t>Spurná Hana</t>
  </si>
  <si>
    <t>S-1501329/38327/2017</t>
  </si>
  <si>
    <t>1715013291</t>
  </si>
  <si>
    <t>61100277</t>
  </si>
  <si>
    <t>Vyšší odborná škola a Střední odborná škola, Březnice</t>
  </si>
  <si>
    <t>S-1501341/38256/2017</t>
  </si>
  <si>
    <t>1715013411</t>
  </si>
  <si>
    <t>48954748</t>
  </si>
  <si>
    <t>Kroupa Kamil</t>
  </si>
  <si>
    <t>S-1501343/38275/2017</t>
  </si>
  <si>
    <t>1715013431</t>
  </si>
  <si>
    <t>S-1501804/43143/2017</t>
  </si>
  <si>
    <t>1715018041</t>
  </si>
  <si>
    <t>S-1501808/42952/2017</t>
  </si>
  <si>
    <t>1715018081</t>
  </si>
  <si>
    <t>63830744</t>
  </si>
  <si>
    <t>Mareček Václav</t>
  </si>
  <si>
    <t>S-1502745/50638/2017</t>
  </si>
  <si>
    <t>1715027451</t>
  </si>
  <si>
    <t>72533901</t>
  </si>
  <si>
    <t>S-1503920/59483/2017</t>
  </si>
  <si>
    <t>1715039201</t>
  </si>
  <si>
    <t>70926638</t>
  </si>
  <si>
    <t>Vaníček Tomáš</t>
  </si>
  <si>
    <t>S-1501665/41716/2017</t>
  </si>
  <si>
    <t>1715016651</t>
  </si>
  <si>
    <t>88829235</t>
  </si>
  <si>
    <t>Dolejš Josef</t>
  </si>
  <si>
    <t>S-1502946/52038/2017</t>
  </si>
  <si>
    <t>1715029461</t>
  </si>
  <si>
    <t>S-1502253/46700/2017</t>
  </si>
  <si>
    <t>1715022531</t>
  </si>
  <si>
    <t>75043882</t>
  </si>
  <si>
    <t>Růžička Jiří</t>
  </si>
  <si>
    <t>S-1502953/52058/2017</t>
  </si>
  <si>
    <t>1715029531</t>
  </si>
  <si>
    <t>S-1501350/38412/2017</t>
  </si>
  <si>
    <t>1715013501</t>
  </si>
  <si>
    <t>71208208</t>
  </si>
  <si>
    <t>Šplíchal Miroslav</t>
  </si>
  <si>
    <t>S-1501354/38421/2017</t>
  </si>
  <si>
    <t>1715013541</t>
  </si>
  <si>
    <t>46188720</t>
  </si>
  <si>
    <t>Dočekal Aleš</t>
  </si>
  <si>
    <t>S-1502966/51718/2017</t>
  </si>
  <si>
    <t>1715029661</t>
  </si>
  <si>
    <t>00113794</t>
  </si>
  <si>
    <t>Zemědělské obchodní družstvo Němětice</t>
  </si>
  <si>
    <t>S-1502752/50407/2017</t>
  </si>
  <si>
    <t>1715027521</t>
  </si>
  <si>
    <t>S-1502754/50418/2017</t>
  </si>
  <si>
    <t>1715027541</t>
  </si>
  <si>
    <t>S-1501756/42872/2017</t>
  </si>
  <si>
    <t>1715017561</t>
  </si>
  <si>
    <t>42741424</t>
  </si>
  <si>
    <t>Kejkrt Jiří</t>
  </si>
  <si>
    <t>S-1501811/42962/2017</t>
  </si>
  <si>
    <t>1715018111</t>
  </si>
  <si>
    <t>42738024</t>
  </si>
  <si>
    <t>Halbich Emanuel</t>
  </si>
  <si>
    <t>S-1501812/42966/2017</t>
  </si>
  <si>
    <t>1715018121</t>
  </si>
  <si>
    <t>00139718</t>
  </si>
  <si>
    <t>Zemědělské družstvo Kožichovice, družstvo</t>
  </si>
  <si>
    <t>S-1502971/51739/2017</t>
  </si>
  <si>
    <t>1715029711</t>
  </si>
  <si>
    <t>01059149</t>
  </si>
  <si>
    <t>Hron Luděk</t>
  </si>
  <si>
    <t>S-1502972/51745/2017</t>
  </si>
  <si>
    <t>1715029721</t>
  </si>
  <si>
    <t>67010571</t>
  </si>
  <si>
    <t>Smetana Jan</t>
  </si>
  <si>
    <t>S-1502976/51778/2017</t>
  </si>
  <si>
    <t>1715029761</t>
  </si>
  <si>
    <t>27096106</t>
  </si>
  <si>
    <t>ZEVYP - EKO s.r.o.</t>
  </si>
  <si>
    <t>S-1501673/41421/2017</t>
  </si>
  <si>
    <t>1715016731</t>
  </si>
  <si>
    <t>S-1501356/38431/2017</t>
  </si>
  <si>
    <t>1715013561</t>
  </si>
  <si>
    <t>S-1502984/51890/2017</t>
  </si>
  <si>
    <t>1715029841</t>
  </si>
  <si>
    <t>64419436</t>
  </si>
  <si>
    <t>Trčka Miroslav</t>
  </si>
  <si>
    <t>S-1503932/59157/2017</t>
  </si>
  <si>
    <t>1715039321</t>
  </si>
  <si>
    <t>46915834</t>
  </si>
  <si>
    <t>Andrlík Vladimír, Ing.</t>
  </si>
  <si>
    <t>S-1503935/59189/2017</t>
  </si>
  <si>
    <t>1715039351</t>
  </si>
  <si>
    <t>47476231</t>
  </si>
  <si>
    <t>Frydrych Miroslav</t>
  </si>
  <si>
    <t>S-1503938/60743/2017</t>
  </si>
  <si>
    <t>1715039381</t>
  </si>
  <si>
    <t>69748748</t>
  </si>
  <si>
    <t>Tůnová Zdenka</t>
  </si>
  <si>
    <t>S-1501817/43699/2017</t>
  </si>
  <si>
    <t>1715018171</t>
  </si>
  <si>
    <t>70961948</t>
  </si>
  <si>
    <t>Sýkorová Bláhová Michaela</t>
  </si>
  <si>
    <t>S-1501763/42836/2017</t>
  </si>
  <si>
    <t>1715017631</t>
  </si>
  <si>
    <t>S-1501766/43294/2017</t>
  </si>
  <si>
    <t>1715017661</t>
  </si>
  <si>
    <t>25280481</t>
  </si>
  <si>
    <t>AGRO SLATINY a.s.</t>
  </si>
  <si>
    <t>S-1501768/43303/2017</t>
  </si>
  <si>
    <t>1715017681</t>
  </si>
  <si>
    <t>64618641</t>
  </si>
  <si>
    <t>ZELTR spol. s r. o.</t>
  </si>
  <si>
    <t>S-1502999/51760/2017</t>
  </si>
  <si>
    <t>1715029991</t>
  </si>
  <si>
    <t>40067734</t>
  </si>
  <si>
    <t>Dočkal Karel, MVDr.</t>
  </si>
  <si>
    <t>S-1501361/38405/2017</t>
  </si>
  <si>
    <t>1715013611</t>
  </si>
  <si>
    <t>S-1501685/41887/2017</t>
  </si>
  <si>
    <t>1715016851</t>
  </si>
  <si>
    <t>S-1501823/43742/2017</t>
  </si>
  <si>
    <t>1715018231</t>
  </si>
  <si>
    <t>S-1501828/43685/2017</t>
  </si>
  <si>
    <t>1715018281</t>
  </si>
  <si>
    <t>60828315</t>
  </si>
  <si>
    <t>Boška Václav</t>
  </si>
  <si>
    <t>S-1502756/50433/2017</t>
  </si>
  <si>
    <t>1715027561</t>
  </si>
  <si>
    <t>48161284</t>
  </si>
  <si>
    <t>Nevole Jaroslav, Ing.</t>
  </si>
  <si>
    <t>S-1503008/52151/2017</t>
  </si>
  <si>
    <t>1715030081</t>
  </si>
  <si>
    <t>48154962</t>
  </si>
  <si>
    <t>Agro Trade, zemědělské a obchodní družstvo Staré Čívice</t>
  </si>
  <si>
    <t>S-1503012/52168/2017</t>
  </si>
  <si>
    <t>1715030121</t>
  </si>
  <si>
    <t>71209085</t>
  </si>
  <si>
    <t>Vytiska Josef</t>
  </si>
  <si>
    <t>S-1501830/43694/2017</t>
  </si>
  <si>
    <t>1715018301</t>
  </si>
  <si>
    <t>69551073</t>
  </si>
  <si>
    <t>Čecháček Jan</t>
  </si>
  <si>
    <t>S-1502276/46499/2017</t>
  </si>
  <si>
    <t>1715022761</t>
  </si>
  <si>
    <t>18246681</t>
  </si>
  <si>
    <t>Urban Miloš</t>
  </si>
  <si>
    <t>S-1501696/41918/2017</t>
  </si>
  <si>
    <t>1715016961</t>
  </si>
  <si>
    <t>42601738</t>
  </si>
  <si>
    <t>S-1501780/43075/2017</t>
  </si>
  <si>
    <t>1715017801</t>
  </si>
  <si>
    <t>49810464</t>
  </si>
  <si>
    <t>LUKA spol. s r.o.</t>
  </si>
  <si>
    <t>S-1502765/50435/2017</t>
  </si>
  <si>
    <t>1715027651</t>
  </si>
  <si>
    <t>87338530</t>
  </si>
  <si>
    <t>Bonk Pavel</t>
  </si>
  <si>
    <t>S-1501790/43170/2017</t>
  </si>
  <si>
    <t>1715017901</t>
  </si>
  <si>
    <t>S-1501397/39013/2017</t>
  </si>
  <si>
    <t>1715013971</t>
  </si>
  <si>
    <t>64267041</t>
  </si>
  <si>
    <t>Krčma Vítězslav</t>
  </si>
  <si>
    <t>S-1501402/38883/2017</t>
  </si>
  <si>
    <t>1715014021</t>
  </si>
  <si>
    <t>S-1502288/37537/2016</t>
  </si>
  <si>
    <t>1615022881</t>
  </si>
  <si>
    <t>00149659</t>
  </si>
  <si>
    <t>Zemědělské družstvo Záhoří Soběchleby</t>
  </si>
  <si>
    <t>S-1502288/47561/2017</t>
  </si>
  <si>
    <t>1715022881</t>
  </si>
  <si>
    <t>S-1502291/47566/2017</t>
  </si>
  <si>
    <t>1715022911</t>
  </si>
  <si>
    <t>S-1503025/52689/2017</t>
  </si>
  <si>
    <t>1715030251</t>
  </si>
  <si>
    <t>72032057</t>
  </si>
  <si>
    <t>Duchtík Lukáš, Mgr.</t>
  </si>
  <si>
    <t>S-1501800/43139/2017</t>
  </si>
  <si>
    <t>1715018001</t>
  </si>
  <si>
    <t>46273271</t>
  </si>
  <si>
    <t>Poloučková Kamila</t>
  </si>
  <si>
    <t>S-1501851/43863/2017</t>
  </si>
  <si>
    <t>1715018511</t>
  </si>
  <si>
    <t>26011450</t>
  </si>
  <si>
    <t>NATUR HB, s.r.o.</t>
  </si>
  <si>
    <t>S-1502775/50517/2017</t>
  </si>
  <si>
    <t>1715027751</t>
  </si>
  <si>
    <t>25934091</t>
  </si>
  <si>
    <t>Malečská zemědělská s.r.o.</t>
  </si>
  <si>
    <t>S-1502777/50534/2017</t>
  </si>
  <si>
    <t>1715027771</t>
  </si>
  <si>
    <t>43173225</t>
  </si>
  <si>
    <t>Štička Josef</t>
  </si>
  <si>
    <t>S-1503952/59882/2017</t>
  </si>
  <si>
    <t>1715039521</t>
  </si>
  <si>
    <t>25667106</t>
  </si>
  <si>
    <t>Česká správa nemovitostí, investiční a dřevařská k.s.</t>
  </si>
  <si>
    <t>S-1503955/59889/2017</t>
  </si>
  <si>
    <t>1715039551</t>
  </si>
  <si>
    <t>68996306</t>
  </si>
  <si>
    <t>Kozák Ladislav, Ing.</t>
  </si>
  <si>
    <t>S-1503956/60288/2017</t>
  </si>
  <si>
    <t>1715039561</t>
  </si>
  <si>
    <t>14620693</t>
  </si>
  <si>
    <t>Ondroušek Alois</t>
  </si>
  <si>
    <t>S-1503040/52708/2017</t>
  </si>
  <si>
    <t>1715030401</t>
  </si>
  <si>
    <t>S-1503043/52713/2017</t>
  </si>
  <si>
    <t>1715030431</t>
  </si>
  <si>
    <t>26082292</t>
  </si>
  <si>
    <t>GABRETA, spol. s r.o.</t>
  </si>
  <si>
    <t>S-1500991/32469/2017</t>
  </si>
  <si>
    <t>1715009911</t>
  </si>
  <si>
    <t>01504142</t>
  </si>
  <si>
    <t>Zmatlíková Eva</t>
  </si>
  <si>
    <t>S-1500993/32391/2017</t>
  </si>
  <si>
    <t>1715009931</t>
  </si>
  <si>
    <t>70867747</t>
  </si>
  <si>
    <t>Trödler Vojtěch</t>
  </si>
  <si>
    <t>S-1502414/46943/2017</t>
  </si>
  <si>
    <t>1715024141</t>
  </si>
  <si>
    <t>25309790</t>
  </si>
  <si>
    <t>Bobrovská, a.s.</t>
  </si>
  <si>
    <t>S-1502415/46947/2017</t>
  </si>
  <si>
    <t>1715024151</t>
  </si>
  <si>
    <t>S-1500987/32339/2017</t>
  </si>
  <si>
    <t>1715009871</t>
  </si>
  <si>
    <t>14609274</t>
  </si>
  <si>
    <t>Dostál Jaroslav</t>
  </si>
  <si>
    <t>S-1501483/39872/2017</t>
  </si>
  <si>
    <t>1715014831</t>
  </si>
  <si>
    <t>72555572</t>
  </si>
  <si>
    <t>S-1501485/39875/2017</t>
  </si>
  <si>
    <t>1715014851</t>
  </si>
  <si>
    <t>S-1501487/39880/2017</t>
  </si>
  <si>
    <t>1715014871</t>
  </si>
  <si>
    <t>12520934</t>
  </si>
  <si>
    <t>Pokorný Pavel</t>
  </si>
  <si>
    <t>S-1501488/39944/2017</t>
  </si>
  <si>
    <t>1715014881</t>
  </si>
  <si>
    <t>70928011</t>
  </si>
  <si>
    <t>Skala Jan</t>
  </si>
  <si>
    <t>S-1501924/44268/2017</t>
  </si>
  <si>
    <t>1715019241</t>
  </si>
  <si>
    <t>S-1501927/44282/2017</t>
  </si>
  <si>
    <t>1715019271</t>
  </si>
  <si>
    <t>60573911</t>
  </si>
  <si>
    <t>Pejchal Pavel, Ing. Mgr.</t>
  </si>
  <si>
    <t>S-1502423/47008/2017</t>
  </si>
  <si>
    <t>1715024231</t>
  </si>
  <si>
    <t>00146901</t>
  </si>
  <si>
    <t>Zemědělské obchodní družstvo Tísek</t>
  </si>
  <si>
    <t>S-1501711/41176/2017</t>
  </si>
  <si>
    <t>1715017111</t>
  </si>
  <si>
    <t>69461104</t>
  </si>
  <si>
    <t>Hlaváč Jan</t>
  </si>
  <si>
    <t>S-1501811/43179/2016</t>
  </si>
  <si>
    <t>1615018111</t>
  </si>
  <si>
    <t>66782929</t>
  </si>
  <si>
    <t>Škvor Vladimír</t>
  </si>
  <si>
    <t>S-1501872/43419/2017</t>
  </si>
  <si>
    <t>1715018721</t>
  </si>
  <si>
    <t>S-1501824/43747/2017</t>
  </si>
  <si>
    <t>1715018241</t>
  </si>
  <si>
    <t>04987845</t>
  </si>
  <si>
    <t>Tvrdík Lukáš, Ing.</t>
  </si>
  <si>
    <t>S-1503058/52732/2017</t>
  </si>
  <si>
    <t>1715030581</t>
  </si>
  <si>
    <t>00109380</t>
  </si>
  <si>
    <t>S-1503064/52740/2017</t>
  </si>
  <si>
    <t>1715030641</t>
  </si>
  <si>
    <t>25513940</t>
  </si>
  <si>
    <t>Vinařství LAHOFER, a.s.</t>
  </si>
  <si>
    <t>S-1501454/39745/2017</t>
  </si>
  <si>
    <t>1715014541</t>
  </si>
  <si>
    <t>49022679</t>
  </si>
  <si>
    <t>Výrobně-obchodní družstvo se sídlem v Kámeně</t>
  </si>
  <si>
    <t>S-1501825/43668/2017</t>
  </si>
  <si>
    <t>1715018251</t>
  </si>
  <si>
    <t>49050613</t>
  </si>
  <si>
    <t>Agrospol Budíkov spol. s  r.o.</t>
  </si>
  <si>
    <t>S-1501827/43678/2017</t>
  </si>
  <si>
    <t>1715018271</t>
  </si>
  <si>
    <t>29313180</t>
  </si>
  <si>
    <t>KV AGRO s.r.o.</t>
  </si>
  <si>
    <t>S-1503077/52768/2017</t>
  </si>
  <si>
    <t>1715030771</t>
  </si>
  <si>
    <t>47541768</t>
  </si>
  <si>
    <t>CHMEL spol. s r.o.</t>
  </si>
  <si>
    <t>S-1503080/52771/2017</t>
  </si>
  <si>
    <t>1715030801</t>
  </si>
  <si>
    <t>41651804</t>
  </si>
  <si>
    <t>Karlík Štěpán, Ing.</t>
  </si>
  <si>
    <t>S-1502333/47632/2017</t>
  </si>
  <si>
    <t>1715023331</t>
  </si>
  <si>
    <t>60022078</t>
  </si>
  <si>
    <t>Obrtel Svatoslav</t>
  </si>
  <si>
    <t>S-1503090/52422/2017</t>
  </si>
  <si>
    <t>1715030901</t>
  </si>
  <si>
    <t>65506774</t>
  </si>
  <si>
    <t>Michejda Miroslav</t>
  </si>
  <si>
    <t>S-1502800/50622/2017</t>
  </si>
  <si>
    <t>1715028001</t>
  </si>
  <si>
    <t>60793066</t>
  </si>
  <si>
    <t>TAGROS a.s.</t>
  </si>
  <si>
    <t>S-1503093/52436/2017</t>
  </si>
  <si>
    <t>1715030931</t>
  </si>
  <si>
    <t>S-1501467/39820/2017</t>
  </si>
  <si>
    <t>1715014671</t>
  </si>
  <si>
    <t>S-1501469/39823/2017</t>
  </si>
  <si>
    <t>1715014691</t>
  </si>
  <si>
    <t>47016248</t>
  </si>
  <si>
    <t>Kondelík Jaroslav, Ing.</t>
  </si>
  <si>
    <t>S-1502812/51139/2017</t>
  </si>
  <si>
    <t>1715028121</t>
  </si>
  <si>
    <t>47916800</t>
  </si>
  <si>
    <t>DVP, družstvo</t>
  </si>
  <si>
    <t>S-1501721/42448/2017</t>
  </si>
  <si>
    <t>1715017211</t>
  </si>
  <si>
    <t>S-1501722/42453/2017</t>
  </si>
  <si>
    <t>1715017221</t>
  </si>
  <si>
    <t>70950342</t>
  </si>
  <si>
    <t>Kratochvíl Jiří</t>
  </si>
  <si>
    <t>S-1503101/52227/2017</t>
  </si>
  <si>
    <t>1715031011</t>
  </si>
  <si>
    <t>88931609</t>
  </si>
  <si>
    <t>Horák Rostislav</t>
  </si>
  <si>
    <t>S-1501477/39842/2017</t>
  </si>
  <si>
    <t>1715014771</t>
  </si>
  <si>
    <t>S-1503112/52388/2017</t>
  </si>
  <si>
    <t>1715031121</t>
  </si>
  <si>
    <t>02666693</t>
  </si>
  <si>
    <t>Špaček Michal</t>
  </si>
  <si>
    <t>S-1501880/43456/2017</t>
  </si>
  <si>
    <t>1715018801</t>
  </si>
  <si>
    <t>72019379</t>
  </si>
  <si>
    <t>Sobotka Ladislav</t>
  </si>
  <si>
    <t>S-1503120/52866/2017</t>
  </si>
  <si>
    <t>1715031201</t>
  </si>
  <si>
    <t>25637177</t>
  </si>
  <si>
    <t>BRAMKO, s.r.o.</t>
  </si>
  <si>
    <t>S-1501489/39945/2017</t>
  </si>
  <si>
    <t>1715014891</t>
  </si>
  <si>
    <t>S-1501728/42315/2017</t>
  </si>
  <si>
    <t>1715017281</t>
  </si>
  <si>
    <t>25046152</t>
  </si>
  <si>
    <t>ZEP s.r.o.</t>
  </si>
  <si>
    <t>S-1502365/47680/2017</t>
  </si>
  <si>
    <t>1715023651</t>
  </si>
  <si>
    <t>S-1501887/44343/2017</t>
  </si>
  <si>
    <t>1715018871</t>
  </si>
  <si>
    <t>63471396</t>
  </si>
  <si>
    <t>Cezava a.s. Blučina</t>
  </si>
  <si>
    <t>S-1501736/42477/2017</t>
  </si>
  <si>
    <t>1715017361</t>
  </si>
  <si>
    <t>25743988</t>
  </si>
  <si>
    <t>ZAS Zbizuby, a.s.</t>
  </si>
  <si>
    <t>S-1501498/39790/2017</t>
  </si>
  <si>
    <t>1715014981</t>
  </si>
  <si>
    <t>71235892</t>
  </si>
  <si>
    <t>Kos Luboš</t>
  </si>
  <si>
    <t>S-1503132/52921/2017</t>
  </si>
  <si>
    <t>1715031321</t>
  </si>
  <si>
    <t>61923419</t>
  </si>
  <si>
    <t>Kohout Martin</t>
  </si>
  <si>
    <t>S-1503959/60301/2017</t>
  </si>
  <si>
    <t>1715039591</t>
  </si>
  <si>
    <t>S-1501507/39692/2017</t>
  </si>
  <si>
    <t>1715015071</t>
  </si>
  <si>
    <t>28645561</t>
  </si>
  <si>
    <t>EnergoAgro spol. s r.o.</t>
  </si>
  <si>
    <t>S-1502373/47693/2017</t>
  </si>
  <si>
    <t>1715023731</t>
  </si>
  <si>
    <t>44966075</t>
  </si>
  <si>
    <t>Vystrčil Václav</t>
  </si>
  <si>
    <t>S-1503138/52520/2017</t>
  </si>
  <si>
    <t>1715031381</t>
  </si>
  <si>
    <t>72562927</t>
  </si>
  <si>
    <t>Bajer Miroslav</t>
  </si>
  <si>
    <t>S-1501905/44371/2017</t>
  </si>
  <si>
    <t>1715019051</t>
  </si>
  <si>
    <t>72033487</t>
  </si>
  <si>
    <t>Chloupek Karel, Ing.</t>
  </si>
  <si>
    <t>S-1501513/39727/2017</t>
  </si>
  <si>
    <t>1715015131</t>
  </si>
  <si>
    <t>47991526</t>
  </si>
  <si>
    <t>S-1502830/51081/2017</t>
  </si>
  <si>
    <t>1715028301</t>
  </si>
  <si>
    <t>S-1502833/51114/2017</t>
  </si>
  <si>
    <t>1715028331</t>
  </si>
  <si>
    <t>S-1501746/43105/2017</t>
  </si>
  <si>
    <t>1715017461</t>
  </si>
  <si>
    <t>S-1503148/52200/2017</t>
  </si>
  <si>
    <t>1715031481</t>
  </si>
  <si>
    <t>25926934</t>
  </si>
  <si>
    <t>AGRO NAČEŠICE a.s.</t>
  </si>
  <si>
    <t>S-1502381/47706/2017</t>
  </si>
  <si>
    <t>1715023811</t>
  </si>
  <si>
    <t>03809790</t>
  </si>
  <si>
    <t>Mavropulosová Michaela, Mgr.</t>
  </si>
  <si>
    <t>S-1502834/51120/2017</t>
  </si>
  <si>
    <t>1715028341</t>
  </si>
  <si>
    <t>27718115</t>
  </si>
  <si>
    <t>AGROFARMA 2007 DUBNICE s.r.o.</t>
  </si>
  <si>
    <t>S-1502835/51126/2017</t>
  </si>
  <si>
    <t>1715028351</t>
  </si>
  <si>
    <t>S-1501858/43798/2017</t>
  </si>
  <si>
    <t>1715018581</t>
  </si>
  <si>
    <t>S-1501865/43581/2017</t>
  </si>
  <si>
    <t>1715018651</t>
  </si>
  <si>
    <t>63016320</t>
  </si>
  <si>
    <t>Skotnica Ladislav</t>
  </si>
  <si>
    <t>S-1501916/44115/2017</t>
  </si>
  <si>
    <t>1715019161</t>
  </si>
  <si>
    <t>62452606</t>
  </si>
  <si>
    <t>Pekař Václav</t>
  </si>
  <si>
    <t>S-1502389/48140/2017</t>
  </si>
  <si>
    <t>1715023891</t>
  </si>
  <si>
    <t>S-1503977/60517/2017</t>
  </si>
  <si>
    <t>1715039771</t>
  </si>
  <si>
    <t>48837113</t>
  </si>
  <si>
    <t>Bartošek Vojtěch</t>
  </si>
  <si>
    <t>S-1503985/60552/2017</t>
  </si>
  <si>
    <t>1715039851</t>
  </si>
  <si>
    <t>04048971</t>
  </si>
  <si>
    <t>Farma Žďárský - Vedrovice s.r.o.</t>
  </si>
  <si>
    <t>S-1501759/42882/2017</t>
  </si>
  <si>
    <t>1715017591</t>
  </si>
  <si>
    <t>43090320</t>
  </si>
  <si>
    <t>Šplíchal Josef, Ing.</t>
  </si>
  <si>
    <t>S-1501931/44297/2017</t>
  </si>
  <si>
    <t>1715019311</t>
  </si>
  <si>
    <t>24779822</t>
  </si>
  <si>
    <t>ZAVA Doprava a.s.</t>
  </si>
  <si>
    <t>S-1501935/44309/2017</t>
  </si>
  <si>
    <t>1715019351</t>
  </si>
  <si>
    <t>75765390</t>
  </si>
  <si>
    <t>Kreuzová Marcela</t>
  </si>
  <si>
    <t>S-1503995/60657/2017</t>
  </si>
  <si>
    <t>1715039951</t>
  </si>
  <si>
    <t>S-1503997/60663/2017</t>
  </si>
  <si>
    <t>1715039971</t>
  </si>
  <si>
    <t>05934745</t>
  </si>
  <si>
    <t>Kubec Jiří</t>
  </si>
  <si>
    <t>S-1501871/43415/2017</t>
  </si>
  <si>
    <t>1715018711</t>
  </si>
  <si>
    <t>71293442</t>
  </si>
  <si>
    <t>Mikuš Jan</t>
  </si>
  <si>
    <t>S-1501874/43428/2017</t>
  </si>
  <si>
    <t>1715018741</t>
  </si>
  <si>
    <t>48429091</t>
  </si>
  <si>
    <t>Vrtěl Petr</t>
  </si>
  <si>
    <t>S-1501532/40106/2017</t>
  </si>
  <si>
    <t>1715015321</t>
  </si>
  <si>
    <t>15056473</t>
  </si>
  <si>
    <t>Šperk Miroslav, Ing.</t>
  </si>
  <si>
    <t>S-1501537/40130/2017</t>
  </si>
  <si>
    <t>1715015371</t>
  </si>
  <si>
    <t>S-1501944/44044/2017</t>
  </si>
  <si>
    <t>1715019441</t>
  </si>
  <si>
    <t>67938001</t>
  </si>
  <si>
    <t>Dohnal Miroslav</t>
  </si>
  <si>
    <t>S-1501883/43469/2017</t>
  </si>
  <si>
    <t>1715018831</t>
  </si>
  <si>
    <t>06010385</t>
  </si>
  <si>
    <t>Turoňová Monika</t>
  </si>
  <si>
    <t>S-1503172/53069/2017</t>
  </si>
  <si>
    <t>1715031721</t>
  </si>
  <si>
    <t>S-1503174/53075/2017</t>
  </si>
  <si>
    <t>1715031741</t>
  </si>
  <si>
    <t>47438614</t>
  </si>
  <si>
    <t>Tichý Jan</t>
  </si>
  <si>
    <t>S-1501947/44190/2017</t>
  </si>
  <si>
    <t>1715019471</t>
  </si>
  <si>
    <t>S-1501551/41027/2017</t>
  </si>
  <si>
    <t>1715015511</t>
  </si>
  <si>
    <t>S-1501778/43064/2017</t>
  </si>
  <si>
    <t>1715017781</t>
  </si>
  <si>
    <t>25328328</t>
  </si>
  <si>
    <t>AGRO SÁZAVA, a.s.</t>
  </si>
  <si>
    <t>S-1502409/46919/2017</t>
  </si>
  <si>
    <t>1715024091</t>
  </si>
  <si>
    <t>04937651</t>
  </si>
  <si>
    <t>Janša Přemysl</t>
  </si>
  <si>
    <t>S-1504006/60538/2017</t>
  </si>
  <si>
    <t>1715040061</t>
  </si>
  <si>
    <t>70847525</t>
  </si>
  <si>
    <t>Bejček Vladimír</t>
  </si>
  <si>
    <t>S-1504009/60216/2017</t>
  </si>
  <si>
    <t>1715040091</t>
  </si>
  <si>
    <t>S-1504011/60222/2017</t>
  </si>
  <si>
    <t>1715040111</t>
  </si>
  <si>
    <t>S-1501953/44205/2017</t>
  </si>
  <si>
    <t>1715019531</t>
  </si>
  <si>
    <t>63797470</t>
  </si>
  <si>
    <t>Pavelka Roman</t>
  </si>
  <si>
    <t>S-1503185/53191/2017</t>
  </si>
  <si>
    <t>1715031851</t>
  </si>
  <si>
    <t>S-1503192/53158/2017</t>
  </si>
  <si>
    <t>1715031921</t>
  </si>
  <si>
    <t>15034810</t>
  </si>
  <si>
    <t>Doležal Martin, Ing.</t>
  </si>
  <si>
    <t>S-1503197/53128/2017</t>
  </si>
  <si>
    <t>1715031971</t>
  </si>
  <si>
    <t>S-1503203/53171/2017</t>
  </si>
  <si>
    <t>1715032031</t>
  </si>
  <si>
    <t>S-1503205/53599/2017</t>
  </si>
  <si>
    <t>1715032051</t>
  </si>
  <si>
    <t>70975230</t>
  </si>
  <si>
    <t>Srna Pavel, Ing. Mgr.</t>
  </si>
  <si>
    <t>S-1502418/46965/2017</t>
  </si>
  <si>
    <t>1715024181</t>
  </si>
  <si>
    <t>42212804</t>
  </si>
  <si>
    <t>Martinek Milan</t>
  </si>
  <si>
    <t>S-1504026/60566/2017</t>
  </si>
  <si>
    <t>1715040261</t>
  </si>
  <si>
    <t>48702641</t>
  </si>
  <si>
    <t>Michálek Petr</t>
  </si>
  <si>
    <t>S-1501581/40226/2017</t>
  </si>
  <si>
    <t>1715015811</t>
  </si>
  <si>
    <t>60279567</t>
  </si>
  <si>
    <t>SLOVÁCKÝ STATEK, spol. s r.o.</t>
  </si>
  <si>
    <t>S-1501895/44354/2017</t>
  </si>
  <si>
    <t>1715018951</t>
  </si>
  <si>
    <t>01739719</t>
  </si>
  <si>
    <t>Farma Lípa s.r.o.</t>
  </si>
  <si>
    <t>S-1501896/44356/2017</t>
  </si>
  <si>
    <t>1715018961</t>
  </si>
  <si>
    <t>44477856</t>
  </si>
  <si>
    <t>Halbrštat Libor</t>
  </si>
  <si>
    <t>S-1504029/60471/2017</t>
  </si>
  <si>
    <t>1715040291</t>
  </si>
  <si>
    <t>88914186</t>
  </si>
  <si>
    <t>Bukovjanová Eva</t>
  </si>
  <si>
    <t>S-1503207/53612/2017</t>
  </si>
  <si>
    <t>1715032071</t>
  </si>
  <si>
    <t>62070274</t>
  </si>
  <si>
    <t>Horák Josef</t>
  </si>
  <si>
    <t>S-1501964/44599/2017</t>
  </si>
  <si>
    <t>1715019641</t>
  </si>
  <si>
    <t>48194662</t>
  </si>
  <si>
    <t>Škaryd Jan, Ing.</t>
  </si>
  <si>
    <t>S-1501967/44643/2017</t>
  </si>
  <si>
    <t>1715019671</t>
  </si>
  <si>
    <t>61631540</t>
  </si>
  <si>
    <t>Karbula Pavel</t>
  </si>
  <si>
    <t>S-1501586/40785/2017</t>
  </si>
  <si>
    <t>1715015861</t>
  </si>
  <si>
    <t>76462021</t>
  </si>
  <si>
    <t>Mácha Martin</t>
  </si>
  <si>
    <t>S-1504036/60430/2017</t>
  </si>
  <si>
    <t>1715040361</t>
  </si>
  <si>
    <t>S-1504045/59825/2016</t>
  </si>
  <si>
    <t>1615040451</t>
  </si>
  <si>
    <t>48154563</t>
  </si>
  <si>
    <t>AGRO Modlíkov spol. s r.o.</t>
  </si>
  <si>
    <t>S-1501972/44694/2017</t>
  </si>
  <si>
    <t>1715019721</t>
  </si>
  <si>
    <t>15033104</t>
  </si>
  <si>
    <t>Veselský František</t>
  </si>
  <si>
    <t>S-1501973/44698/2017</t>
  </si>
  <si>
    <t>1715019731</t>
  </si>
  <si>
    <t>41889029</t>
  </si>
  <si>
    <t>Horák Vladimír, Ing.</t>
  </si>
  <si>
    <t>S-1502864/50795/2017</t>
  </si>
  <si>
    <t>1715028641</t>
  </si>
  <si>
    <t>S-1502865/50798/2017</t>
  </si>
  <si>
    <t>1715028651</t>
  </si>
  <si>
    <t>42371881</t>
  </si>
  <si>
    <t>AGROSPOL ÚTĚCHOVICE spol. s r.o.</t>
  </si>
  <si>
    <t>S-1502867/50807/2017</t>
  </si>
  <si>
    <t>1715028671</t>
  </si>
  <si>
    <t>75542811</t>
  </si>
  <si>
    <t>Mára David</t>
  </si>
  <si>
    <t>S-1501591/40705/2017</t>
  </si>
  <si>
    <t>1715015911</t>
  </si>
  <si>
    <t>46391223</t>
  </si>
  <si>
    <t>Sixta Vladimír</t>
  </si>
  <si>
    <t>S-1501595/40729/2017</t>
  </si>
  <si>
    <t>1715015951</t>
  </si>
  <si>
    <t>71215841</t>
  </si>
  <si>
    <t>Veselý Libor, Ing.</t>
  </si>
  <si>
    <t>S-1504052/60881/2017</t>
  </si>
  <si>
    <t>1715040521</t>
  </si>
  <si>
    <t>S-1503224/53359/2017</t>
  </si>
  <si>
    <t>1715032241</t>
  </si>
  <si>
    <t>75057140</t>
  </si>
  <si>
    <t>Hurt Radek</t>
  </si>
  <si>
    <t>S-1501598/40742/2017</t>
  </si>
  <si>
    <t>1715015981</t>
  </si>
  <si>
    <t>70860734</t>
  </si>
  <si>
    <t>Záhorová Jitka</t>
  </si>
  <si>
    <t>S-1501604/40776/2017</t>
  </si>
  <si>
    <t>1715016041</t>
  </si>
  <si>
    <t>49891103</t>
  </si>
  <si>
    <t>Rýdl Josef</t>
  </si>
  <si>
    <t>S-1501612/41067/2017</t>
  </si>
  <si>
    <t>1715016121</t>
  </si>
  <si>
    <t>42288576</t>
  </si>
  <si>
    <t>Machala Josef</t>
  </si>
  <si>
    <t>S-1504067/60822/2017</t>
  </si>
  <si>
    <t>1715040671</t>
  </si>
  <si>
    <t>S-1501914/44156/2017</t>
  </si>
  <si>
    <t>1715019141</t>
  </si>
  <si>
    <t>46154086</t>
  </si>
  <si>
    <t>Benda Leopold, Ing.</t>
  </si>
  <si>
    <t>S-1501917/44121/2017</t>
  </si>
  <si>
    <t>1715019171</t>
  </si>
  <si>
    <t>71243259</t>
  </si>
  <si>
    <t>S-1501613/41076/2017</t>
  </si>
  <si>
    <t>1715016131</t>
  </si>
  <si>
    <t>66596211</t>
  </si>
  <si>
    <t>Mrázek Aleš</t>
  </si>
  <si>
    <t>S-1501626/41425/2017</t>
  </si>
  <si>
    <t>1715016261</t>
  </si>
  <si>
    <t>48039811</t>
  </si>
  <si>
    <t>ZEPO PODMOKY, spol. s r. o.</t>
  </si>
  <si>
    <t>S-1501977/44497/2017</t>
  </si>
  <si>
    <t>1715019771</t>
  </si>
  <si>
    <t>S-1504078/61393/2017</t>
  </si>
  <si>
    <t>1715040781</t>
  </si>
  <si>
    <t>S-1501921/44079/2017</t>
  </si>
  <si>
    <t>1715019211</t>
  </si>
  <si>
    <t>24313246</t>
  </si>
  <si>
    <t>AgroVation Kněžmost k.s.</t>
  </si>
  <si>
    <t>S-1501922/44082/2017</t>
  </si>
  <si>
    <t>1715019221</t>
  </si>
  <si>
    <t>18060498</t>
  </si>
  <si>
    <t>Peterek Kurt</t>
  </si>
  <si>
    <t>S-1504098/61681/2017</t>
  </si>
  <si>
    <t>1715040981</t>
  </si>
  <si>
    <t>S-1502868/50812/2017</t>
  </si>
  <si>
    <t>1715028681</t>
  </si>
  <si>
    <t>71226575</t>
  </si>
  <si>
    <t>Kratochvíl David, Ing.</t>
  </si>
  <si>
    <t>S-1502870/50820/2017</t>
  </si>
  <si>
    <t>1715028701</t>
  </si>
  <si>
    <t>49050699</t>
  </si>
  <si>
    <t>TEGRO spol. s r.o.</t>
  </si>
  <si>
    <t>S-1502873/50840/2017</t>
  </si>
  <si>
    <t>1715028731</t>
  </si>
  <si>
    <t>49059891</t>
  </si>
  <si>
    <t>Růžička Václav</t>
  </si>
  <si>
    <t>S-1502875/50850/2017</t>
  </si>
  <si>
    <t>1715028751</t>
  </si>
  <si>
    <t>49788191</t>
  </si>
  <si>
    <t>Výrobně-obchodní družstvo SVÉRADICE</t>
  </si>
  <si>
    <t>S-1501787/38549/2016</t>
  </si>
  <si>
    <t>1615017871</t>
  </si>
  <si>
    <t>48230910</t>
  </si>
  <si>
    <t>Štícha Jan</t>
  </si>
  <si>
    <t>S-1503263/53846/2017</t>
  </si>
  <si>
    <t>1715032631</t>
  </si>
  <si>
    <t>S-1503270/50625/2016</t>
  </si>
  <si>
    <t>1615032701</t>
  </si>
  <si>
    <t>47915765</t>
  </si>
  <si>
    <t>Arbia, spol. s r.o.</t>
  </si>
  <si>
    <t>S-1501654/41361/2017</t>
  </si>
  <si>
    <t>1715016541</t>
  </si>
  <si>
    <t>49912453</t>
  </si>
  <si>
    <t>Veselý Jaroslav</t>
  </si>
  <si>
    <t>S-1504113/61320/2017</t>
  </si>
  <si>
    <t>1715041131</t>
  </si>
  <si>
    <t>71244310</t>
  </si>
  <si>
    <t>Eliáš Pavel</t>
  </si>
  <si>
    <t>S-1504114/61324/2017</t>
  </si>
  <si>
    <t>1715041141</t>
  </si>
  <si>
    <t>S-1501668/41558/2017</t>
  </si>
  <si>
    <t>1715016681</t>
  </si>
  <si>
    <t>S-1501797/43124/2016</t>
  </si>
  <si>
    <t>1615017971</t>
  </si>
  <si>
    <t>16979893</t>
  </si>
  <si>
    <t>Lukášek Petr</t>
  </si>
  <si>
    <t>S-1503285/54026/2017</t>
  </si>
  <si>
    <t>1715032851</t>
  </si>
  <si>
    <t>46381074</t>
  </si>
  <si>
    <t>Brejcha Miroslav</t>
  </si>
  <si>
    <t>S-1501929/44290/2017</t>
  </si>
  <si>
    <t>1715019291</t>
  </si>
  <si>
    <t>10250778</t>
  </si>
  <si>
    <t>Hruška Jiří</t>
  </si>
  <si>
    <t>S-1501932/44300/2017</t>
  </si>
  <si>
    <t>1715019321</t>
  </si>
  <si>
    <t>72147199</t>
  </si>
  <si>
    <t>Šikýř Jan</t>
  </si>
  <si>
    <t>S-1502877/50864/2017</t>
  </si>
  <si>
    <t>1715028771</t>
  </si>
  <si>
    <t>41890868</t>
  </si>
  <si>
    <t>Plešák Josef</t>
  </si>
  <si>
    <t>S-1502878/50872/2017</t>
  </si>
  <si>
    <t>1715028781</t>
  </si>
  <si>
    <t>49058894</t>
  </si>
  <si>
    <t>Mrtka Pavel, Ing.</t>
  </si>
  <si>
    <t>S-1502879/50878/2017</t>
  </si>
  <si>
    <t>1715028791</t>
  </si>
  <si>
    <t>49057553</t>
  </si>
  <si>
    <t>Kuzdas Pavel</t>
  </si>
  <si>
    <t>S-1502883/50903/2017</t>
  </si>
  <si>
    <t>1715028831</t>
  </si>
  <si>
    <t>49163272</t>
  </si>
  <si>
    <t>Kazilovský Miroslav</t>
  </si>
  <si>
    <t>S-1502461/47492/2017</t>
  </si>
  <si>
    <t>1715024611</t>
  </si>
  <si>
    <t>26315459</t>
  </si>
  <si>
    <t>ZEVYP - pozemky s.r.o.</t>
  </si>
  <si>
    <t>S-1501671/41400/2017</t>
  </si>
  <si>
    <t>1715016711</t>
  </si>
  <si>
    <t>S-1503289/53903/2017</t>
  </si>
  <si>
    <t>1715032891</t>
  </si>
  <si>
    <t>42940630</t>
  </si>
  <si>
    <t>Koutský Jiří, Ing.</t>
  </si>
  <si>
    <t>S-1503290/53907/2017</t>
  </si>
  <si>
    <t>1715032901</t>
  </si>
  <si>
    <t>01853872</t>
  </si>
  <si>
    <t>Pavlata Petr</t>
  </si>
  <si>
    <t>S-1501683/42070/2017</t>
  </si>
  <si>
    <t>1715016831</t>
  </si>
  <si>
    <t>73510912</t>
  </si>
  <si>
    <t>Mazanec Tomáš</t>
  </si>
  <si>
    <t>S-1502892/50982/2017</t>
  </si>
  <si>
    <t>1715028921</t>
  </si>
  <si>
    <t>47452889</t>
  </si>
  <si>
    <t>Bioprodukt Knapovec a.s.</t>
  </si>
  <si>
    <t>S-1502017/44469/2017</t>
  </si>
  <si>
    <t>1715020171</t>
  </si>
  <si>
    <t>46907297</t>
  </si>
  <si>
    <t>Váňa Jan, Ing. CSc.</t>
  </si>
  <si>
    <t>S-1501688/42023/2017</t>
  </si>
  <si>
    <t>1715016881</t>
  </si>
  <si>
    <t>75126532</t>
  </si>
  <si>
    <t>Blažek Martin</t>
  </si>
  <si>
    <t>S-1501690/42087/2017</t>
  </si>
  <si>
    <t>1715016901</t>
  </si>
  <si>
    <t>63911540</t>
  </si>
  <si>
    <t>Zemědělské družstvo NOVA Dříteň</t>
  </si>
  <si>
    <t>S-1502027/45173/2017</t>
  </si>
  <si>
    <t>1715020271</t>
  </si>
  <si>
    <t>71224971</t>
  </si>
  <si>
    <t>Kršková Jiřina</t>
  </si>
  <si>
    <t>S-1502028/45177/2017</t>
  </si>
  <si>
    <t>1715020281</t>
  </si>
  <si>
    <t>00111473</t>
  </si>
  <si>
    <t>Zemědělské družstvo Lukavec</t>
  </si>
  <si>
    <t>S-1502898/51014/2017</t>
  </si>
  <si>
    <t>1715028981</t>
  </si>
  <si>
    <t>10387820</t>
  </si>
  <si>
    <t>Urban Jiří</t>
  </si>
  <si>
    <t>S-1501695/41913/2017</t>
  </si>
  <si>
    <t>1715016951</t>
  </si>
  <si>
    <t>26935015</t>
  </si>
  <si>
    <t>EKOZEAS Bánov, s.r.o.</t>
  </si>
  <si>
    <t>S-1502491/45171/2016</t>
  </si>
  <si>
    <t>1615024911</t>
  </si>
  <si>
    <t>26909928</t>
  </si>
  <si>
    <t>JURIGA,s.r.o.</t>
  </si>
  <si>
    <t>S-1503309/54289/2017</t>
  </si>
  <si>
    <t>1715033091</t>
  </si>
  <si>
    <t>S-1503314/54304/2017</t>
  </si>
  <si>
    <t>1715033141</t>
  </si>
  <si>
    <t>25841068</t>
  </si>
  <si>
    <t>JRZ, s.r.o.</t>
  </si>
  <si>
    <t>S-1501816/43805/2017</t>
  </si>
  <si>
    <t>1715018161</t>
  </si>
  <si>
    <t>71414517</t>
  </si>
  <si>
    <t>Procházka Radek</t>
  </si>
  <si>
    <t>S-1501937/44315/2017</t>
  </si>
  <si>
    <t>1715019371</t>
  </si>
  <si>
    <t>40917070</t>
  </si>
  <si>
    <t>Linda Rostislav</t>
  </si>
  <si>
    <t>S-1504158/62364/2017</t>
  </si>
  <si>
    <t>1715041581</t>
  </si>
  <si>
    <t>S-1501821/43732/2017</t>
  </si>
  <si>
    <t>1715018211</t>
  </si>
  <si>
    <t>S-1502036/44980/2017</t>
  </si>
  <si>
    <t>1715020361</t>
  </si>
  <si>
    <t>S-1504159/62371/2017</t>
  </si>
  <si>
    <t>1715041591</t>
  </si>
  <si>
    <t>41890302</t>
  </si>
  <si>
    <t>S-1501829/43691/2017</t>
  </si>
  <si>
    <t>1715018291</t>
  </si>
  <si>
    <t>29279186</t>
  </si>
  <si>
    <t>LP AGRO s.r.o.</t>
  </si>
  <si>
    <t>S-1501838/43767/2017</t>
  </si>
  <si>
    <t>1715018381</t>
  </si>
  <si>
    <t>00134601</t>
  </si>
  <si>
    <t>Zemědělské družstvo Velké Bílovice</t>
  </si>
  <si>
    <t>S-1502053/45032/2017</t>
  </si>
  <si>
    <t>1715020531</t>
  </si>
  <si>
    <t>47002174</t>
  </si>
  <si>
    <t>Süssmilch Pavel</t>
  </si>
  <si>
    <t>S-1502056/45048/2017</t>
  </si>
  <si>
    <t>1715020561</t>
  </si>
  <si>
    <t>48683507</t>
  </si>
  <si>
    <t>S-1501729/42318/2017</t>
  </si>
  <si>
    <t>1715017291</t>
  </si>
  <si>
    <t>S-1501731/42333/2017</t>
  </si>
  <si>
    <t>1715017311</t>
  </si>
  <si>
    <t>45668388</t>
  </si>
  <si>
    <t>Svatuška Josef</t>
  </si>
  <si>
    <t>S-1502517/47183/2017</t>
  </si>
  <si>
    <t>1715025171</t>
  </si>
  <si>
    <t>01189573</t>
  </si>
  <si>
    <t>Patočka Petr, Ing.</t>
  </si>
  <si>
    <t>S-1501737/42485/2017</t>
  </si>
  <si>
    <t>1715017371</t>
  </si>
  <si>
    <t>46055274</t>
  </si>
  <si>
    <t>Voldřich Zdeněk</t>
  </si>
  <si>
    <t>S-1502065/45136/2017</t>
  </si>
  <si>
    <t>1715020651</t>
  </si>
  <si>
    <t>S-1502067/45148/2017</t>
  </si>
  <si>
    <t>1715020671</t>
  </si>
  <si>
    <t>03469484</t>
  </si>
  <si>
    <t>SARNO AGRO, s.r.o.</t>
  </si>
  <si>
    <t>S-1504173/62505/2017</t>
  </si>
  <si>
    <t>1715041731</t>
  </si>
  <si>
    <t>04392191</t>
  </si>
  <si>
    <t>Musil Petr, Mgr.</t>
  </si>
  <si>
    <t>S-1502074/45853/2017</t>
  </si>
  <si>
    <t>1715020741</t>
  </si>
  <si>
    <t>75017938</t>
  </si>
  <si>
    <t>Dvořáková Vlasta</t>
  </si>
  <si>
    <t>S-1502518/47187/2017</t>
  </si>
  <si>
    <t>1715025181</t>
  </si>
  <si>
    <t>S-1504179/62233/2017</t>
  </si>
  <si>
    <t>1715041791</t>
  </si>
  <si>
    <t>27674525</t>
  </si>
  <si>
    <t>EKO HAVŘICE s.r.o</t>
  </si>
  <si>
    <t>S-1504184/62644/2017</t>
  </si>
  <si>
    <t>1715041841</t>
  </si>
  <si>
    <t>47471182</t>
  </si>
  <si>
    <t>MEZILESÍ spol. s r.o.</t>
  </si>
  <si>
    <t>S-1504188/61951/2017</t>
  </si>
  <si>
    <t>1715041881</t>
  </si>
  <si>
    <t>S-1501940/44027/2017</t>
  </si>
  <si>
    <t>1715019401</t>
  </si>
  <si>
    <t>60064722</t>
  </si>
  <si>
    <t>Plecitá Ladislava</t>
  </si>
  <si>
    <t>S-1501749/42854/2017</t>
  </si>
  <si>
    <t>1715017491</t>
  </si>
  <si>
    <t>61766186</t>
  </si>
  <si>
    <t>Bartoň František</t>
  </si>
  <si>
    <t>S-1501753/43337/2017</t>
  </si>
  <si>
    <t>1715017531</t>
  </si>
  <si>
    <t>45449970</t>
  </si>
  <si>
    <t>Štefl Jan</t>
  </si>
  <si>
    <t>S-1504202/62719/2017</t>
  </si>
  <si>
    <t>1715042021</t>
  </si>
  <si>
    <t>15063887</t>
  </si>
  <si>
    <t>Komárek Martin, Ing.</t>
  </si>
  <si>
    <t>S-1504210/62574/2017</t>
  </si>
  <si>
    <t>1715042101</t>
  </si>
  <si>
    <t>75100517</t>
  </si>
  <si>
    <t>Molák Martin</t>
  </si>
  <si>
    <t>S-1501761/42830/2017</t>
  </si>
  <si>
    <t>1715017611</t>
  </si>
  <si>
    <t>28062191</t>
  </si>
  <si>
    <t>Noragros s.r.o.</t>
  </si>
  <si>
    <t>S-1501957/44223/2017</t>
  </si>
  <si>
    <t>1715019571</t>
  </si>
  <si>
    <t>48174254</t>
  </si>
  <si>
    <t>Komárek František</t>
  </si>
  <si>
    <t>S-1504217/62127/2017</t>
  </si>
  <si>
    <t>1715042171</t>
  </si>
  <si>
    <t>47538082</t>
  </si>
  <si>
    <t>RAKOCHMEL s.r.o.</t>
  </si>
  <si>
    <t>S-1502078/45647/2017</t>
  </si>
  <si>
    <t>1715020781</t>
  </si>
  <si>
    <t>S-1502092/45726/2017</t>
  </si>
  <si>
    <t>1715020921</t>
  </si>
  <si>
    <t>25535382</t>
  </si>
  <si>
    <t>ZP MORAVAN, a.s.</t>
  </si>
  <si>
    <t>S-1501781/43080/2017</t>
  </si>
  <si>
    <t>1715017811</t>
  </si>
  <si>
    <t>S-1503364/55011/2017</t>
  </si>
  <si>
    <t>1715033641</t>
  </si>
  <si>
    <t>S-1503365/55013/2017</t>
  </si>
  <si>
    <t>1715033651</t>
  </si>
  <si>
    <t>45468982</t>
  </si>
  <si>
    <t>Zbořil Petr</t>
  </si>
  <si>
    <t>S-1502934/51412/2017</t>
  </si>
  <si>
    <t>1715029341</t>
  </si>
  <si>
    <t>26240904</t>
  </si>
  <si>
    <t>Arcibiskupské zámecké víno Kroměříž, s.r.o.</t>
  </si>
  <si>
    <t>S-1501782/43085/2017</t>
  </si>
  <si>
    <t>1715017821</t>
  </si>
  <si>
    <t>72535491</t>
  </si>
  <si>
    <t>Vild Martin</t>
  </si>
  <si>
    <t>S-1503383/55139/2017</t>
  </si>
  <si>
    <t>1715033831</t>
  </si>
  <si>
    <t>75122995</t>
  </si>
  <si>
    <t>Lanc Tomáš</t>
  </si>
  <si>
    <t>S-1503387/55152/2017</t>
  </si>
  <si>
    <t>1715033871</t>
  </si>
  <si>
    <t>40717542</t>
  </si>
  <si>
    <t>Kalbáč Václav</t>
  </si>
  <si>
    <t>S-1504236/61978/2017</t>
  </si>
  <si>
    <t>1715042361</t>
  </si>
  <si>
    <t>S-1503400/54270/2016</t>
  </si>
  <si>
    <t>1615034001</t>
  </si>
  <si>
    <t>44042841</t>
  </si>
  <si>
    <t>Chlup Josef</t>
  </si>
  <si>
    <t>S-1502108/45297/2017</t>
  </si>
  <si>
    <t>1715021081</t>
  </si>
  <si>
    <t>64438503</t>
  </si>
  <si>
    <t>Soukop František</t>
  </si>
  <si>
    <t>S-1502109/45301/2017</t>
  </si>
  <si>
    <t>1715021091</t>
  </si>
  <si>
    <t>18238190</t>
  </si>
  <si>
    <t>Kopačka Ferdinand</t>
  </si>
  <si>
    <t>S-1501793/43188/2017</t>
  </si>
  <si>
    <t>1715017931</t>
  </si>
  <si>
    <t>45128570</t>
  </si>
  <si>
    <t>Kopecký Pavel</t>
  </si>
  <si>
    <t>S-1501873/43423/2017</t>
  </si>
  <si>
    <t>1715018731</t>
  </si>
  <si>
    <t>S-1501878/43450/2017</t>
  </si>
  <si>
    <t>1715018781</t>
  </si>
  <si>
    <t>47714450</t>
  </si>
  <si>
    <t>Statek Beňovy s. r. o.</t>
  </si>
  <si>
    <t>S-1504246/62107/2017</t>
  </si>
  <si>
    <t>1715042461</t>
  </si>
  <si>
    <t>72088869</t>
  </si>
  <si>
    <t>Krejčí Ivan</t>
  </si>
  <si>
    <t>S-1503402/54931/2017</t>
  </si>
  <si>
    <t>1715034021</t>
  </si>
  <si>
    <t>01640003</t>
  </si>
  <si>
    <t>Kalousek Martin</t>
  </si>
  <si>
    <t>S-1502129/45440/2017</t>
  </si>
  <si>
    <t>1715021291</t>
  </si>
  <si>
    <t>04835395</t>
  </si>
  <si>
    <t>Tůma Radovan, Ing.</t>
  </si>
  <si>
    <t>S-1501802/43120/2017</t>
  </si>
  <si>
    <t>1715018021</t>
  </si>
  <si>
    <t>S-1501805/43149/2017</t>
  </si>
  <si>
    <t>1715018051</t>
  </si>
  <si>
    <t>46055738</t>
  </si>
  <si>
    <t>Malý Miloš, Ing.</t>
  </si>
  <si>
    <t>S-1501807/43175/2017</t>
  </si>
  <si>
    <t>1715018071</t>
  </si>
  <si>
    <t>S-1502145/45558/2017</t>
  </si>
  <si>
    <t>1715021451</t>
  </si>
  <si>
    <t>44053681</t>
  </si>
  <si>
    <t>Zetaspol, s.r.o.</t>
  </si>
  <si>
    <t>S-1502153/45590/2017</t>
  </si>
  <si>
    <t>1715021531</t>
  </si>
  <si>
    <t>S-1502156/45602/2017</t>
  </si>
  <si>
    <t>1715021561</t>
  </si>
  <si>
    <t>S-1502947/52040/2017</t>
  </si>
  <si>
    <t>1715029471</t>
  </si>
  <si>
    <t>00106577</t>
  </si>
  <si>
    <t>Družstvo vlastníků Krchleby</t>
  </si>
  <si>
    <t>S-1501979/44509/2017</t>
  </si>
  <si>
    <t>1715019791</t>
  </si>
  <si>
    <t>47737247</t>
  </si>
  <si>
    <t>Šmíd Josef, Ing.</t>
  </si>
  <si>
    <t>S-1502161/45705/2017</t>
  </si>
  <si>
    <t>1715021611</t>
  </si>
  <si>
    <t>60083735</t>
  </si>
  <si>
    <t>Zelenka Stanislav</t>
  </si>
  <si>
    <t>S-1502168/46153/2017</t>
  </si>
  <si>
    <t>1715021681</t>
  </si>
  <si>
    <t>71244999</t>
  </si>
  <si>
    <t>Malkusová Františka</t>
  </si>
  <si>
    <t>S-1503408/54951/2017</t>
  </si>
  <si>
    <t>1715034081</t>
  </si>
  <si>
    <t>47789484</t>
  </si>
  <si>
    <t>Brudný Valtr</t>
  </si>
  <si>
    <t>S-1503413/54967/2017</t>
  </si>
  <si>
    <t>1715034131</t>
  </si>
  <si>
    <t>S-1503414/54970/2017</t>
  </si>
  <si>
    <t>1715034141</t>
  </si>
  <si>
    <t>26037165</t>
  </si>
  <si>
    <t>ISKA s.r.o.</t>
  </si>
  <si>
    <t>S-1502170/46172/2017</t>
  </si>
  <si>
    <t>1715021701</t>
  </si>
  <si>
    <t>S-1502175/46222/2017</t>
  </si>
  <si>
    <t>1715021751</t>
  </si>
  <si>
    <t>S-1502178/45978/2017</t>
  </si>
  <si>
    <t>1715021781</t>
  </si>
  <si>
    <t>S-1504273/64494/2017</t>
  </si>
  <si>
    <t>1715042731</t>
  </si>
  <si>
    <t>68727259</t>
  </si>
  <si>
    <t>Havlena Josef</t>
  </si>
  <si>
    <t>S-1502180/46015/2017</t>
  </si>
  <si>
    <t>1715021801</t>
  </si>
  <si>
    <t>64266648</t>
  </si>
  <si>
    <t>Eberlová Radka</t>
  </si>
  <si>
    <t>S-1502182/46030/2017</t>
  </si>
  <si>
    <t>1715021821</t>
  </si>
  <si>
    <t>47536179</t>
  </si>
  <si>
    <t>SADY spol. s r.o. Bílé Podolí</t>
  </si>
  <si>
    <t>S-1501989/44501/2017</t>
  </si>
  <si>
    <t>1715019891</t>
  </si>
  <si>
    <t>65259181</t>
  </si>
  <si>
    <t>Děkanovský Miroslav</t>
  </si>
  <si>
    <t>S-1502954/52063/2017</t>
  </si>
  <si>
    <t>1715029541</t>
  </si>
  <si>
    <t>S-1501892/44349/2017</t>
  </si>
  <si>
    <t>1715018921</t>
  </si>
  <si>
    <t>47187832</t>
  </si>
  <si>
    <t>Skřivánek Miroslav</t>
  </si>
  <si>
    <t>S-1502190/46051/2017</t>
  </si>
  <si>
    <t>1715021901</t>
  </si>
  <si>
    <t>27810763</t>
  </si>
  <si>
    <t>BOVITOMAS, s.r.o.</t>
  </si>
  <si>
    <t>S-1504280/64525/2017</t>
  </si>
  <si>
    <t>1715042801</t>
  </si>
  <si>
    <t>S-1502196/46178/2017</t>
  </si>
  <si>
    <t>1715021961</t>
  </si>
  <si>
    <t>42753716</t>
  </si>
  <si>
    <t>Hudík Jan, Ing.</t>
  </si>
  <si>
    <t>S-1502205/46230/2017</t>
  </si>
  <si>
    <t>1715022051</t>
  </si>
  <si>
    <t>S-1502002/44648/2017</t>
  </si>
  <si>
    <t>1715020021</t>
  </si>
  <si>
    <t>02066653</t>
  </si>
  <si>
    <t>Uchytil Matyáš</t>
  </si>
  <si>
    <t>S-1504283/64630/2017</t>
  </si>
  <si>
    <t>1715042831</t>
  </si>
  <si>
    <t>48399345</t>
  </si>
  <si>
    <t>AGROPOS s.r.o.</t>
  </si>
  <si>
    <t>S-1502005/44662/2017</t>
  </si>
  <si>
    <t>1715020051</t>
  </si>
  <si>
    <t>46253572</t>
  </si>
  <si>
    <t>Tománek Alois, Ing.</t>
  </si>
  <si>
    <t>S-1501903/44364/2017</t>
  </si>
  <si>
    <t>1715019031</t>
  </si>
  <si>
    <t>66597421</t>
  </si>
  <si>
    <t>Navrkal Stanislav</t>
  </si>
  <si>
    <t>S-1502967/51721/2017</t>
  </si>
  <si>
    <t>1715029671</t>
  </si>
  <si>
    <t>66595746</t>
  </si>
  <si>
    <t>Dočekal Stanislav</t>
  </si>
  <si>
    <t>S-1502969/51730/2017</t>
  </si>
  <si>
    <t>1715029691</t>
  </si>
  <si>
    <t>44063717</t>
  </si>
  <si>
    <t>Bohuslav Pavel</t>
  </si>
  <si>
    <t>S-1503438/54833/2017</t>
  </si>
  <si>
    <t>1715034381</t>
  </si>
  <si>
    <t>S-1504300/64707/2017</t>
  </si>
  <si>
    <t>1715043001</t>
  </si>
  <si>
    <t>S-1501810/42959/2017</t>
  </si>
  <si>
    <t>1715018101</t>
  </si>
  <si>
    <t>48168343</t>
  </si>
  <si>
    <t>HELOT, spol. s r.o.</t>
  </si>
  <si>
    <t>S-1501814/43388/2017</t>
  </si>
  <si>
    <t>1715018141</t>
  </si>
  <si>
    <t>S-1501815/43392/2017</t>
  </si>
  <si>
    <t>1715018151</t>
  </si>
  <si>
    <t>S-1502587/48582/2017</t>
  </si>
  <si>
    <t>1715025871</t>
  </si>
  <si>
    <t>S-1502593/48602/2017</t>
  </si>
  <si>
    <t>1715025931</t>
  </si>
  <si>
    <t>S-1502975/51770/2017</t>
  </si>
  <si>
    <t>1715029751</t>
  </si>
  <si>
    <t>S-1501912/44147/2017</t>
  </si>
  <si>
    <t>1715019121</t>
  </si>
  <si>
    <t>26922363</t>
  </si>
  <si>
    <t>AVE PRO CZ s.r.o.</t>
  </si>
  <si>
    <t>S-1504307/66983/2017</t>
  </si>
  <si>
    <t>1715043071</t>
  </si>
  <si>
    <t>44029527</t>
  </si>
  <si>
    <t>Kellner Andělín, Ing.</t>
  </si>
  <si>
    <t>S-1503445/54889/2017</t>
  </si>
  <si>
    <t>1715034451</t>
  </si>
  <si>
    <t>04883853</t>
  </si>
  <si>
    <t>Kisling Zbyněk</t>
  </si>
  <si>
    <t>S-1503447/54896/2017</t>
  </si>
  <si>
    <t>1715034471</t>
  </si>
  <si>
    <t>18252389</t>
  </si>
  <si>
    <t>Kovář František Ing.</t>
  </si>
  <si>
    <t>S-1503456/55435/2017</t>
  </si>
  <si>
    <t>1715034561</t>
  </si>
  <si>
    <t>28585658</t>
  </si>
  <si>
    <t>Vitaminátor s.r.o.</t>
  </si>
  <si>
    <t>S-1504318/67012/2017</t>
  </si>
  <si>
    <t>1715043181</t>
  </si>
  <si>
    <t>47915951</t>
  </si>
  <si>
    <t>HERBASTAR, spol. s r.o.</t>
  </si>
  <si>
    <t>S-1502599/48458/2017</t>
  </si>
  <si>
    <t>1715025991</t>
  </si>
  <si>
    <t>75040832</t>
  </si>
  <si>
    <t>Chytil Radomír</t>
  </si>
  <si>
    <t>S-1502013/44553/2017</t>
  </si>
  <si>
    <t>1715020131</t>
  </si>
  <si>
    <t>75130751</t>
  </si>
  <si>
    <t>Bártlová Kateřina, Ing.</t>
  </si>
  <si>
    <t>S-1504324/67022/2017</t>
  </si>
  <si>
    <t>1715043241</t>
  </si>
  <si>
    <t>S-1502236/46525/2017</t>
  </si>
  <si>
    <t>1715022361</t>
  </si>
  <si>
    <t>S-1503463/55364/2017</t>
  </si>
  <si>
    <t>1715034631</t>
  </si>
  <si>
    <t>02286335</t>
  </si>
  <si>
    <t>HD AGRI - LIGNUM s.r.o.</t>
  </si>
  <si>
    <t>S-1504330/67032/2017</t>
  </si>
  <si>
    <t>1715043301</t>
  </si>
  <si>
    <t>03744205</t>
  </si>
  <si>
    <t>S-1502242/46741/2017</t>
  </si>
  <si>
    <t>1715022421</t>
  </si>
  <si>
    <t>43774687</t>
  </si>
  <si>
    <t>Chvoj Vítězslav, Ing.</t>
  </si>
  <si>
    <t>S-1502246/46726/2017</t>
  </si>
  <si>
    <t>1715022461</t>
  </si>
  <si>
    <t>70954755</t>
  </si>
  <si>
    <t>Němeček Jan</t>
  </si>
  <si>
    <t>S-1504338/67060/2017</t>
  </si>
  <si>
    <t>1715043381</t>
  </si>
  <si>
    <t>S-1502619/48605/2017</t>
  </si>
  <si>
    <t>1715026191</t>
  </si>
  <si>
    <t>48955710</t>
  </si>
  <si>
    <t>Maršík Ota</t>
  </si>
  <si>
    <t>S-1502620/48621/2017</t>
  </si>
  <si>
    <t>1715026201</t>
  </si>
  <si>
    <t>47535156</t>
  </si>
  <si>
    <t>Zemědělská společnost Dobříš, spol. s r.o.</t>
  </si>
  <si>
    <t>S-1502621/48634/2017</t>
  </si>
  <si>
    <t>1715026211</t>
  </si>
  <si>
    <t>S-1503488/55715/2017</t>
  </si>
  <si>
    <t>1715034881</t>
  </si>
  <si>
    <t>13192515</t>
  </si>
  <si>
    <t>S-1503489/55681/2017</t>
  </si>
  <si>
    <t>1715034891</t>
  </si>
  <si>
    <t>47116099</t>
  </si>
  <si>
    <t>SELGEN, a.s.</t>
  </si>
  <si>
    <t>S-1502250/46746/2017</t>
  </si>
  <si>
    <t>1715022501</t>
  </si>
  <si>
    <t>43750222</t>
  </si>
  <si>
    <t>Zemědělské družstvo Brandýs nad Labem</t>
  </si>
  <si>
    <t>S-1502251/46748/2017</t>
  </si>
  <si>
    <t>1715022511</t>
  </si>
  <si>
    <t>44678967</t>
  </si>
  <si>
    <t>Kosař Jan</t>
  </si>
  <si>
    <t>S-1502252/46694/2017</t>
  </si>
  <si>
    <t>1715022521</t>
  </si>
  <si>
    <t>41270771</t>
  </si>
  <si>
    <t>Jonák Jiří</t>
  </si>
  <si>
    <t>S-1504344/67174/2017</t>
  </si>
  <si>
    <t>1715043441</t>
  </si>
  <si>
    <t>16590210</t>
  </si>
  <si>
    <t>S-1501923/44265/2017</t>
  </si>
  <si>
    <t>1715019231</t>
  </si>
  <si>
    <t>15344347</t>
  </si>
  <si>
    <t>Heřman Vladimír</t>
  </si>
  <si>
    <t>S-1502259/46742/2017</t>
  </si>
  <si>
    <t>1715022591</t>
  </si>
  <si>
    <t>S-1502630/49043/2017</t>
  </si>
  <si>
    <t>1715026301</t>
  </si>
  <si>
    <t>S-1502631/49048/2017</t>
  </si>
  <si>
    <t>1715026311</t>
  </si>
  <si>
    <t>27596150</t>
  </si>
  <si>
    <t>Obilka s.r.o.</t>
  </si>
  <si>
    <t>S-1504350/67183/2017</t>
  </si>
  <si>
    <t>1715043501</t>
  </si>
  <si>
    <t>26947005</t>
  </si>
  <si>
    <t>RIEKO,s.r.o.</t>
  </si>
  <si>
    <t>S-1504351/67187/2017</t>
  </si>
  <si>
    <t>1715043511</t>
  </si>
  <si>
    <t>S-1502035/44975/2017</t>
  </si>
  <si>
    <t>1715020351</t>
  </si>
  <si>
    <t>S-1502267/46786/2017</t>
  </si>
  <si>
    <t>1715022671</t>
  </si>
  <si>
    <t>11292156</t>
  </si>
  <si>
    <t>Macháček Pavel</t>
  </si>
  <si>
    <t>S-1502269/46798/2017</t>
  </si>
  <si>
    <t>1715022691</t>
  </si>
  <si>
    <t>00110779</t>
  </si>
  <si>
    <t>Zemědělské družstvo Strmilov</t>
  </si>
  <si>
    <t>S-1502635/48984/2017</t>
  </si>
  <si>
    <t>1715026351</t>
  </si>
  <si>
    <t>48208591</t>
  </si>
  <si>
    <t>Jiří Jura s.r.o.</t>
  </si>
  <si>
    <t>S-1502637/48991/2017</t>
  </si>
  <si>
    <t>1715026371</t>
  </si>
  <si>
    <t>S-1502638/48994/2017</t>
  </si>
  <si>
    <t>1715026381</t>
  </si>
  <si>
    <t>41634977</t>
  </si>
  <si>
    <t>Kužel Gabriel</t>
  </si>
  <si>
    <t>S-1502040/45015/2017</t>
  </si>
  <si>
    <t>1715020401</t>
  </si>
  <si>
    <t>43463916</t>
  </si>
  <si>
    <t>Mejsnar Jiří</t>
  </si>
  <si>
    <t>S-1502041/45078/2017</t>
  </si>
  <si>
    <t>1715020411</t>
  </si>
  <si>
    <t>49949331</t>
  </si>
  <si>
    <t>Vedra Martin</t>
  </si>
  <si>
    <t>S-1502047/44872/2017</t>
  </si>
  <si>
    <t>1715020471</t>
  </si>
  <si>
    <t>60076500</t>
  </si>
  <si>
    <t>Mikoláš Jiří</t>
  </si>
  <si>
    <t>S-1502986/51900/2017</t>
  </si>
  <si>
    <t>1715029861</t>
  </si>
  <si>
    <t>44675488</t>
  </si>
  <si>
    <t>Divíšek Karel</t>
  </si>
  <si>
    <t>S-1501925/44271/2017</t>
  </si>
  <si>
    <t>1715019251</t>
  </si>
  <si>
    <t>62410580</t>
  </si>
  <si>
    <t>ZOD Zálabí, a.s.</t>
  </si>
  <si>
    <t>S-1501930/44293/2017</t>
  </si>
  <si>
    <t>1715019301</t>
  </si>
  <si>
    <t>15769046</t>
  </si>
  <si>
    <t>Drs František</t>
  </si>
  <si>
    <t>S-1502278/46515/2017</t>
  </si>
  <si>
    <t>1715022781</t>
  </si>
  <si>
    <t>42198887</t>
  </si>
  <si>
    <t>Kareš Petr</t>
  </si>
  <si>
    <t>S-1504374/67271/2017</t>
  </si>
  <si>
    <t>1715043741</t>
  </si>
  <si>
    <t>02880458</t>
  </si>
  <si>
    <t>Drexler Anton Agrar s.r.o.</t>
  </si>
  <si>
    <t>S-1502282/46554/2017</t>
  </si>
  <si>
    <t>1715022821</t>
  </si>
  <si>
    <t>S-1502995/51726/2017</t>
  </si>
  <si>
    <t>1715029951</t>
  </si>
  <si>
    <t>04986938</t>
  </si>
  <si>
    <t>Klvaňa Tomáš</t>
  </si>
  <si>
    <t>S-1502997/51742/2017</t>
  </si>
  <si>
    <t>1715029971</t>
  </si>
  <si>
    <t>60066415</t>
  </si>
  <si>
    <t>AG Vltavín s.r.o.</t>
  </si>
  <si>
    <t>S-1502654/48971/2017</t>
  </si>
  <si>
    <t>1715026541</t>
  </si>
  <si>
    <t>49814133</t>
  </si>
  <si>
    <t>ZEPO s.r.o.</t>
  </si>
  <si>
    <t>S-1501949/41789/2016</t>
  </si>
  <si>
    <t>1615019491</t>
  </si>
  <si>
    <t>73677001</t>
  </si>
  <si>
    <t>Moravec Marek</t>
  </si>
  <si>
    <t>S-1504383/65742/2017</t>
  </si>
  <si>
    <t>1715043831</t>
  </si>
  <si>
    <t>S-1502300/47582/2017</t>
  </si>
  <si>
    <t>1715023001</t>
  </si>
  <si>
    <t>S-1502303/47585/2017</t>
  </si>
  <si>
    <t>1715023031</t>
  </si>
  <si>
    <t>70264830</t>
  </si>
  <si>
    <t>S-1501820/43725/2017</t>
  </si>
  <si>
    <t>1715018201</t>
  </si>
  <si>
    <t>15783456</t>
  </si>
  <si>
    <t>Bálek Tomáš</t>
  </si>
  <si>
    <t>S-1503517/55950/2017</t>
  </si>
  <si>
    <t>1715035171</t>
  </si>
  <si>
    <t>41548469</t>
  </si>
  <si>
    <t>S-1502310/47596/2017</t>
  </si>
  <si>
    <t>1715023101</t>
  </si>
  <si>
    <t>68336128</t>
  </si>
  <si>
    <t>Lys Jaroslav</t>
  </si>
  <si>
    <t>S-1504406/65848/2017</t>
  </si>
  <si>
    <t>1715044061</t>
  </si>
  <si>
    <t>68438362</t>
  </si>
  <si>
    <t>Škoda Vítězslav</t>
  </si>
  <si>
    <t>S-1502063/45108/2017</t>
  </si>
  <si>
    <t>1715020631</t>
  </si>
  <si>
    <t>46055495</t>
  </si>
  <si>
    <t>Němec Oldřich</t>
  </si>
  <si>
    <t>S-1502064/45110/2017</t>
  </si>
  <si>
    <t>1715020641</t>
  </si>
  <si>
    <t>18199941</t>
  </si>
  <si>
    <t>Brychta Antonín</t>
  </si>
  <si>
    <t>S-1502659/49768/2017</t>
  </si>
  <si>
    <t>1715026591</t>
  </si>
  <si>
    <t>S-1502662/49802/2017</t>
  </si>
  <si>
    <t>1715026621</t>
  </si>
  <si>
    <t>48195812</t>
  </si>
  <si>
    <t>Wasserbauer Jan</t>
  </si>
  <si>
    <t>S-1503524/56101/2017</t>
  </si>
  <si>
    <t>1715035241</t>
  </si>
  <si>
    <t>00139807</t>
  </si>
  <si>
    <t>ZD Klučov - Lhota, družstvo</t>
  </si>
  <si>
    <t>S-1502323/47618/2017</t>
  </si>
  <si>
    <t>1715023231</t>
  </si>
  <si>
    <t>16216016</t>
  </si>
  <si>
    <t>S-1503016/52184/2017</t>
  </si>
  <si>
    <t>1715030161</t>
  </si>
  <si>
    <t>S-1503017/52187/2017</t>
  </si>
  <si>
    <t>1715030171</t>
  </si>
  <si>
    <t>44707681</t>
  </si>
  <si>
    <t>Jablečník Jindřich</t>
  </si>
  <si>
    <t>S-1503020/51632/2017</t>
  </si>
  <si>
    <t>1715030201</t>
  </si>
  <si>
    <t>72533781</t>
  </si>
  <si>
    <t>Wittková Jana</t>
  </si>
  <si>
    <t>S-1504415/67480/2017</t>
  </si>
  <si>
    <t>1715044151</t>
  </si>
  <si>
    <t>S-1504415/80582/2016</t>
  </si>
  <si>
    <t>1615044151</t>
  </si>
  <si>
    <t>S-1504416/67482/2017</t>
  </si>
  <si>
    <t>1715044161</t>
  </si>
  <si>
    <t>71871497</t>
  </si>
  <si>
    <t>Oplt Ondřej</t>
  </si>
  <si>
    <t>S-1502075/45861/2017</t>
  </si>
  <si>
    <t>1715020751</t>
  </si>
  <si>
    <t>75131498</t>
  </si>
  <si>
    <t>Kacetlová Helena</t>
  </si>
  <si>
    <t>S-1502667/49862/2017</t>
  </si>
  <si>
    <t>1715026671</t>
  </si>
  <si>
    <t>S-1502329/47627/2017</t>
  </si>
  <si>
    <t>1715023291</t>
  </si>
  <si>
    <t>74018698</t>
  </si>
  <si>
    <t>Holatová Petra</t>
  </si>
  <si>
    <t>S-1501833/43885/2017</t>
  </si>
  <si>
    <t>1715018331</t>
  </si>
  <si>
    <t>S-1501838/43237/2016</t>
  </si>
  <si>
    <t>1615018381</t>
  </si>
  <si>
    <t>68745559</t>
  </si>
  <si>
    <t>Šimek David</t>
  </si>
  <si>
    <t>S-1502677/50045/2017</t>
  </si>
  <si>
    <t>1715026771</t>
  </si>
  <si>
    <t>26116171</t>
  </si>
  <si>
    <t>CHOV CHAROLAIS spol. s r.o.</t>
  </si>
  <si>
    <t>S-1502083/45674/2017</t>
  </si>
  <si>
    <t>1715020831</t>
  </si>
  <si>
    <t>S-1502084/45678/2017</t>
  </si>
  <si>
    <t>1715020841</t>
  </si>
  <si>
    <t>63151740</t>
  </si>
  <si>
    <t>Křížek Jaroslav</t>
  </si>
  <si>
    <t>S-1503549/56328/2017</t>
  </si>
  <si>
    <t>1715035491</t>
  </si>
  <si>
    <t>S-1502339/47638/2017</t>
  </si>
  <si>
    <t>1715023391</t>
  </si>
  <si>
    <t>67028683</t>
  </si>
  <si>
    <t>Kučera Petr</t>
  </si>
  <si>
    <t>S-1502340/47639/2017</t>
  </si>
  <si>
    <t>1715023401</t>
  </si>
  <si>
    <t>S-1501844/43817/2017</t>
  </si>
  <si>
    <t>1715018441</t>
  </si>
  <si>
    <t>64829928</t>
  </si>
  <si>
    <t>AGRO družstvo Golčův Jeníkov</t>
  </si>
  <si>
    <t>S-1501966/44630/2017</t>
  </si>
  <si>
    <t>1715019661</t>
  </si>
  <si>
    <t>S-1501970/44683/2017</t>
  </si>
  <si>
    <t>1715019701</t>
  </si>
  <si>
    <t>S-1502689/49659/2017</t>
  </si>
  <si>
    <t>1715026891</t>
  </si>
  <si>
    <t>62066749</t>
  </si>
  <si>
    <t>Hoskovcová Jaroslava</t>
  </si>
  <si>
    <t>S-1504430/65868/2017</t>
  </si>
  <si>
    <t>1715044301</t>
  </si>
  <si>
    <t>45066825</t>
  </si>
  <si>
    <t>Pokorný Jiří</t>
  </si>
  <si>
    <t>S-1501978/44508/2017</t>
  </si>
  <si>
    <t>1715019781</t>
  </si>
  <si>
    <t>45020507</t>
  </si>
  <si>
    <t>Bártl Václav Ing.</t>
  </si>
  <si>
    <t>S-1502699/50072/2017</t>
  </si>
  <si>
    <t>1715026991</t>
  </si>
  <si>
    <t>S-1502710/49578/2017</t>
  </si>
  <si>
    <t>1715027101</t>
  </si>
  <si>
    <t>S-1502355/47666/2017</t>
  </si>
  <si>
    <t>1715023551</t>
  </si>
  <si>
    <t>S-1503556/56356/2017</t>
  </si>
  <si>
    <t>1715035561</t>
  </si>
  <si>
    <t>S-1502088/45701/2017</t>
  </si>
  <si>
    <t>1715020881</t>
  </si>
  <si>
    <t>03352269</t>
  </si>
  <si>
    <t>Sociální farma s.r.o.</t>
  </si>
  <si>
    <t>S-1503039/52707/2017</t>
  </si>
  <si>
    <t>1715030391</t>
  </si>
  <si>
    <t>S-1502712/49592/2017</t>
  </si>
  <si>
    <t>1715027121</t>
  </si>
  <si>
    <t>60839104</t>
  </si>
  <si>
    <t>M - POLAR  s.r.o.</t>
  </si>
  <si>
    <t>S-1502713/49235/2017</t>
  </si>
  <si>
    <t>1715027131</t>
  </si>
  <si>
    <t>42118140</t>
  </si>
  <si>
    <t>S-1503558/56362/2017</t>
  </si>
  <si>
    <t>1715035581</t>
  </si>
  <si>
    <t>47538635</t>
  </si>
  <si>
    <t>Agria, s.r.o.</t>
  </si>
  <si>
    <t>S-1502367/47682/2017</t>
  </si>
  <si>
    <t>1715023671</t>
  </si>
  <si>
    <t>25388975</t>
  </si>
  <si>
    <t>Empresa, s.r.o.</t>
  </si>
  <si>
    <t>S-1502372/47692/2017</t>
  </si>
  <si>
    <t>1715023721</t>
  </si>
  <si>
    <t>S-1501995/44722/2017</t>
  </si>
  <si>
    <t>1715019951</t>
  </si>
  <si>
    <t>46679618</t>
  </si>
  <si>
    <t>JINOS - AGRO společnost s ručením omezeným</t>
  </si>
  <si>
    <t>S-1501996/44729/2017</t>
  </si>
  <si>
    <t>1715019961</t>
  </si>
  <si>
    <t>72023473</t>
  </si>
  <si>
    <t>Hladký Martin</t>
  </si>
  <si>
    <t>S-1501852/43867/2017</t>
  </si>
  <si>
    <t>1715018521</t>
  </si>
  <si>
    <t>S-1502733/49730/2017</t>
  </si>
  <si>
    <t>1715027331</t>
  </si>
  <si>
    <t>71198938</t>
  </si>
  <si>
    <t>Bříza Zbyněk, Ing.</t>
  </si>
  <si>
    <t>S-1502735/49480/2017</t>
  </si>
  <si>
    <t>1715027351</t>
  </si>
  <si>
    <t>70024901</t>
  </si>
  <si>
    <t>Kajaba Petr</t>
  </si>
  <si>
    <t>S-1503577/56441/2017</t>
  </si>
  <si>
    <t>1715035771</t>
  </si>
  <si>
    <t>03219950</t>
  </si>
  <si>
    <t>Jakub Vágner Rybářství a.s.</t>
  </si>
  <si>
    <t>S-1502385/46867/2017</t>
  </si>
  <si>
    <t>1715023851</t>
  </si>
  <si>
    <t>47267674</t>
  </si>
  <si>
    <t>Šimák Josef</t>
  </si>
  <si>
    <t>S-1501997/44734/2017</t>
  </si>
  <si>
    <t>1715019971</t>
  </si>
  <si>
    <t>42195802</t>
  </si>
  <si>
    <t>Čapek Libor</t>
  </si>
  <si>
    <t>S-1502007/44774/2017</t>
  </si>
  <si>
    <t>1715020071</t>
  </si>
  <si>
    <t>16980948</t>
  </si>
  <si>
    <t>Palkoska Zbyněk</t>
  </si>
  <si>
    <t>S-1502100/45780/2017</t>
  </si>
  <si>
    <t>1715021001</t>
  </si>
  <si>
    <t>46348166</t>
  </si>
  <si>
    <t>Zemědělská a obchodní společnost, spol. s r.o., zkráceně ZOS, spol. s r.o.</t>
  </si>
  <si>
    <t>S-1502741/50646/2017</t>
  </si>
  <si>
    <t>1715027411</t>
  </si>
  <si>
    <t>75099110</t>
  </si>
  <si>
    <t>Kalianko Václav</t>
  </si>
  <si>
    <t>S-1502748/50398/2017</t>
  </si>
  <si>
    <t>1715027481</t>
  </si>
  <si>
    <t>S-1501863/43572/2017</t>
  </si>
  <si>
    <t>1715018631</t>
  </si>
  <si>
    <t>45658935</t>
  </si>
  <si>
    <t>Kopeček Jaroslav</t>
  </si>
  <si>
    <t>S-1501868/43600/2017</t>
  </si>
  <si>
    <t>1715018681</t>
  </si>
  <si>
    <t>40050939</t>
  </si>
  <si>
    <t>S-1501870/43411/2017</t>
  </si>
  <si>
    <t>1715018701</t>
  </si>
  <si>
    <t>42719356</t>
  </si>
  <si>
    <t>Kredba František, Ing.</t>
  </si>
  <si>
    <t>S-1502394/48156/2017</t>
  </si>
  <si>
    <t>1715023941</t>
  </si>
  <si>
    <t>04857089</t>
  </si>
  <si>
    <t>Kartes Jiří, Ing.</t>
  </si>
  <si>
    <t>S-1504463/65986/2017</t>
  </si>
  <si>
    <t>1715044631</t>
  </si>
  <si>
    <t>75128004</t>
  </si>
  <si>
    <t>Kartes Milan, Ing.</t>
  </si>
  <si>
    <t>S-1504464/65991/2017</t>
  </si>
  <si>
    <t>1715044641</t>
  </si>
  <si>
    <t>04847431</t>
  </si>
  <si>
    <t>Agrofarma Jana s.r.o.</t>
  </si>
  <si>
    <t>S-1503597/56684/2017</t>
  </si>
  <si>
    <t>1715035971</t>
  </si>
  <si>
    <t>S-1503603/57279/2017</t>
  </si>
  <si>
    <t>1715036031</t>
  </si>
  <si>
    <t>28095219</t>
  </si>
  <si>
    <t>Soukup Josef, s.r.o.</t>
  </si>
  <si>
    <t>S-1502750/50404/2017</t>
  </si>
  <si>
    <t>1715027501</t>
  </si>
  <si>
    <t>47545607</t>
  </si>
  <si>
    <t>MIZOS, s.r.o.</t>
  </si>
  <si>
    <t>S-1501881/43459/2017</t>
  </si>
  <si>
    <t>1715018811</t>
  </si>
  <si>
    <t>28188594</t>
  </si>
  <si>
    <t>Selská akciová společnost</t>
  </si>
  <si>
    <t>S-1502399/48173/2017</t>
  </si>
  <si>
    <t>1715023991</t>
  </si>
  <si>
    <t>43144136</t>
  </si>
  <si>
    <t>Horák Karel, Ing.</t>
  </si>
  <si>
    <t>S-1502407/46869/2017</t>
  </si>
  <si>
    <t>1715024071</t>
  </si>
  <si>
    <t>S-1503606/57194/2016</t>
  </si>
  <si>
    <t>1615036061</t>
  </si>
  <si>
    <t>46347658</t>
  </si>
  <si>
    <t>S V P  spol. s r.o.</t>
  </si>
  <si>
    <t>S-1503062/52737/2017</t>
  </si>
  <si>
    <t>1715030621</t>
  </si>
  <si>
    <t>45483809</t>
  </si>
  <si>
    <t>Frys Jan, Ing.</t>
  </si>
  <si>
    <t>S-1503066/52750/2017</t>
  </si>
  <si>
    <t>1715030661</t>
  </si>
  <si>
    <t>76353290</t>
  </si>
  <si>
    <t>Petrů Miloš</t>
  </si>
  <si>
    <t>S-1503067/52752/2017</t>
  </si>
  <si>
    <t>1715030671</t>
  </si>
  <si>
    <t>47048581</t>
  </si>
  <si>
    <t>Výrobně obchodní družstvo Hvožďany,  družstvo</t>
  </si>
  <si>
    <t>S-1502018/44811/2017</t>
  </si>
  <si>
    <t>1715020181</t>
  </si>
  <si>
    <t>72020326</t>
  </si>
  <si>
    <t>Zelenka Tomáš</t>
  </si>
  <si>
    <t>S-1502766/50444/2017</t>
  </si>
  <si>
    <t>1715027661</t>
  </si>
  <si>
    <t>S-1503613/57153/2017</t>
  </si>
  <si>
    <t>1715036131</t>
  </si>
  <si>
    <t>62537997</t>
  </si>
  <si>
    <t>Vaclík Václav</t>
  </si>
  <si>
    <t>S-1502029/45181/2017</t>
  </si>
  <si>
    <t>1715020291</t>
  </si>
  <si>
    <t>45449996</t>
  </si>
  <si>
    <t>Bašta Jan</t>
  </si>
  <si>
    <t>S-1502038/45000/2017</t>
  </si>
  <si>
    <t>1715020381</t>
  </si>
  <si>
    <t>75014467</t>
  </si>
  <si>
    <t>Dufek Petr</t>
  </si>
  <si>
    <t>S-1502421/47002/2017</t>
  </si>
  <si>
    <t>1715024211</t>
  </si>
  <si>
    <t>46635327</t>
  </si>
  <si>
    <t>Švejda Miloslav</t>
  </si>
  <si>
    <t>S-1504473/66295/2017</t>
  </si>
  <si>
    <t>1715044731</t>
  </si>
  <si>
    <t>29032121</t>
  </si>
  <si>
    <t>Doagris s.r.o.</t>
  </si>
  <si>
    <t>S-1502104/45279/2017</t>
  </si>
  <si>
    <t>1715021041</t>
  </si>
  <si>
    <t>49447921</t>
  </si>
  <si>
    <t>Liber, družstvo vlastníků</t>
  </si>
  <si>
    <t>S-1502044/44931/2017</t>
  </si>
  <si>
    <t>1715020441</t>
  </si>
  <si>
    <t>S-1502428/47027/2017</t>
  </si>
  <si>
    <t>1715024281</t>
  </si>
  <si>
    <t>S-1502437/47062/2017</t>
  </si>
  <si>
    <t>1715024371</t>
  </si>
  <si>
    <t>72025697</t>
  </si>
  <si>
    <t>Tvarůžková Pavla</t>
  </si>
  <si>
    <t>S-1503624/58188/2017</t>
  </si>
  <si>
    <t>1715036241</t>
  </si>
  <si>
    <t>18243011</t>
  </si>
  <si>
    <t>Řežábek Václav</t>
  </si>
  <si>
    <t>S-1502790/50259/2017</t>
  </si>
  <si>
    <t>1715027901</t>
  </si>
  <si>
    <t>26057611</t>
  </si>
  <si>
    <t>FARMA KRANZL, s.r.o.</t>
  </si>
  <si>
    <t>S-1504479/66336/2017</t>
  </si>
  <si>
    <t>1715044791</t>
  </si>
  <si>
    <t>15396819</t>
  </si>
  <si>
    <t>Škrabal Ivo, Ing.</t>
  </si>
  <si>
    <t>S-1502444/47358/2017</t>
  </si>
  <si>
    <t>1715024441</t>
  </si>
  <si>
    <t>68347812</t>
  </si>
  <si>
    <t>Škrabal Pavel</t>
  </si>
  <si>
    <t>S-1502445/47362/2017</t>
  </si>
  <si>
    <t>1715024451</t>
  </si>
  <si>
    <t>25667823</t>
  </si>
  <si>
    <t>NORI k.s.</t>
  </si>
  <si>
    <t>S-1501885/44338/2017</t>
  </si>
  <si>
    <t>1715018851</t>
  </si>
  <si>
    <t>73729833</t>
  </si>
  <si>
    <t>Šváb Miloslav</t>
  </si>
  <si>
    <t>S-1503078/52769/2017</t>
  </si>
  <si>
    <t>1715030781</t>
  </si>
  <si>
    <t>S-1502803/50629/2017</t>
  </si>
  <si>
    <t>1715028031</t>
  </si>
  <si>
    <t>46090231</t>
  </si>
  <si>
    <t>Laňková Jarmila</t>
  </si>
  <si>
    <t>S-1503636/58206/2017</t>
  </si>
  <si>
    <t>1715036361</t>
  </si>
  <si>
    <t>42646979</t>
  </si>
  <si>
    <t>Pinterová Jana, Ing.</t>
  </si>
  <si>
    <t>S-1504490/66155/2017</t>
  </si>
  <si>
    <t>1715044901</t>
  </si>
  <si>
    <t>47665696</t>
  </si>
  <si>
    <t>Vepřeková Jarmila</t>
  </si>
  <si>
    <t>S-1502829/51075/2017</t>
  </si>
  <si>
    <t>1715028291</t>
  </si>
  <si>
    <t>49195506</t>
  </si>
  <si>
    <t>AGRO Poleň, a.s.</t>
  </si>
  <si>
    <t>S-1503084/52595/2017</t>
  </si>
  <si>
    <t>1715030841</t>
  </si>
  <si>
    <t>47537957</t>
  </si>
  <si>
    <t>TEMOS, spol. s r.o.</t>
  </si>
  <si>
    <t>S-1501909/44379/2017</t>
  </si>
  <si>
    <t>1715019091</t>
  </si>
  <si>
    <t>01077864</t>
  </si>
  <si>
    <t>Hrabě Martin</t>
  </si>
  <si>
    <t>S-1502123/45634/2017</t>
  </si>
  <si>
    <t>1715021231</t>
  </si>
  <si>
    <t>18954952</t>
  </si>
  <si>
    <t>Merta Vladimír</t>
  </si>
  <si>
    <t>S-1501918/44125/2017</t>
  </si>
  <si>
    <t>1715019181</t>
  </si>
  <si>
    <t>00113662</t>
  </si>
  <si>
    <t>Zemědělské družstvo Lnáře</t>
  </si>
  <si>
    <t>S-1502483/47468/2017</t>
  </si>
  <si>
    <t>1715024831</t>
  </si>
  <si>
    <t>03765211</t>
  </si>
  <si>
    <t>Tlačbaba Zbyněk</t>
  </si>
  <si>
    <t>S-1504509/67373/2017</t>
  </si>
  <si>
    <t>1715045091</t>
  </si>
  <si>
    <t>67556761</t>
  </si>
  <si>
    <t>Kratochvílová Kateřina</t>
  </si>
  <si>
    <t>S-1503100/52224/2017</t>
  </si>
  <si>
    <t>1715031001</t>
  </si>
  <si>
    <t>42368685</t>
  </si>
  <si>
    <t>Dvořáková Stanislava</t>
  </si>
  <si>
    <t>S-1502855/50762/2017</t>
  </si>
  <si>
    <t>1715028551</t>
  </si>
  <si>
    <t>S-1502132/45465/2017</t>
  </si>
  <si>
    <t>1715021321</t>
  </si>
  <si>
    <t>72534753</t>
  </si>
  <si>
    <t>Bednářová Martina, Ing.</t>
  </si>
  <si>
    <t>S-1502133/45488/2017</t>
  </si>
  <si>
    <t>1715021331</t>
  </si>
  <si>
    <t>70625999</t>
  </si>
  <si>
    <t>Kaspar Ivo, Ing.</t>
  </si>
  <si>
    <t>S-1502497/48432/2017</t>
  </si>
  <si>
    <t>1715024971</t>
  </si>
  <si>
    <t>25294121</t>
  </si>
  <si>
    <t>A G R O  ŽLUNICE, a.s.</t>
  </si>
  <si>
    <t>S-1502501/47536/2017</t>
  </si>
  <si>
    <t>1715025011</t>
  </si>
  <si>
    <t>S-1502079/45652/2017</t>
  </si>
  <si>
    <t>1715020791</t>
  </si>
  <si>
    <t>62327402</t>
  </si>
  <si>
    <t>Tvarůžka Martin</t>
  </si>
  <si>
    <t>S-1503655/58239/2017</t>
  </si>
  <si>
    <t>1715036551</t>
  </si>
  <si>
    <t>46356657</t>
  </si>
  <si>
    <t>AGRO Jesenice u Prahy a.s.</t>
  </si>
  <si>
    <t>S-1503656/58240/2017</t>
  </si>
  <si>
    <t>1715036561</t>
  </si>
  <si>
    <t>44478470</t>
  </si>
  <si>
    <t>Zoubek Miroslav, Ing.</t>
  </si>
  <si>
    <t>S-1502506/47551/2017</t>
  </si>
  <si>
    <t>1715025061</t>
  </si>
  <si>
    <t>13676491</t>
  </si>
  <si>
    <t>Šik Inocenc</t>
  </si>
  <si>
    <t>S-1503107/52244/2017</t>
  </si>
  <si>
    <t>1715031071</t>
  </si>
  <si>
    <t>26077990</t>
  </si>
  <si>
    <t>DF-Pacov s.r.o.</t>
  </si>
  <si>
    <t>S-1502858/50776/2017</t>
  </si>
  <si>
    <t>1715028581</t>
  </si>
  <si>
    <t>S-1504519/66956/2017</t>
  </si>
  <si>
    <t>1715045191</t>
  </si>
  <si>
    <t>25255321</t>
  </si>
  <si>
    <t>KLAS Nekoř  a.s.</t>
  </si>
  <si>
    <t>S-1504521/66962/2017</t>
  </si>
  <si>
    <t>1715045211</t>
  </si>
  <si>
    <t>42114527</t>
  </si>
  <si>
    <t>Jirásek Václav</t>
  </si>
  <si>
    <t>S-1501937/38309/2016</t>
  </si>
  <si>
    <t>1615019371</t>
  </si>
  <si>
    <t>63535190</t>
  </si>
  <si>
    <t>Kundrát Milan, Ing.</t>
  </si>
  <si>
    <t>S-1502159/45695/2017</t>
  </si>
  <si>
    <t>1715021591</t>
  </si>
  <si>
    <t>18245137</t>
  </si>
  <si>
    <t>Hajžman Václav</t>
  </si>
  <si>
    <t>S-1502160/45700/2017</t>
  </si>
  <si>
    <t>1715021601</t>
  </si>
  <si>
    <t>45817171</t>
  </si>
  <si>
    <t>Miler Josef</t>
  </si>
  <si>
    <t>S-1502095/45751/2017</t>
  </si>
  <si>
    <t>1715020951</t>
  </si>
  <si>
    <t>70960119</t>
  </si>
  <si>
    <t>Šnobl Milan</t>
  </si>
  <si>
    <t>S-1502096/45756/2017</t>
  </si>
  <si>
    <t>1715020961</t>
  </si>
  <si>
    <t>72547812</t>
  </si>
  <si>
    <t>Bartošová Eva, Ing.</t>
  </si>
  <si>
    <t>S-1503671/58267/2017</t>
  </si>
  <si>
    <t>1715036711</t>
  </si>
  <si>
    <t>46987436</t>
  </si>
  <si>
    <t>Kaňa Bohumil</t>
  </si>
  <si>
    <t>S-1503676/58279/2017</t>
  </si>
  <si>
    <t>1715036761</t>
  </si>
  <si>
    <t>44886501</t>
  </si>
  <si>
    <t>Göbel Gustav, Ing.</t>
  </si>
  <si>
    <t>S-1501948/44092/2017</t>
  </si>
  <si>
    <t>1715019481</t>
  </si>
  <si>
    <t>71158502</t>
  </si>
  <si>
    <t>Thoř Miloš</t>
  </si>
  <si>
    <t>S-1502171/46376/2017</t>
  </si>
  <si>
    <t>1715021711</t>
  </si>
  <si>
    <t>71204997</t>
  </si>
  <si>
    <t>Kunc Jiří</t>
  </si>
  <si>
    <t>S-1503117/52854/2017</t>
  </si>
  <si>
    <t>1715031171</t>
  </si>
  <si>
    <t>04648935</t>
  </si>
  <si>
    <t>Cupáková Irena</t>
  </si>
  <si>
    <t>S-1503119/52863/2017</t>
  </si>
  <si>
    <t>1715031191</t>
  </si>
  <si>
    <t>S-1502874/50846/2017</t>
  </si>
  <si>
    <t>1715028741</t>
  </si>
  <si>
    <t>46650016</t>
  </si>
  <si>
    <t>Přibyl Josef, Ing.</t>
  </si>
  <si>
    <t>S-1502885/50925/2017</t>
  </si>
  <si>
    <t>1715028851</t>
  </si>
  <si>
    <t>71184856</t>
  </si>
  <si>
    <t>Hejda Vít, Ing.</t>
  </si>
  <si>
    <t>S-1502097/45761/2017</t>
  </si>
  <si>
    <t>1715020971</t>
  </si>
  <si>
    <t>71185658</t>
  </si>
  <si>
    <t>Egertová Marie, Ing.</t>
  </si>
  <si>
    <t>S-1502102/45266/2017</t>
  </si>
  <si>
    <t>1715021021</t>
  </si>
  <si>
    <t>70961905</t>
  </si>
  <si>
    <t>Bartoš Petr</t>
  </si>
  <si>
    <t>S-1502560/47119/2017</t>
  </si>
  <si>
    <t>1715025601</t>
  </si>
  <si>
    <t>S-1501961/44252/2017</t>
  </si>
  <si>
    <t>1715019611</t>
  </si>
  <si>
    <t>46440895</t>
  </si>
  <si>
    <t>Pazderka František</t>
  </si>
  <si>
    <t>S-1501963/44595/2017</t>
  </si>
  <si>
    <t>1715019631</t>
  </si>
  <si>
    <t>00111058</t>
  </si>
  <si>
    <t>Zemědělské družstvo Častrov</t>
  </si>
  <si>
    <t>S-1502890/50966/2017</t>
  </si>
  <si>
    <t>1715028901</t>
  </si>
  <si>
    <t>13522779</t>
  </si>
  <si>
    <t>Získal Petr</t>
  </si>
  <si>
    <t>S-1502893/50987/2017</t>
  </si>
  <si>
    <t>1715028931</t>
  </si>
  <si>
    <t>60487810</t>
  </si>
  <si>
    <t>Zemědělská a obchodní společnost Fischer s r.o.</t>
  </si>
  <si>
    <t>S-1504534/67073/2017</t>
  </si>
  <si>
    <t>1715045341</t>
  </si>
  <si>
    <t>S-1503121/52869/2017</t>
  </si>
  <si>
    <t>1715031211</t>
  </si>
  <si>
    <t>S-1501968/44651/2017</t>
  </si>
  <si>
    <t>1715019681</t>
  </si>
  <si>
    <t>18198473</t>
  </si>
  <si>
    <t>Krejčí František</t>
  </si>
  <si>
    <t>S-1502106/45285/2017</t>
  </si>
  <si>
    <t>1715021061</t>
  </si>
  <si>
    <t>68745451</t>
  </si>
  <si>
    <t>Soukopová Simona</t>
  </si>
  <si>
    <t>S-1502110/45310/2017</t>
  </si>
  <si>
    <t>1715021101</t>
  </si>
  <si>
    <t>75156547</t>
  </si>
  <si>
    <t>Pražáková Radka</t>
  </si>
  <si>
    <t>S-1502111/45316/2017</t>
  </si>
  <si>
    <t>1715021111</t>
  </si>
  <si>
    <t>S-1502112/45378/2017</t>
  </si>
  <si>
    <t>1715021121</t>
  </si>
  <si>
    <t>04947771</t>
  </si>
  <si>
    <t>Szendzielarz Andrea, Ing.</t>
  </si>
  <si>
    <t>S-1503690/58302/2017</t>
  </si>
  <si>
    <t>1715036901</t>
  </si>
  <si>
    <t>68347464</t>
  </si>
  <si>
    <t>Maulis Jiří, Mgr.</t>
  </si>
  <si>
    <t>S-1503701/58330/2017</t>
  </si>
  <si>
    <t>1715037011</t>
  </si>
  <si>
    <t>04060989</t>
  </si>
  <si>
    <t>Kaňa Jan</t>
  </si>
  <si>
    <t>S-1503702/58333/2017</t>
  </si>
  <si>
    <t>1715037021</t>
  </si>
  <si>
    <t>63598256</t>
  </si>
  <si>
    <t>Hoke Miloslav, Ing.</t>
  </si>
  <si>
    <t>S-1502576/48545/2017</t>
  </si>
  <si>
    <t>1715025761</t>
  </si>
  <si>
    <t>S-1501987/44489/2017</t>
  </si>
  <si>
    <t>1715019871</t>
  </si>
  <si>
    <t>71196218</t>
  </si>
  <si>
    <t>Beneš Jan</t>
  </si>
  <si>
    <t>S-1502894/50993/2017</t>
  </si>
  <si>
    <t>1715028941</t>
  </si>
  <si>
    <t>72058951</t>
  </si>
  <si>
    <t>Kameníková Michaela</t>
  </si>
  <si>
    <t>S-1502902/51033/2017</t>
  </si>
  <si>
    <t>1715029021</t>
  </si>
  <si>
    <t>69566615</t>
  </si>
  <si>
    <t>Kralertová Jana, Bc.</t>
  </si>
  <si>
    <t>S-1502903/51037/2017</t>
  </si>
  <si>
    <t>1715029031</t>
  </si>
  <si>
    <t>S-1503123/52875/2017</t>
  </si>
  <si>
    <t>1715031231</t>
  </si>
  <si>
    <t>74740806</t>
  </si>
  <si>
    <t>Buršík Oldřich, Ing.</t>
  </si>
  <si>
    <t>S-1503124/53712/2016</t>
  </si>
  <si>
    <t>1615031241</t>
  </si>
  <si>
    <t>60003031</t>
  </si>
  <si>
    <t>Diviš František</t>
  </si>
  <si>
    <t>S-1502186/46029/2017</t>
  </si>
  <si>
    <t>1715021861</t>
  </si>
  <si>
    <t>S-1502581/48815/2017</t>
  </si>
  <si>
    <t>1715025811</t>
  </si>
  <si>
    <t>S-1502584/48570/2017</t>
  </si>
  <si>
    <t>1715025841</t>
  </si>
  <si>
    <t>03546781</t>
  </si>
  <si>
    <t>Srnec Jan</t>
  </si>
  <si>
    <t>S-1502586/48576/2017</t>
  </si>
  <si>
    <t>1715025861</t>
  </si>
  <si>
    <t>45414424</t>
  </si>
  <si>
    <t>Vaník Pavel</t>
  </si>
  <si>
    <t>S-1502909/51292/2017</t>
  </si>
  <si>
    <t>1715029091</t>
  </si>
  <si>
    <t>46682848</t>
  </si>
  <si>
    <t>ROSA Sudoměřice spol. s r.o.</t>
  </si>
  <si>
    <t>S-1502588/48590/2017</t>
  </si>
  <si>
    <t>1715025881</t>
  </si>
  <si>
    <t>S-1502592/48703/2017</t>
  </si>
  <si>
    <t>1715025921</t>
  </si>
  <si>
    <t>70895147</t>
  </si>
  <si>
    <t>Bastl Jaroslav</t>
  </si>
  <si>
    <t>S-1504572/68373/2017</t>
  </si>
  <si>
    <t>1715045721</t>
  </si>
  <si>
    <t>47915366</t>
  </si>
  <si>
    <t>Zemědělské obchodní družstvo Plumlov</t>
  </si>
  <si>
    <t>S-1502917/50910/2017</t>
  </si>
  <si>
    <t>1715029171</t>
  </si>
  <si>
    <t>S-1502598/48447/2017</t>
  </si>
  <si>
    <t>1715025981</t>
  </si>
  <si>
    <t>04975715</t>
  </si>
  <si>
    <t>Šedivá Hana</t>
  </si>
  <si>
    <t>S-1503714/58357/2017</t>
  </si>
  <si>
    <t>1715037141</t>
  </si>
  <si>
    <t>S-1501991/39679/2016</t>
  </si>
  <si>
    <t>1615019911</t>
  </si>
  <si>
    <t>S-1501994/40507/2016</t>
  </si>
  <si>
    <t>1615019941</t>
  </si>
  <si>
    <t>47337613</t>
  </si>
  <si>
    <t>Smrček Pavel</t>
  </si>
  <si>
    <t>S-1503143/52537/2017</t>
  </si>
  <si>
    <t>1715031431</t>
  </si>
  <si>
    <t>S-1502600/48465/2017</t>
  </si>
  <si>
    <t>1715026001</t>
  </si>
  <si>
    <t>27712290</t>
  </si>
  <si>
    <t>ABRO Zdražílek s.r.o.</t>
  </si>
  <si>
    <t>S-1502601/48386/2017</t>
  </si>
  <si>
    <t>1715026011</t>
  </si>
  <si>
    <t>47337222</t>
  </si>
  <si>
    <t>Vít Jiří</t>
  </si>
  <si>
    <t>S-1503146/52549/2017</t>
  </si>
  <si>
    <t>1715031461</t>
  </si>
  <si>
    <t>70516502</t>
  </si>
  <si>
    <t>Jurčík Zdeněk, Ing.</t>
  </si>
  <si>
    <t>S-1503153/52269/2017</t>
  </si>
  <si>
    <t>1715031531</t>
  </si>
  <si>
    <t>73365718</t>
  </si>
  <si>
    <t>Hodura Petr</t>
  </si>
  <si>
    <t>S-1504598/69433/2017</t>
  </si>
  <si>
    <t>1715045981</t>
  </si>
  <si>
    <t>73369411</t>
  </si>
  <si>
    <t>Štekl Jiří</t>
  </si>
  <si>
    <t>S-1504600/69587/2017</t>
  </si>
  <si>
    <t>1715046001</t>
  </si>
  <si>
    <t>S-1504605/69836/2017</t>
  </si>
  <si>
    <t>1715046051</t>
  </si>
  <si>
    <t>44503865</t>
  </si>
  <si>
    <t>Ludvík Lukáš, Ing.</t>
  </si>
  <si>
    <t>S-1504606/69839/2017</t>
  </si>
  <si>
    <t>1715046061</t>
  </si>
  <si>
    <t>46425446</t>
  </si>
  <si>
    <t>Krampera Jaroslav</t>
  </si>
  <si>
    <t>S-1503718/58362/2017</t>
  </si>
  <si>
    <t>1715037181</t>
  </si>
  <si>
    <t>S-1502006/44767/2017</t>
  </si>
  <si>
    <t>1715020061</t>
  </si>
  <si>
    <t>65278844</t>
  </si>
  <si>
    <t>Zemědělský podnik Kvasicko, a.s.</t>
  </si>
  <si>
    <t>S-1502932/51405/2017</t>
  </si>
  <si>
    <t>1715029321</t>
  </si>
  <si>
    <t>49139347</t>
  </si>
  <si>
    <t>Špaček Petr</t>
  </si>
  <si>
    <t>S-1502144/45554/2017</t>
  </si>
  <si>
    <t>1715021441</t>
  </si>
  <si>
    <t>46893920</t>
  </si>
  <si>
    <t>Toman Josef</t>
  </si>
  <si>
    <t>S-1502148/45568/2017</t>
  </si>
  <si>
    <t>1715021481</t>
  </si>
  <si>
    <t>61411680</t>
  </si>
  <si>
    <t>Švéda Jan, Ing.</t>
  </si>
  <si>
    <t>S-1504614/86936/2016</t>
  </si>
  <si>
    <t>1615046141</t>
  </si>
  <si>
    <t>18613691</t>
  </si>
  <si>
    <t>Skála Jaroslav Ing.</t>
  </si>
  <si>
    <t>S-1502639/49096/2017</t>
  </si>
  <si>
    <t>1715026391</t>
  </si>
  <si>
    <t>27361900</t>
  </si>
  <si>
    <t>K + K  PŘÍLEPY s.r.o.</t>
  </si>
  <si>
    <t>S-1502645/48876/2017</t>
  </si>
  <si>
    <t>1715026451</t>
  </si>
  <si>
    <t>88207315</t>
  </si>
  <si>
    <t>S-1502646/48884/2017</t>
  </si>
  <si>
    <t>1715026461</t>
  </si>
  <si>
    <t>S-1502155/45598/2017</t>
  </si>
  <si>
    <t>1715021551</t>
  </si>
  <si>
    <t>S-1502157/45607/2017</t>
  </si>
  <si>
    <t>1715021571</t>
  </si>
  <si>
    <t>S-1502651/48903/2017</t>
  </si>
  <si>
    <t>1715026511</t>
  </si>
  <si>
    <t>71183256</t>
  </si>
  <si>
    <t>Mutl Jiří</t>
  </si>
  <si>
    <t>S-1502656/49755/2017</t>
  </si>
  <si>
    <t>1715026561</t>
  </si>
  <si>
    <t>05447372</t>
  </si>
  <si>
    <t>Homolka Andrew David, Bc.</t>
  </si>
  <si>
    <t>S-1504622/70387/2017</t>
  </si>
  <si>
    <t>1715046221</t>
  </si>
  <si>
    <t>70976309</t>
  </si>
  <si>
    <t>Papáček Josef</t>
  </si>
  <si>
    <t>S-1504623/71206/2017</t>
  </si>
  <si>
    <t>1715046231</t>
  </si>
  <si>
    <t>26107724</t>
  </si>
  <si>
    <t>Prima Energo s.r.o.</t>
  </si>
  <si>
    <t>S-1502021/44528/2017</t>
  </si>
  <si>
    <t>1715020211</t>
  </si>
  <si>
    <t>S-1502023/45123/2017</t>
  </si>
  <si>
    <t>1715020231</t>
  </si>
  <si>
    <t>S-1502024/45129/2017</t>
  </si>
  <si>
    <t>1715020241</t>
  </si>
  <si>
    <t>S-1503734/57419/2017</t>
  </si>
  <si>
    <t>1715037341</t>
  </si>
  <si>
    <t>29267757</t>
  </si>
  <si>
    <t>VH AGRO s.r.o.</t>
  </si>
  <si>
    <t>S-1502669/49996/2017</t>
  </si>
  <si>
    <t>1715026691</t>
  </si>
  <si>
    <t>18198295</t>
  </si>
  <si>
    <t>Neubauer Karel</t>
  </si>
  <si>
    <t>S-1502670/50009/2017</t>
  </si>
  <si>
    <t>1715026701</t>
  </si>
  <si>
    <t>47087111</t>
  </si>
  <si>
    <t>Adam Jaroslav, Ing.</t>
  </si>
  <si>
    <t>S-1502948/52043/2017</t>
  </si>
  <si>
    <t>1715029481</t>
  </si>
  <si>
    <t>74504142</t>
  </si>
  <si>
    <t>Tengler Kamil</t>
  </si>
  <si>
    <t>S-1503165/52569/2017</t>
  </si>
  <si>
    <t>1715031651</t>
  </si>
  <si>
    <t>S-1502208/46134/2017</t>
  </si>
  <si>
    <t>1715022081</t>
  </si>
  <si>
    <t>29094909</t>
  </si>
  <si>
    <t>VANYKI s.r.o.</t>
  </si>
  <si>
    <t>S-1502213/46324/2017</t>
  </si>
  <si>
    <t>1715022131</t>
  </si>
  <si>
    <t>26026457</t>
  </si>
  <si>
    <t>JAHODY BAVOROV s.r.o.</t>
  </si>
  <si>
    <t>S-1502026/45147/2017</t>
  </si>
  <si>
    <t>1715020261</t>
  </si>
  <si>
    <t>48530310</t>
  </si>
  <si>
    <t>ZEVA, spol. s r.o.</t>
  </si>
  <si>
    <t>S-1502032/44955/2017</t>
  </si>
  <si>
    <t>1715020321</t>
  </si>
  <si>
    <t>47914823</t>
  </si>
  <si>
    <t>AGRO Vojkovice, spol. s r.o.</t>
  </si>
  <si>
    <t>S-1504638/70940/2017</t>
  </si>
  <si>
    <t>1715046381</t>
  </si>
  <si>
    <t>75020882</t>
  </si>
  <si>
    <t>Kliment Stanislav</t>
  </si>
  <si>
    <t>S-1502672/50021/2017</t>
  </si>
  <si>
    <t>1715026721</t>
  </si>
  <si>
    <t>S-1502167/46149/2017</t>
  </si>
  <si>
    <t>1715021671</t>
  </si>
  <si>
    <t>70046697</t>
  </si>
  <si>
    <t>Zvára Lubomír</t>
  </si>
  <si>
    <t>S-1502951/52052/2017</t>
  </si>
  <si>
    <t>1715029511</t>
  </si>
  <si>
    <t>S-1502952/52056/2017</t>
  </si>
  <si>
    <t>1715029521</t>
  </si>
  <si>
    <t>03867773</t>
  </si>
  <si>
    <t>Fedra Lukáš</t>
  </si>
  <si>
    <t>S-1502179/45997/2017</t>
  </si>
  <si>
    <t>1715021791</t>
  </si>
  <si>
    <t>S-1502682/49800/2017</t>
  </si>
  <si>
    <t>1715026821</t>
  </si>
  <si>
    <t>S-1502685/49838/2017</t>
  </si>
  <si>
    <t>1715026851</t>
  </si>
  <si>
    <t>71252428</t>
  </si>
  <si>
    <t>Machů Jan</t>
  </si>
  <si>
    <t>S-1502686/49670/2017</t>
  </si>
  <si>
    <t>1715026861</t>
  </si>
  <si>
    <t>S-1503755/57446/2017</t>
  </si>
  <si>
    <t>1715037551</t>
  </si>
  <si>
    <t>63336871</t>
  </si>
  <si>
    <t>S-1503757/57745/2017</t>
  </si>
  <si>
    <t>1715037571</t>
  </si>
  <si>
    <t>70923485</t>
  </si>
  <si>
    <t>Holá Hana</t>
  </si>
  <si>
    <t>S-1502217/46343/2017</t>
  </si>
  <si>
    <t>1715022171</t>
  </si>
  <si>
    <t>43314457</t>
  </si>
  <si>
    <t>Reban Jiří</t>
  </si>
  <si>
    <t>S-1502219/46354/2017</t>
  </si>
  <si>
    <t>1715022191</t>
  </si>
  <si>
    <t>01423916</t>
  </si>
  <si>
    <t>Syptáková Vladimíra</t>
  </si>
  <si>
    <t>S-1502222/46095/2017</t>
  </si>
  <si>
    <t>1715022221</t>
  </si>
  <si>
    <t>S-1503170/52328/2017</t>
  </si>
  <si>
    <t>1715031701</t>
  </si>
  <si>
    <t>75074923</t>
  </si>
  <si>
    <t>Turoň Robert</t>
  </si>
  <si>
    <t>S-1503171/53064/2017</t>
  </si>
  <si>
    <t>1715031711</t>
  </si>
  <si>
    <t>65369807</t>
  </si>
  <si>
    <t>Beneš Jaroslav</t>
  </si>
  <si>
    <t>S-1502052/45025/2017</t>
  </si>
  <si>
    <t>1715020521</t>
  </si>
  <si>
    <t>42739977</t>
  </si>
  <si>
    <t>Kroužecký Jaroslav</t>
  </si>
  <si>
    <t>S-1502694/49637/2017</t>
  </si>
  <si>
    <t>1715026941</t>
  </si>
  <si>
    <t>S-1502695/50056/2017</t>
  </si>
  <si>
    <t>1715026951</t>
  </si>
  <si>
    <t>S-1502187/46037/2017</t>
  </si>
  <si>
    <t>1715021871</t>
  </si>
  <si>
    <t>29365937</t>
  </si>
  <si>
    <t>Agropoint EU s.r.o.</t>
  </si>
  <si>
    <t>S-1504664/71891/2017</t>
  </si>
  <si>
    <t>1715046641</t>
  </si>
  <si>
    <t>S-1504665/89268/2016</t>
  </si>
  <si>
    <t>1615046651</t>
  </si>
  <si>
    <t>18242383</t>
  </si>
  <si>
    <t>Krátká Vladimíra, Ing.</t>
  </si>
  <si>
    <t>S-1504670/72558/2017</t>
  </si>
  <si>
    <t>1715046701</t>
  </si>
  <si>
    <t>25978438</t>
  </si>
  <si>
    <t>Rolnická a.s. Králíky</t>
  </si>
  <si>
    <t>S-1504674/72608/2017</t>
  </si>
  <si>
    <t>1715046741</t>
  </si>
  <si>
    <t>43576061</t>
  </si>
  <si>
    <t>Dorazil Petr</t>
  </si>
  <si>
    <t>S-1503761/57758/2017</t>
  </si>
  <si>
    <t>1715037611</t>
  </si>
  <si>
    <t>S-1502194/46290/2017</t>
  </si>
  <si>
    <t>1715021941</t>
  </si>
  <si>
    <t>48168297</t>
  </si>
  <si>
    <t>ORLICKO a.s.</t>
  </si>
  <si>
    <t>S-1502195/46294/2017</t>
  </si>
  <si>
    <t>1715021951</t>
  </si>
  <si>
    <t>75116405</t>
  </si>
  <si>
    <t>Baštýř Václav, Ing.</t>
  </si>
  <si>
    <t>S-1502703/49974/2017</t>
  </si>
  <si>
    <t>1715027031</t>
  </si>
  <si>
    <t>72576146</t>
  </si>
  <si>
    <t>Rohlíček Pavel</t>
  </si>
  <si>
    <t>S-1502062/45105/2017</t>
  </si>
  <si>
    <t>1715020621</t>
  </si>
  <si>
    <t>76148939</t>
  </si>
  <si>
    <t>Smetanová Jitka</t>
  </si>
  <si>
    <t>S-1504676/72615/2017</t>
  </si>
  <si>
    <t>1715046761</t>
  </si>
  <si>
    <t>65178033</t>
  </si>
  <si>
    <t>Kublák Jaromír</t>
  </si>
  <si>
    <t>S-1504678/72921/2017</t>
  </si>
  <si>
    <t>1715046781</t>
  </si>
  <si>
    <t>26024578</t>
  </si>
  <si>
    <t>FARM &amp; FOREST COMPANY, s.r.o.</t>
  </si>
  <si>
    <t>S-1504684/73296/2017</t>
  </si>
  <si>
    <t>1715046841</t>
  </si>
  <si>
    <t>S-1503180/53030/2017</t>
  </si>
  <si>
    <t>1715031801</t>
  </si>
  <si>
    <t>71204687</t>
  </si>
  <si>
    <t>Sychra Petr</t>
  </si>
  <si>
    <t>S-1502226/46631/2017</t>
  </si>
  <si>
    <t>1715022261</t>
  </si>
  <si>
    <t>S-1502229/46460/2017</t>
  </si>
  <si>
    <t>1715022291</t>
  </si>
  <si>
    <t>48201090</t>
  </si>
  <si>
    <t>Zemědělská společnost Ostrov spol. s r.o.</t>
  </si>
  <si>
    <t>S-1502707/49562/2017</t>
  </si>
  <si>
    <t>1715027071</t>
  </si>
  <si>
    <t>60256079</t>
  </si>
  <si>
    <t>Motejlková Irena</t>
  </si>
  <si>
    <t>S-1503183/53184/2017</t>
  </si>
  <si>
    <t>1715031831</t>
  </si>
  <si>
    <t>43253971</t>
  </si>
  <si>
    <t>Pelikán Tomáš</t>
  </si>
  <si>
    <t>S-1503184/53189/2017</t>
  </si>
  <si>
    <t>1715031841</t>
  </si>
  <si>
    <t>S-1503186/53195/2017</t>
  </si>
  <si>
    <t>1715031861</t>
  </si>
  <si>
    <t>S-1503766/57802/2017</t>
  </si>
  <si>
    <t>1715037661</t>
  </si>
  <si>
    <t>43462006</t>
  </si>
  <si>
    <t>Čapek Zdeněk</t>
  </si>
  <si>
    <t>S-1503774/57726/2017</t>
  </si>
  <si>
    <t>1715037741</t>
  </si>
  <si>
    <t>00123269</t>
  </si>
  <si>
    <t>Zemědělské družstvo Žižkovo Pole</t>
  </si>
  <si>
    <t>S-1502203/46208/2017</t>
  </si>
  <si>
    <t>1715022031</t>
  </si>
  <si>
    <t>48360333</t>
  </si>
  <si>
    <t>BK II., s.r.o.</t>
  </si>
  <si>
    <t>S-1502714/49876/2017</t>
  </si>
  <si>
    <t>1715027141</t>
  </si>
  <si>
    <t>18251587</t>
  </si>
  <si>
    <t>S-1502715/49888/2017</t>
  </si>
  <si>
    <t>1715027151</t>
  </si>
  <si>
    <t>42054460</t>
  </si>
  <si>
    <t>Horníková Zdeňka</t>
  </si>
  <si>
    <t>S-1502996/51733/2017</t>
  </si>
  <si>
    <t>1715029961</t>
  </si>
  <si>
    <t>47904933</t>
  </si>
  <si>
    <t>Zemědělské družstvo Dolní Vilímeč</t>
  </si>
  <si>
    <t>S-1504696/73338/2017</t>
  </si>
  <si>
    <t>1715046961</t>
  </si>
  <si>
    <t>S-1504699/73345/2017</t>
  </si>
  <si>
    <t>1715046991</t>
  </si>
  <si>
    <t>28071492</t>
  </si>
  <si>
    <t>BIOAGRAR s.r.o.</t>
  </si>
  <si>
    <t>S-1504709/73372/2017</t>
  </si>
  <si>
    <t>1715047091</t>
  </si>
  <si>
    <t>14595699</t>
  </si>
  <si>
    <t>Rybár Karel</t>
  </si>
  <si>
    <t>S-1502720/49899/2017</t>
  </si>
  <si>
    <t>1715027201</t>
  </si>
  <si>
    <t>64789462</t>
  </si>
  <si>
    <t>Zemědělská společnost Ostřetín, a.s.</t>
  </si>
  <si>
    <t>S-1503007/52144/2017</t>
  </si>
  <si>
    <t>1715030071</t>
  </si>
  <si>
    <t>44392958</t>
  </si>
  <si>
    <t>Voženílek Jaroslav, Ing.</t>
  </si>
  <si>
    <t>S-1503018/52190/2017</t>
  </si>
  <si>
    <t>1715030181</t>
  </si>
  <si>
    <t>42371902</t>
  </si>
  <si>
    <t>AGROSEV spol. s r.o.</t>
  </si>
  <si>
    <t>S-1504710/73378/2017</t>
  </si>
  <si>
    <t>1715047101</t>
  </si>
  <si>
    <t>11315571</t>
  </si>
  <si>
    <t>Kotalík Milan</t>
  </si>
  <si>
    <t>S-1504722/73669/2017</t>
  </si>
  <si>
    <t>1715047221</t>
  </si>
  <si>
    <t>25448803</t>
  </si>
  <si>
    <t>Statek Skalice a.s.</t>
  </si>
  <si>
    <t>S-1504728/73623/2017</t>
  </si>
  <si>
    <t>1715047281</t>
  </si>
  <si>
    <t>41612248</t>
  </si>
  <si>
    <t>Andrysík František</t>
  </si>
  <si>
    <t>S-1504731/73573/2017</t>
  </si>
  <si>
    <t>1715047311</t>
  </si>
  <si>
    <t>48290378</t>
  </si>
  <si>
    <t>R E A G R O  spol. s r.o.</t>
  </si>
  <si>
    <t>S-1503188/53203/2017</t>
  </si>
  <si>
    <t>1715031881</t>
  </si>
  <si>
    <t>45568359</t>
  </si>
  <si>
    <t>Krušina Jan</t>
  </si>
  <si>
    <t>S-1503196/53122/2017</t>
  </si>
  <si>
    <t>1715031961</t>
  </si>
  <si>
    <t>S-1502247/46721/2017</t>
  </si>
  <si>
    <t>1715022471</t>
  </si>
  <si>
    <t>S-1503019/51626/2017</t>
  </si>
  <si>
    <t>1715030191</t>
  </si>
  <si>
    <t>S-1503028/52693/2017</t>
  </si>
  <si>
    <t>1715030281</t>
  </si>
  <si>
    <t>25974351</t>
  </si>
  <si>
    <t>ZESPO CZ s.r.o.</t>
  </si>
  <si>
    <t>S-1502738/49494/2017</t>
  </si>
  <si>
    <t>1715027381</t>
  </si>
  <si>
    <t>46356151</t>
  </si>
  <si>
    <t>Agrochemický podnik Mstětice, akciová společnost</t>
  </si>
  <si>
    <t>S-1502742/50707/2017</t>
  </si>
  <si>
    <t>1715027421</t>
  </si>
  <si>
    <t>62516795</t>
  </si>
  <si>
    <t>Hoštička Vladimír</t>
  </si>
  <si>
    <t>S-1502746/50393/2017</t>
  </si>
  <si>
    <t>1715027461</t>
  </si>
  <si>
    <t>S-1503784/58973/2016</t>
  </si>
  <si>
    <t>1615037841</t>
  </si>
  <si>
    <t>60665319</t>
  </si>
  <si>
    <t>Kočer Zdeněk</t>
  </si>
  <si>
    <t>S-1503786/57916/2017</t>
  </si>
  <si>
    <t>1715037861</t>
  </si>
  <si>
    <t>48909769</t>
  </si>
  <si>
    <t>Vinné sklepy Lechovice, spol. s r.o.</t>
  </si>
  <si>
    <t>S-1504761/76123/2017</t>
  </si>
  <si>
    <t>1715047611</t>
  </si>
  <si>
    <t>S-1504784/76414/2017</t>
  </si>
  <si>
    <t>1715047841</t>
  </si>
  <si>
    <t>26853566</t>
  </si>
  <si>
    <t>AB AGRO s.r.o.</t>
  </si>
  <si>
    <t>S-1504796/82552/2017</t>
  </si>
  <si>
    <t>1715047961</t>
  </si>
  <si>
    <t>S-1502753/50678/2017</t>
  </si>
  <si>
    <t>1715027531</t>
  </si>
  <si>
    <t>70895708</t>
  </si>
  <si>
    <t>Šťovíček Jan</t>
  </si>
  <si>
    <t>S-1503041/52711/2017</t>
  </si>
  <si>
    <t>1715030411</t>
  </si>
  <si>
    <t>00136450</t>
  </si>
  <si>
    <t>Zemědělské družstvo Dušejov, družstvo</t>
  </si>
  <si>
    <t>S-1503046/52718/2017</t>
  </si>
  <si>
    <t>1715030461</t>
  </si>
  <si>
    <t>S-1503049/52721/2017</t>
  </si>
  <si>
    <t>1715030491</t>
  </si>
  <si>
    <t>S-1502221/46356/2017</t>
  </si>
  <si>
    <t>1715022211</t>
  </si>
  <si>
    <t>26128560</t>
  </si>
  <si>
    <t>Kolář J., v.o.s.</t>
  </si>
  <si>
    <t>S-1502764/44239/2016</t>
  </si>
  <si>
    <t>1615027641</t>
  </si>
  <si>
    <t>60829451</t>
  </si>
  <si>
    <t>Ouředník Josef</t>
  </si>
  <si>
    <t>S-1504807/83027/2017</t>
  </si>
  <si>
    <t>1715048071</t>
  </si>
  <si>
    <t>72062801</t>
  </si>
  <si>
    <t>Šmejkal Zdeněk</t>
  </si>
  <si>
    <t>S-1504809/83049/2017</t>
  </si>
  <si>
    <t>1715048091</t>
  </si>
  <si>
    <t>15043665</t>
  </si>
  <si>
    <t>FARMA KOUT,v.o.s.</t>
  </si>
  <si>
    <t>S-1504824/107579/2016</t>
  </si>
  <si>
    <t>1615048241</t>
  </si>
  <si>
    <t>S-1504825/85495/2017</t>
  </si>
  <si>
    <t>1715048251</t>
  </si>
  <si>
    <t>S-1502103/45276/2017</t>
  </si>
  <si>
    <t>1715021031</t>
  </si>
  <si>
    <t>72568453</t>
  </si>
  <si>
    <t>Indráková Romana, Ing.</t>
  </si>
  <si>
    <t>S-1503808/58600/2017</t>
  </si>
  <si>
    <t>1715038081</t>
  </si>
  <si>
    <t>47717360</t>
  </si>
  <si>
    <t>Zemědělské družstvo Železný Újezd</t>
  </si>
  <si>
    <t>S-1503063/52739/2017</t>
  </si>
  <si>
    <t>1715030631</t>
  </si>
  <si>
    <t>46505873</t>
  </si>
  <si>
    <t>PROVEM  a.s. Havlíčkův Brod</t>
  </si>
  <si>
    <t>S-1502781/50555/2017</t>
  </si>
  <si>
    <t>1715027811</t>
  </si>
  <si>
    <t>16375211</t>
  </si>
  <si>
    <t>Brázdil Karel</t>
  </si>
  <si>
    <t>S-1502234/46512/2017</t>
  </si>
  <si>
    <t>1715022341</t>
  </si>
  <si>
    <t>S-1502235/46517/2017</t>
  </si>
  <si>
    <t>1715022351</t>
  </si>
  <si>
    <t>25272811</t>
  </si>
  <si>
    <t>ZELENÉ ÚDOLÍ EKO s.r.o.</t>
  </si>
  <si>
    <t>S-1503072/52761/2017</t>
  </si>
  <si>
    <t>1715030721</t>
  </si>
  <si>
    <t>75131587</t>
  </si>
  <si>
    <t>Nezdařilík Martin Bc.</t>
  </si>
  <si>
    <t>S-1504834/85902/2017</t>
  </si>
  <si>
    <t>1715048341</t>
  </si>
  <si>
    <t>S-1504836/108275/2016</t>
  </si>
  <si>
    <t>1615048361</t>
  </si>
  <si>
    <t>72544392</t>
  </si>
  <si>
    <t>Růžičková Miroslava</t>
  </si>
  <si>
    <t>S-1504839/86473/2017</t>
  </si>
  <si>
    <t>1715048391</t>
  </si>
  <si>
    <t>S-1504854/107188/2016</t>
  </si>
  <si>
    <t>1615048541</t>
  </si>
  <si>
    <t>26377624</t>
  </si>
  <si>
    <t>CAROL - AGRO s.r.o.</t>
  </si>
  <si>
    <t>S-1502792/50276/2017</t>
  </si>
  <si>
    <t>1715027921</t>
  </si>
  <si>
    <t>46681680</t>
  </si>
  <si>
    <t>Kozel Miroslav</t>
  </si>
  <si>
    <t>S-1502274/46439/2017</t>
  </si>
  <si>
    <t>1715022741</t>
  </si>
  <si>
    <t>S-1503226/53372/2017</t>
  </si>
  <si>
    <t>1715032261</t>
  </si>
  <si>
    <t>00107999</t>
  </si>
  <si>
    <t>ZD Krásná Hora nad Vltavou a.s.</t>
  </si>
  <si>
    <t>S-1503229/53534/2017</t>
  </si>
  <si>
    <t>1715032291</t>
  </si>
  <si>
    <t>61099562</t>
  </si>
  <si>
    <t>Kuděj Aleš</t>
  </si>
  <si>
    <t>S-1503230/53527/2017</t>
  </si>
  <si>
    <t>1715032301</t>
  </si>
  <si>
    <t>72059443</t>
  </si>
  <si>
    <t>Maroušková Andrea</t>
  </si>
  <si>
    <t>S-1502125/45641/2017</t>
  </si>
  <si>
    <t>1715021251</t>
  </si>
  <si>
    <t>S-1503082/52347/2017</t>
  </si>
  <si>
    <t>1715030821</t>
  </si>
  <si>
    <t>66344867</t>
  </si>
  <si>
    <t>Kubal Petr</t>
  </si>
  <si>
    <t>S-1503083/52591/2017</t>
  </si>
  <si>
    <t>1715030831</t>
  </si>
  <si>
    <t>42728592</t>
  </si>
  <si>
    <t>Toufar Jindřich</t>
  </si>
  <si>
    <t>S-1502799/50327/2017</t>
  </si>
  <si>
    <t>1715027991</t>
  </si>
  <si>
    <t>01414321</t>
  </si>
  <si>
    <t>Agro Tachov s.r.o.</t>
  </si>
  <si>
    <t>S-1503820/58687/2017</t>
  </si>
  <si>
    <t>1715038201</t>
  </si>
  <si>
    <t>26392429</t>
  </si>
  <si>
    <t>AGRO Doubrava s.r.o.</t>
  </si>
  <si>
    <t>S-1503823/58696/2017</t>
  </si>
  <si>
    <t>1715038231</t>
  </si>
  <si>
    <t>S-1502254/47093/2016</t>
  </si>
  <si>
    <t>1615022541</t>
  </si>
  <si>
    <t>S-1502136/45501/2017</t>
  </si>
  <si>
    <t>1715021361</t>
  </si>
  <si>
    <t>S-1502805/50697/2017</t>
  </si>
  <si>
    <t>1715028051</t>
  </si>
  <si>
    <t>46888462</t>
  </si>
  <si>
    <t>Kubíček Ivo</t>
  </si>
  <si>
    <t>S-1502142/45543/2017</t>
  </si>
  <si>
    <t>1715021421</t>
  </si>
  <si>
    <t>46889264</t>
  </si>
  <si>
    <t>Hasa Václav, Ing.</t>
  </si>
  <si>
    <t>S-1502150/45575/2017</t>
  </si>
  <si>
    <t>1715021501</t>
  </si>
  <si>
    <t>47422602</t>
  </si>
  <si>
    <t>Snídal Jaromír</t>
  </si>
  <si>
    <t>S-1502154/45594/2017</t>
  </si>
  <si>
    <t>1715021541</t>
  </si>
  <si>
    <t>S-1503240/53803/2017</t>
  </si>
  <si>
    <t>1715032401</t>
  </si>
  <si>
    <t>17047137</t>
  </si>
  <si>
    <t>Manažerská akademie jakosti, a.s.</t>
  </si>
  <si>
    <t>S-1502813/51392/2017</t>
  </si>
  <si>
    <t>1715028131</t>
  </si>
  <si>
    <t>72020717</t>
  </si>
  <si>
    <t>Sušila Jiří</t>
  </si>
  <si>
    <t>S-1504866/87677/2017</t>
  </si>
  <si>
    <t>1715048661</t>
  </si>
  <si>
    <t>25505769</t>
  </si>
  <si>
    <t>ZEAS Polešovice, a.s.</t>
  </si>
  <si>
    <t>S-1503111/52382/2017</t>
  </si>
  <si>
    <t>1715031111</t>
  </si>
  <si>
    <t>47053585</t>
  </si>
  <si>
    <t>Agroprodukt, spol. s r.o.</t>
  </si>
  <si>
    <t>S-1502822/51337/2017</t>
  </si>
  <si>
    <t>1715028221</t>
  </si>
  <si>
    <t>63498537</t>
  </si>
  <si>
    <t>Vogeltanz Ladislav</t>
  </si>
  <si>
    <t>S-1502824/51024/2017</t>
  </si>
  <si>
    <t>1715028241</t>
  </si>
  <si>
    <t>43090257</t>
  </si>
  <si>
    <t>Holeček Pavel</t>
  </si>
  <si>
    <t>S-1502261/46753/2017</t>
  </si>
  <si>
    <t>1715022611</t>
  </si>
  <si>
    <t>11294043</t>
  </si>
  <si>
    <t>Polesný Josef</t>
  </si>
  <si>
    <t>S-1502263/46759/2017</t>
  </si>
  <si>
    <t>1715022631</t>
  </si>
  <si>
    <t>27127346</t>
  </si>
  <si>
    <t>AGRO Krakovany, s.r.o.</t>
  </si>
  <si>
    <t>S-1502264/46764/2017</t>
  </si>
  <si>
    <t>1715022641</t>
  </si>
  <si>
    <t>44672314</t>
  </si>
  <si>
    <t>Hykman Josef</t>
  </si>
  <si>
    <t>S-1502265/46773/2017</t>
  </si>
  <si>
    <t>1715022651</t>
  </si>
  <si>
    <t>03952215</t>
  </si>
  <si>
    <t>Basík Josef, Ing.</t>
  </si>
  <si>
    <t>S-1503826/58397/2017</t>
  </si>
  <si>
    <t>1715038261</t>
  </si>
  <si>
    <t>S-1503252/53827/2017</t>
  </si>
  <si>
    <t>1715032521</t>
  </si>
  <si>
    <t>47734400</t>
  </si>
  <si>
    <t>Černík Václav</t>
  </si>
  <si>
    <t>S-1502165/45747/2017</t>
  </si>
  <si>
    <t>1715021651</t>
  </si>
  <si>
    <t>46351736</t>
  </si>
  <si>
    <t>ZEVOS, s. r. o.</t>
  </si>
  <si>
    <t>S-1502268/46794/2017</t>
  </si>
  <si>
    <t>1715022681</t>
  </si>
  <si>
    <t>65010337</t>
  </si>
  <si>
    <t>S-1502273/46435/2017</t>
  </si>
  <si>
    <t>1715022731</t>
  </si>
  <si>
    <t>02430223</t>
  </si>
  <si>
    <t>Volkmer Ivo</t>
  </si>
  <si>
    <t>S-1504930/119984/2016</t>
  </si>
  <si>
    <t>1615049301</t>
  </si>
  <si>
    <t>64625206</t>
  </si>
  <si>
    <t>Hanes Dalibor</t>
  </si>
  <si>
    <t>S-1502836/51147/2017</t>
  </si>
  <si>
    <t>1715028361</t>
  </si>
  <si>
    <t>18098649</t>
  </si>
  <si>
    <t>Vacula Petr</t>
  </si>
  <si>
    <t>S-1502838/51173/2017</t>
  </si>
  <si>
    <t>1715028381</t>
  </si>
  <si>
    <t>48985198</t>
  </si>
  <si>
    <t>Vrátil Vladislav</t>
  </si>
  <si>
    <t>S-1503834/58810/2017</t>
  </si>
  <si>
    <t>1715038341</t>
  </si>
  <si>
    <t>73367826</t>
  </si>
  <si>
    <t>Pustka Čestmír</t>
  </si>
  <si>
    <t>S-1504941/91810/2017</t>
  </si>
  <si>
    <t>1715049411</t>
  </si>
  <si>
    <t>S-1504972/94584/2017</t>
  </si>
  <si>
    <t>1715049721</t>
  </si>
  <si>
    <t>S-1503260/53842/2017</t>
  </si>
  <si>
    <t>1715032601</t>
  </si>
  <si>
    <t>16818784</t>
  </si>
  <si>
    <t>Vetíška Václav</t>
  </si>
  <si>
    <t>S-1505079/107592/2017</t>
  </si>
  <si>
    <t>1715050791</t>
  </si>
  <si>
    <t>62499947</t>
  </si>
  <si>
    <t>Cirhan Jiří, Ing.</t>
  </si>
  <si>
    <t>S-1502281/46544/2017</t>
  </si>
  <si>
    <t>1715022811</t>
  </si>
  <si>
    <t>S-1503145/52544/2017</t>
  </si>
  <si>
    <t>1715031451</t>
  </si>
  <si>
    <t>04897951</t>
  </si>
  <si>
    <t>Kryzan Vojtěch</t>
  </si>
  <si>
    <t>S-1503274/53876/2017</t>
  </si>
  <si>
    <t>1715032741</t>
  </si>
  <si>
    <t>70904685</t>
  </si>
  <si>
    <t>Koubová Jitka</t>
  </si>
  <si>
    <t>S-1503152/52265/2017</t>
  </si>
  <si>
    <t>1715031521</t>
  </si>
  <si>
    <t>S-1503839/58781/2017</t>
  </si>
  <si>
    <t>1715038391</t>
  </si>
  <si>
    <t>72561611</t>
  </si>
  <si>
    <t>Semorád Martin</t>
  </si>
  <si>
    <t>S-1502857/50771/2017</t>
  </si>
  <si>
    <t>1715028571</t>
  </si>
  <si>
    <t>S-1503161/52788/2017</t>
  </si>
  <si>
    <t>1715031611</t>
  </si>
  <si>
    <t>S-1502298/47580/2017</t>
  </si>
  <si>
    <t>1715022981</t>
  </si>
  <si>
    <t>76105156</t>
  </si>
  <si>
    <t>Vališ Josef</t>
  </si>
  <si>
    <t>S-1502860/50782/2017</t>
  </si>
  <si>
    <t>1715028601</t>
  </si>
  <si>
    <t>S-1502863/50792/2017</t>
  </si>
  <si>
    <t>1715028631</t>
  </si>
  <si>
    <t>S-1502283/46566/2017</t>
  </si>
  <si>
    <t>1715022831</t>
  </si>
  <si>
    <t>S-1502284/46396/2017</t>
  </si>
  <si>
    <t>1715022841</t>
  </si>
  <si>
    <t>25608631</t>
  </si>
  <si>
    <t>ZS Přestavlky a.s.</t>
  </si>
  <si>
    <t>S-1502290/47564/2017</t>
  </si>
  <si>
    <t>1715022901</t>
  </si>
  <si>
    <t>48393363</t>
  </si>
  <si>
    <t>DIHEL A SYN, s.r.o.</t>
  </si>
  <si>
    <t>S-1503164/52568/2017</t>
  </si>
  <si>
    <t>1715031641</t>
  </si>
  <si>
    <t>72071036</t>
  </si>
  <si>
    <t>Havelda Václav</t>
  </si>
  <si>
    <t>S-1503854/59382/2017</t>
  </si>
  <si>
    <t>1715038541</t>
  </si>
  <si>
    <t>27661474</t>
  </si>
  <si>
    <t>DAŠIKI s.r.o.</t>
  </si>
  <si>
    <t>S-1502296/47577/2017</t>
  </si>
  <si>
    <t>1715022961</t>
  </si>
  <si>
    <t>S-1503175/53083/2017</t>
  </si>
  <si>
    <t>1715031751</t>
  </si>
  <si>
    <t>45059446</t>
  </si>
  <si>
    <t>Mayerová Jaroslava</t>
  </si>
  <si>
    <t>S-1503855/59385/2017</t>
  </si>
  <si>
    <t>1715038551</t>
  </si>
  <si>
    <t>25313738</t>
  </si>
  <si>
    <t>ROŽIVA a.s.</t>
  </si>
  <si>
    <t>S-1503861/59064/2017</t>
  </si>
  <si>
    <t>1715038611</t>
  </si>
  <si>
    <t>S-1503177/52454/2016</t>
  </si>
  <si>
    <t>1615031771</t>
  </si>
  <si>
    <t>S-1502308/47592/2017</t>
  </si>
  <si>
    <t>1715023081</t>
  </si>
  <si>
    <t>75078732</t>
  </si>
  <si>
    <t>Hejl Česlav</t>
  </si>
  <si>
    <t>S-1503187/53198/2017</t>
  </si>
  <si>
    <t>1715031871</t>
  </si>
  <si>
    <t>48161586</t>
  </si>
  <si>
    <t>Pýcha Jaroslav</t>
  </si>
  <si>
    <t>S-1503292/53915/2017</t>
  </si>
  <si>
    <t>1715032921</t>
  </si>
  <si>
    <t>47719524</t>
  </si>
  <si>
    <t>Zemědělské družstvo vlastníků Manětín</t>
  </si>
  <si>
    <t>S-1502914/51308/2017</t>
  </si>
  <si>
    <t>1715029141</t>
  </si>
  <si>
    <t>S-1502316/47605/2017</t>
  </si>
  <si>
    <t>1715023161</t>
  </si>
  <si>
    <t>04985087</t>
  </si>
  <si>
    <t>Vítková Anna</t>
  </si>
  <si>
    <t>S-1503199/53137/2017</t>
  </si>
  <si>
    <t>1715031991</t>
  </si>
  <si>
    <t>62324497</t>
  </si>
  <si>
    <t>Paleta Vlastimil</t>
  </si>
  <si>
    <t>S-1502324/47619/2017</t>
  </si>
  <si>
    <t>1715023241</t>
  </si>
  <si>
    <t>18384056</t>
  </si>
  <si>
    <t>Alt Antonín</t>
  </si>
  <si>
    <t>S-1502325/47623/2017</t>
  </si>
  <si>
    <t>1715023251</t>
  </si>
  <si>
    <t>62394487</t>
  </si>
  <si>
    <t>Šikolová Petra</t>
  </si>
  <si>
    <t>S-1502200/45899/2017</t>
  </si>
  <si>
    <t>1715022001</t>
  </si>
  <si>
    <t>18609112</t>
  </si>
  <si>
    <t>Dědina Petr</t>
  </si>
  <si>
    <t>S-1502202/45909/2017</t>
  </si>
  <si>
    <t>1715022021</t>
  </si>
  <si>
    <t>S-1502924/50964/2017</t>
  </si>
  <si>
    <t>1715029241</t>
  </si>
  <si>
    <t>46991701</t>
  </si>
  <si>
    <t>Zemědělské družstvo Smržice</t>
  </si>
  <si>
    <t>S-1502925/50980/2017</t>
  </si>
  <si>
    <t>1715029251</t>
  </si>
  <si>
    <t>43313001</t>
  </si>
  <si>
    <t>Vaňková Hana</t>
  </si>
  <si>
    <t>S-1502218/46348/2017</t>
  </si>
  <si>
    <t>1715022181</t>
  </si>
  <si>
    <t>41270100</t>
  </si>
  <si>
    <t>Bártová Ludmila</t>
  </si>
  <si>
    <t>S-1503210/53626/2017</t>
  </si>
  <si>
    <t>1715032101</t>
  </si>
  <si>
    <t>42661340</t>
  </si>
  <si>
    <t>Drápal Stanislav, Ing.</t>
  </si>
  <si>
    <t>S-1502223/46602/2017</t>
  </si>
  <si>
    <t>1715022231</t>
  </si>
  <si>
    <t>S-1503885/59739/2017</t>
  </si>
  <si>
    <t>1715038851</t>
  </si>
  <si>
    <t>S-1503887/59745/2017</t>
  </si>
  <si>
    <t>1715038871</t>
  </si>
  <si>
    <t>75131722</t>
  </si>
  <si>
    <t>Pohorský Lukáš</t>
  </si>
  <si>
    <t>S-1502944/52029/2017</t>
  </si>
  <si>
    <t>1715029441</t>
  </si>
  <si>
    <t>S-1503235/53797/2017</t>
  </si>
  <si>
    <t>1715032351</t>
  </si>
  <si>
    <t>S-1503310/54292/2017</t>
  </si>
  <si>
    <t>1715033101</t>
  </si>
  <si>
    <t>70920591</t>
  </si>
  <si>
    <t>Pohorský Luboš</t>
  </si>
  <si>
    <t>S-1502956/52072/2017</t>
  </si>
  <si>
    <t>1715029561</t>
  </si>
  <si>
    <t>41852320</t>
  </si>
  <si>
    <t>Rezek Antonín, Ing.</t>
  </si>
  <si>
    <t>S-1502243/46731/2017</t>
  </si>
  <si>
    <t>1715022431</t>
  </si>
  <si>
    <t>65495357</t>
  </si>
  <si>
    <t>Zdráhala Petr, Ing.</t>
  </si>
  <si>
    <t>S-1502334/47633/2017</t>
  </si>
  <si>
    <t>1715023341</t>
  </si>
  <si>
    <t>45449805</t>
  </si>
  <si>
    <t>Němec Jiří Ing.</t>
  </si>
  <si>
    <t>S-1502337/47636/2017</t>
  </si>
  <si>
    <t>1715023371</t>
  </si>
  <si>
    <t>47551798</t>
  </si>
  <si>
    <t>Riberta, spol. s r.o.</t>
  </si>
  <si>
    <t>S-1502961/52092/2017</t>
  </si>
  <si>
    <t>1715029611</t>
  </si>
  <si>
    <t>S-1502963/52101/2017</t>
  </si>
  <si>
    <t>1715029631</t>
  </si>
  <si>
    <t>45478295</t>
  </si>
  <si>
    <t>GRANERO Vlasatice, s.r.o.</t>
  </si>
  <si>
    <t>S-1503318/54321/2017</t>
  </si>
  <si>
    <t>1715033181</t>
  </si>
  <si>
    <t>42569401</t>
  </si>
  <si>
    <t>Blažek Jiří</t>
  </si>
  <si>
    <t>S-1502248/46717/2017</t>
  </si>
  <si>
    <t>1715022481</t>
  </si>
  <si>
    <t>25937154</t>
  </si>
  <si>
    <t>AGRO Bílá  a.s.</t>
  </si>
  <si>
    <t>S-1502349/47656/2017</t>
  </si>
  <si>
    <t>1715023491</t>
  </si>
  <si>
    <t>S-1503236/53798/2017</t>
  </si>
  <si>
    <t>1715032361</t>
  </si>
  <si>
    <t>73369322</t>
  </si>
  <si>
    <t>Kurka Miroslav</t>
  </si>
  <si>
    <t>S-1503238/53800/2017</t>
  </si>
  <si>
    <t>1715032381</t>
  </si>
  <si>
    <t>S-1503239/53802/2017</t>
  </si>
  <si>
    <t>1715032391</t>
  </si>
  <si>
    <t>15051897</t>
  </si>
  <si>
    <t>Sochorová Taťána</t>
  </si>
  <si>
    <t>S-1502358/47670/2017</t>
  </si>
  <si>
    <t>1715023581</t>
  </si>
  <si>
    <t>S-1502338/47637/2017</t>
  </si>
  <si>
    <t>1715023381</t>
  </si>
  <si>
    <t>48245941</t>
  </si>
  <si>
    <t>Zemědělské družstvo Sudkovice</t>
  </si>
  <si>
    <t>S-1502345/47649/2017</t>
  </si>
  <si>
    <t>1715023451</t>
  </si>
  <si>
    <t>S-1502254/46706/2017</t>
  </si>
  <si>
    <t>1715022541</t>
  </si>
  <si>
    <t>11293209</t>
  </si>
  <si>
    <t>Štěpánek Vladimír</t>
  </si>
  <si>
    <t>S-1502255/46715/2017</t>
  </si>
  <si>
    <t>1715022551</t>
  </si>
  <si>
    <t>41546121</t>
  </si>
  <si>
    <t>Holub František, Ing.</t>
  </si>
  <si>
    <t>S-1502980/51798/2017</t>
  </si>
  <si>
    <t>1715029801</t>
  </si>
  <si>
    <t>05992613</t>
  </si>
  <si>
    <t>Svoboda Tomáš</t>
  </si>
  <si>
    <t>S-1502982/51812/2017</t>
  </si>
  <si>
    <t>1715029821</t>
  </si>
  <si>
    <t>S-1503912/59430/2017</t>
  </si>
  <si>
    <t>1715039121</t>
  </si>
  <si>
    <t>S-1503322/54125/2017</t>
  </si>
  <si>
    <t>1715033221</t>
  </si>
  <si>
    <t>18583997</t>
  </si>
  <si>
    <t>Chalupa Drahomír</t>
  </si>
  <si>
    <t>S-1502368/47683/2017</t>
  </si>
  <si>
    <t>1715023681</t>
  </si>
  <si>
    <t>48430897</t>
  </si>
  <si>
    <t>Kokeš Václav</t>
  </si>
  <si>
    <t>S-1503247/53820/2017</t>
  </si>
  <si>
    <t>1715032471</t>
  </si>
  <si>
    <t>49790048</t>
  </si>
  <si>
    <t>AGROWILD Nová Ves, s. r. o.</t>
  </si>
  <si>
    <t>S-1503332/54201/2017</t>
  </si>
  <si>
    <t>1715033321</t>
  </si>
  <si>
    <t>75347661</t>
  </si>
  <si>
    <t>Trachta Jan</t>
  </si>
  <si>
    <t>S-1503333/54353/2017</t>
  </si>
  <si>
    <t>1715033331</t>
  </si>
  <si>
    <t>S-1502989/51660/2017</t>
  </si>
  <si>
    <t>1715029891</t>
  </si>
  <si>
    <t>26314088</t>
  </si>
  <si>
    <t>Zelený vrch, s.r.o.</t>
  </si>
  <si>
    <t>S-1502351/47659/2017</t>
  </si>
  <si>
    <t>1715023511</t>
  </si>
  <si>
    <t>03489981</t>
  </si>
  <si>
    <t>Sobek Radim, Ing.</t>
  </si>
  <si>
    <t>S-1503002/51779/2017</t>
  </si>
  <si>
    <t>1715030021</t>
  </si>
  <si>
    <t>27625656</t>
  </si>
  <si>
    <t>STATEK NOVOTINKY s.r.o.</t>
  </si>
  <si>
    <t>S-1503003/51844/2017</t>
  </si>
  <si>
    <t>1715030031</t>
  </si>
  <si>
    <t>S-1502357/47669/2017</t>
  </si>
  <si>
    <t>1715023571</t>
  </si>
  <si>
    <t>71200452</t>
  </si>
  <si>
    <t>Sedlák Pavel, Bc.</t>
  </si>
  <si>
    <t>S-1503916/59453/2017</t>
  </si>
  <si>
    <t>1715039161</t>
  </si>
  <si>
    <t>60156422</t>
  </si>
  <si>
    <t>S-1503922/59494/2017</t>
  </si>
  <si>
    <t>1715039221</t>
  </si>
  <si>
    <t>70516405</t>
  </si>
  <si>
    <t>Podoláková Ivana</t>
  </si>
  <si>
    <t>S-1503338/54103/2017</t>
  </si>
  <si>
    <t>1715033381</t>
  </si>
  <si>
    <t>00109916</t>
  </si>
  <si>
    <t>Zemědělské družstvo Brloh se sídlem v Brloze</t>
  </si>
  <si>
    <t>S-1503342/53956/2017</t>
  </si>
  <si>
    <t>1715033421</t>
  </si>
  <si>
    <t>48200816</t>
  </si>
  <si>
    <t>AGRO družstvo Dolní Bukovsko</t>
  </si>
  <si>
    <t>S-1502279/46530/2017</t>
  </si>
  <si>
    <t>1715022791</t>
  </si>
  <si>
    <t>S-1502280/46540/2017</t>
  </si>
  <si>
    <t>1715022801</t>
  </si>
  <si>
    <t>S-1503004/52131/2017</t>
  </si>
  <si>
    <t>1715030041</t>
  </si>
  <si>
    <t>S-1503014/52175/2017</t>
  </si>
  <si>
    <t>1715030141</t>
  </si>
  <si>
    <t>25279327</t>
  </si>
  <si>
    <t>Zemědělská akciová společnost Býšť</t>
  </si>
  <si>
    <t>S-1503015/52180/2017</t>
  </si>
  <si>
    <t>1715030151</t>
  </si>
  <si>
    <t>26026155</t>
  </si>
  <si>
    <t>Výrobně obchodní družstvo Kadov</t>
  </si>
  <si>
    <t>S-1503024/52688/2017</t>
  </si>
  <si>
    <t>1715030241</t>
  </si>
  <si>
    <t>05375274</t>
  </si>
  <si>
    <t>STATEK ŠTÍCHA s.r.o.</t>
  </si>
  <si>
    <t>S-1503266/53851/2017</t>
  </si>
  <si>
    <t>1715032661</t>
  </si>
  <si>
    <t>S-1503269/53862/2017</t>
  </si>
  <si>
    <t>1715032691</t>
  </si>
  <si>
    <t>27854311</t>
  </si>
  <si>
    <t>FARMA ONDROUŠEK s.r.o.</t>
  </si>
  <si>
    <t>S-1503026/52690/2017</t>
  </si>
  <si>
    <t>1715030261</t>
  </si>
  <si>
    <t>27902668</t>
  </si>
  <si>
    <t>Farmes, spol. s r.o.</t>
  </si>
  <si>
    <t>S-1502377/47698/2017</t>
  </si>
  <si>
    <t>1715023771</t>
  </si>
  <si>
    <t>S-1503030/52697/2017</t>
  </si>
  <si>
    <t>1715030301</t>
  </si>
  <si>
    <t>88664384</t>
  </si>
  <si>
    <t>Nedvěd Jaroslav</t>
  </si>
  <si>
    <t>S-1503045/52717/2017</t>
  </si>
  <si>
    <t>1715030451</t>
  </si>
  <si>
    <t>25517147</t>
  </si>
  <si>
    <t>ZEPO Loukov, a.s.</t>
  </si>
  <si>
    <t>S-1503050/52722/2017</t>
  </si>
  <si>
    <t>1715030501</t>
  </si>
  <si>
    <t>03693937</t>
  </si>
  <si>
    <t>Lhotská zemědělská a.s.</t>
  </si>
  <si>
    <t>S-1503286/54383/2017</t>
  </si>
  <si>
    <t>1715032861</t>
  </si>
  <si>
    <t>42714320</t>
  </si>
  <si>
    <t>Hložek Josef, Ing.</t>
  </si>
  <si>
    <t>S-1502405/48195/2017</t>
  </si>
  <si>
    <t>1715024051</t>
  </si>
  <si>
    <t>44407521</t>
  </si>
  <si>
    <t>Brůna Josef</t>
  </si>
  <si>
    <t>S-1503059/52733/2017</t>
  </si>
  <si>
    <t>1715030591</t>
  </si>
  <si>
    <t>49209639</t>
  </si>
  <si>
    <t>Bednarik Petr</t>
  </si>
  <si>
    <t>S-1503297/54260/2017</t>
  </si>
  <si>
    <t>1715032971</t>
  </si>
  <si>
    <t>88749240</t>
  </si>
  <si>
    <t>Martin Šandera</t>
  </si>
  <si>
    <t>S-1503306/54072/2017</t>
  </si>
  <si>
    <t>1715033061</t>
  </si>
  <si>
    <t>42315255</t>
  </si>
  <si>
    <t>Dvořáček Miroslav</t>
  </si>
  <si>
    <t>S-1503312/54298/2017</t>
  </si>
  <si>
    <t>1715033121</t>
  </si>
  <si>
    <t>S-1502406/48199/2017</t>
  </si>
  <si>
    <t>1715024061</t>
  </si>
  <si>
    <t>71166211</t>
  </si>
  <si>
    <t>Marek Jan</t>
  </si>
  <si>
    <t>S-1502417/46961/2017</t>
  </si>
  <si>
    <t>1715024171</t>
  </si>
  <si>
    <t>16554418</t>
  </si>
  <si>
    <t>Zurynek Milan</t>
  </si>
  <si>
    <t>S-1503069/52757/2017</t>
  </si>
  <si>
    <t>1715030691</t>
  </si>
  <si>
    <t>64973735</t>
  </si>
  <si>
    <t>Majírek Aleš</t>
  </si>
  <si>
    <t>S-1503949/60433/2017</t>
  </si>
  <si>
    <t>1715039491</t>
  </si>
  <si>
    <t>60785721</t>
  </si>
  <si>
    <t>Šebestová Libuše</t>
  </si>
  <si>
    <t>S-1503321/54121/2017</t>
  </si>
  <si>
    <t>1715033211</t>
  </si>
  <si>
    <t>60609800</t>
  </si>
  <si>
    <t>Šebesta Milan, Ing.</t>
  </si>
  <si>
    <t>S-1503323/54131/2017</t>
  </si>
  <si>
    <t>1715033231</t>
  </si>
  <si>
    <t>S-1503369/55026/2017</t>
  </si>
  <si>
    <t>1715033691</t>
  </si>
  <si>
    <t>41548728</t>
  </si>
  <si>
    <t>Zach Milan</t>
  </si>
  <si>
    <t>S-1503073/52762/2017</t>
  </si>
  <si>
    <t>1715030731</t>
  </si>
  <si>
    <t>00113913</t>
  </si>
  <si>
    <t>Zemědělské obchodní družstvo Předslavice</t>
  </si>
  <si>
    <t>S-1503074/52764/2017</t>
  </si>
  <si>
    <t>1715030741</t>
  </si>
  <si>
    <t>S-1502294/47574/2017</t>
  </si>
  <si>
    <t>1715022941</t>
  </si>
  <si>
    <t>S-1502297/47579/2017</t>
  </si>
  <si>
    <t>1715022971</t>
  </si>
  <si>
    <t>60322365</t>
  </si>
  <si>
    <t>HESAKO zem. výroba s.r.o.</t>
  </si>
  <si>
    <t>S-1503326/53983/2017</t>
  </si>
  <si>
    <t>1715033261</t>
  </si>
  <si>
    <t>64857514</t>
  </si>
  <si>
    <t>Potůčková Jiřina</t>
  </si>
  <si>
    <t>S-1503328/54189/2017</t>
  </si>
  <si>
    <t>1715033281</t>
  </si>
  <si>
    <t>40540367</t>
  </si>
  <si>
    <t>Potůček Petr Ing.</t>
  </si>
  <si>
    <t>S-1503329/54192/2017</t>
  </si>
  <si>
    <t>1715033291</t>
  </si>
  <si>
    <t>75039265</t>
  </si>
  <si>
    <t>Neuman Miloslav</t>
  </si>
  <si>
    <t>S-1502424/47011/2017</t>
  </si>
  <si>
    <t>1715024241</t>
  </si>
  <si>
    <t>60733322</t>
  </si>
  <si>
    <t>NIVA, a.s.</t>
  </si>
  <si>
    <t>S-1502436/47058/2017</t>
  </si>
  <si>
    <t>1715024361</t>
  </si>
  <si>
    <t>18236421</t>
  </si>
  <si>
    <t>Švec Ladislav</t>
  </si>
  <si>
    <t>S-1503086/52603/2017</t>
  </si>
  <si>
    <t>1715030861</t>
  </si>
  <si>
    <t>16979451</t>
  </si>
  <si>
    <t>Reš Pavel</t>
  </si>
  <si>
    <t>S-1503969/60338/2017</t>
  </si>
  <si>
    <t>1715039691</t>
  </si>
  <si>
    <t>S-1502450/47387/2017</t>
  </si>
  <si>
    <t>1715024501</t>
  </si>
  <si>
    <t>61357685</t>
  </si>
  <si>
    <t>Brožová Ivana</t>
  </si>
  <si>
    <t>S-1503380/55125/2017</t>
  </si>
  <si>
    <t>1715033801</t>
  </si>
  <si>
    <t>44256671</t>
  </si>
  <si>
    <t>Materna Josef</t>
  </si>
  <si>
    <t>S-1503389/55159/2017</t>
  </si>
  <si>
    <t>1715033891</t>
  </si>
  <si>
    <t>06189792</t>
  </si>
  <si>
    <t>Ridlová Jana</t>
  </si>
  <si>
    <t>S-1503974/60500/2017</t>
  </si>
  <si>
    <t>1715039741</t>
  </si>
  <si>
    <t>47534800</t>
  </si>
  <si>
    <t>Zem. spol. SKALSKO, s.r.o. Zem. spol. SKALSKO, GmbH</t>
  </si>
  <si>
    <t>S-1502393/48152/2017</t>
  </si>
  <si>
    <t>1715023931</t>
  </si>
  <si>
    <t>64637948</t>
  </si>
  <si>
    <t>Růžičková Jitka</t>
  </si>
  <si>
    <t>S-1503096/52450/2017</t>
  </si>
  <si>
    <t>1715030961</t>
  </si>
  <si>
    <t>48485233</t>
  </si>
  <si>
    <t>Schoř Jaromír</t>
  </si>
  <si>
    <t>S-1503106/52241/2017</t>
  </si>
  <si>
    <t>1715031061</t>
  </si>
  <si>
    <t>25360949</t>
  </si>
  <si>
    <t>Školagro s.r.o.</t>
  </si>
  <si>
    <t>S-1502452/47395/2017</t>
  </si>
  <si>
    <t>1715024521</t>
  </si>
  <si>
    <t>73361330</t>
  </si>
  <si>
    <t>Hruška  Jakub</t>
  </si>
  <si>
    <t>S-1502453/47397/2017</t>
  </si>
  <si>
    <t>1715024531</t>
  </si>
  <si>
    <t>75093197</t>
  </si>
  <si>
    <t>Kovařík Jan, Ing.</t>
  </si>
  <si>
    <t>S-1503336/54095/2017</t>
  </si>
  <si>
    <t>1715033361</t>
  </si>
  <si>
    <t>71199802</t>
  </si>
  <si>
    <t>Polák Radek</t>
  </si>
  <si>
    <t>S-1503339/54032/2017</t>
  </si>
  <si>
    <t>1715033391</t>
  </si>
  <si>
    <t>48390780</t>
  </si>
  <si>
    <t>JANTAR spol. s r.o.</t>
  </si>
  <si>
    <t>S-1503981/60488/2017</t>
  </si>
  <si>
    <t>1715039811</t>
  </si>
  <si>
    <t>03448614</t>
  </si>
  <si>
    <t>INF Agro, s.r.o.</t>
  </si>
  <si>
    <t>S-1503116/52413/2017</t>
  </si>
  <si>
    <t>1715031161</t>
  </si>
  <si>
    <t>47672846</t>
  </si>
  <si>
    <t>VEPASPOL Olomouc, a.s.</t>
  </si>
  <si>
    <t>S-1502457/47410/2017</t>
  </si>
  <si>
    <t>1715024571</t>
  </si>
  <si>
    <t>72550201</t>
  </si>
  <si>
    <t>Kučera Miroslav</t>
  </si>
  <si>
    <t>S-1503345/53976/2017</t>
  </si>
  <si>
    <t>1715033451</t>
  </si>
  <si>
    <t>S-1503126/52893/2017</t>
  </si>
  <si>
    <t>1715031261</t>
  </si>
  <si>
    <t>48530867</t>
  </si>
  <si>
    <t>"Staviště" zemědělské obchodní družstvo</t>
  </si>
  <si>
    <t>S-1503133/52924/2017</t>
  </si>
  <si>
    <t>1715031331</t>
  </si>
  <si>
    <t>47211580</t>
  </si>
  <si>
    <t>Harvalík Radek</t>
  </si>
  <si>
    <t>S-1503137/52833/2017</t>
  </si>
  <si>
    <t>1715031371</t>
  </si>
  <si>
    <t>S-1503991/60639/2017</t>
  </si>
  <si>
    <t>1715039911</t>
  </si>
  <si>
    <t>43245820</t>
  </si>
  <si>
    <t>Liška Jiří</t>
  </si>
  <si>
    <t>S-1503361/55003/2017</t>
  </si>
  <si>
    <t>1715033611</t>
  </si>
  <si>
    <t>42106842</t>
  </si>
  <si>
    <t>Florián Vlastimil</t>
  </si>
  <si>
    <t>S-1503409/54954/2017</t>
  </si>
  <si>
    <t>1715034091</t>
  </si>
  <si>
    <t>47789051</t>
  </si>
  <si>
    <t>Krupka Jiří</t>
  </si>
  <si>
    <t>S-1503417/54980/2017</t>
  </si>
  <si>
    <t>1715034171</t>
  </si>
  <si>
    <t>25066331</t>
  </si>
  <si>
    <t>AGRO Přestavlky a.s.</t>
  </si>
  <si>
    <t>S-1502305/47587/2017</t>
  </si>
  <si>
    <t>1715023051</t>
  </si>
  <si>
    <t>S-1502307/47591/2017</t>
  </si>
  <si>
    <t>1715023071</t>
  </si>
  <si>
    <t>28130481</t>
  </si>
  <si>
    <t>AGRO Nišovice s.r.o.</t>
  </si>
  <si>
    <t>S-1502312/47598/2017</t>
  </si>
  <si>
    <t>1715023121</t>
  </si>
  <si>
    <t>46789448</t>
  </si>
  <si>
    <t>Zápotocký Jiří</t>
  </si>
  <si>
    <t>S-1502317/47607/2017</t>
  </si>
  <si>
    <t>1715023171</t>
  </si>
  <si>
    <t>S-1502320/47610/2017</t>
  </si>
  <si>
    <t>1715023201</t>
  </si>
  <si>
    <t>05982863</t>
  </si>
  <si>
    <t>Farma Němec s.r.o.</t>
  </si>
  <si>
    <t>S-1503141/52531/2017</t>
  </si>
  <si>
    <t>1715031411</t>
  </si>
  <si>
    <t>47915731</t>
  </si>
  <si>
    <t>ZD Starý Hrozenkov, a.s.</t>
  </si>
  <si>
    <t>S-1502482/45146/2016</t>
  </si>
  <si>
    <t>1615024821</t>
  </si>
  <si>
    <t>03898385</t>
  </si>
  <si>
    <t>Harant Marek, Ing.</t>
  </si>
  <si>
    <t>S-1502482/47464/2017</t>
  </si>
  <si>
    <t>1715024821</t>
  </si>
  <si>
    <t>75118467</t>
  </si>
  <si>
    <t>Hřídel Jan</t>
  </si>
  <si>
    <t>S-1503156/52292/2017</t>
  </si>
  <si>
    <t>1715031561</t>
  </si>
  <si>
    <t>S-1502487/46874/2017</t>
  </si>
  <si>
    <t>1715024871</t>
  </si>
  <si>
    <t>S-1502426/47019/2017</t>
  </si>
  <si>
    <t>1715024261</t>
  </si>
  <si>
    <t>68438567</t>
  </si>
  <si>
    <t>Scheithauerová Helena</t>
  </si>
  <si>
    <t>S-1503367/55019/2017</t>
  </si>
  <si>
    <t>1715033671</t>
  </si>
  <si>
    <t>47468114</t>
  </si>
  <si>
    <t>Zemědělské a obchodní družstvo Rasošky</t>
  </si>
  <si>
    <t>S-1503167/52387/2017</t>
  </si>
  <si>
    <t>1715031671</t>
  </si>
  <si>
    <t>S-1502326/47624/2017</t>
  </si>
  <si>
    <t>1715023261</t>
  </si>
  <si>
    <t>18246460</t>
  </si>
  <si>
    <t>Bartásek Milan</t>
  </si>
  <si>
    <t>S-1502332/47631/2017</t>
  </si>
  <si>
    <t>1715023321</t>
  </si>
  <si>
    <t>49948172</t>
  </si>
  <si>
    <t>Prášek Jiří</t>
  </si>
  <si>
    <t>S-1502515/47177/2017</t>
  </si>
  <si>
    <t>1715025151</t>
  </si>
  <si>
    <t>04302940</t>
  </si>
  <si>
    <t>S-1502516/47180/2017</t>
  </si>
  <si>
    <t>1715025161</t>
  </si>
  <si>
    <t>S-1503378/55056/2017</t>
  </si>
  <si>
    <t>1715033781</t>
  </si>
  <si>
    <t>S-1504017/60246/2017</t>
  </si>
  <si>
    <t>1715040171</t>
  </si>
  <si>
    <t>27960471</t>
  </si>
  <si>
    <t>Statek Hněvín, s.r.o.</t>
  </si>
  <si>
    <t>S-1504022/60007/2017</t>
  </si>
  <si>
    <t>1715040221</t>
  </si>
  <si>
    <t>88826333</t>
  </si>
  <si>
    <t>Brabec Pavel</t>
  </si>
  <si>
    <t>S-1503204/53595/2017</t>
  </si>
  <si>
    <t>1715032041</t>
  </si>
  <si>
    <t>74084933</t>
  </si>
  <si>
    <t>Mácha Luděk</t>
  </si>
  <si>
    <t>S-1504035/60427/2017</t>
  </si>
  <si>
    <t>1715040351</t>
  </si>
  <si>
    <t>60318937</t>
  </si>
  <si>
    <t>Farma Morava, spol. s  r. o.</t>
  </si>
  <si>
    <t>S-1502557/47428/2017</t>
  </si>
  <si>
    <t>1715025571</t>
  </si>
  <si>
    <t>S-1504046/61176/2017</t>
  </si>
  <si>
    <t>1715040461</t>
  </si>
  <si>
    <t>S-1502568/48500/2017</t>
  </si>
  <si>
    <t>1715025681</t>
  </si>
  <si>
    <t>44407874</t>
  </si>
  <si>
    <t>Jůva Vladimír</t>
  </si>
  <si>
    <t>S-1503219/53413/2017</t>
  </si>
  <si>
    <t>1715032191</t>
  </si>
  <si>
    <t>47468513</t>
  </si>
  <si>
    <t>A L A , a.s.  Řepníky</t>
  </si>
  <si>
    <t>S-1503220/53416/2017</t>
  </si>
  <si>
    <t>1715032201</t>
  </si>
  <si>
    <t>72097884</t>
  </si>
  <si>
    <t>Koželuhová Hana, Ing.</t>
  </si>
  <si>
    <t>S-1502343/47643/2017</t>
  </si>
  <si>
    <t>1715023431</t>
  </si>
  <si>
    <t>64730964</t>
  </si>
  <si>
    <t>Veselý Miroslav</t>
  </si>
  <si>
    <t>S-1502347/47652/2017</t>
  </si>
  <si>
    <t>1715023471</t>
  </si>
  <si>
    <t>47676817</t>
  </si>
  <si>
    <t>Rolnické družstvo Pňovice</t>
  </si>
  <si>
    <t>S-1502451/47391/2017</t>
  </si>
  <si>
    <t>1715024511</t>
  </si>
  <si>
    <t>75040409</t>
  </si>
  <si>
    <t>Miroš Zdeněk</t>
  </si>
  <si>
    <t>S-1503450/54908/2017</t>
  </si>
  <si>
    <t>1715034501</t>
  </si>
  <si>
    <t>47672447</t>
  </si>
  <si>
    <t>Statky Potštát, a.s.</t>
  </si>
  <si>
    <t>S-1503232/53790/2017</t>
  </si>
  <si>
    <t>1715032321</t>
  </si>
  <si>
    <t>03747573</t>
  </si>
  <si>
    <t>Farma Skupeč, s.r.o.</t>
  </si>
  <si>
    <t>S-1503234/53793/2017</t>
  </si>
  <si>
    <t>1715032341</t>
  </si>
  <si>
    <t>60270357</t>
  </si>
  <si>
    <t>András Miroslav</t>
  </si>
  <si>
    <t>S-1503395/55179/2017</t>
  </si>
  <si>
    <t>1715033951</t>
  </si>
  <si>
    <t>68322534</t>
  </si>
  <si>
    <t>Soušek Bohumír</t>
  </si>
  <si>
    <t>S-1504063/61045/2017</t>
  </si>
  <si>
    <t>1715040631</t>
  </si>
  <si>
    <t>60415240</t>
  </si>
  <si>
    <t>Kaláb Luboš</t>
  </si>
  <si>
    <t>S-1504066/61087/2017</t>
  </si>
  <si>
    <t>1715040661</t>
  </si>
  <si>
    <t>75126613</t>
  </si>
  <si>
    <t>Balous Petr</t>
  </si>
  <si>
    <t>S-1504070/61062/2017</t>
  </si>
  <si>
    <t>1715040701</t>
  </si>
  <si>
    <t>66121809</t>
  </si>
  <si>
    <t>Blahout Libor</t>
  </si>
  <si>
    <t>S-1503412/54964/2017</t>
  </si>
  <si>
    <t>1715034121</t>
  </si>
  <si>
    <t>S-1503419/54987/2017</t>
  </si>
  <si>
    <t>1715034191</t>
  </si>
  <si>
    <t>S-1503453/54639/2017</t>
  </si>
  <si>
    <t>1715034531</t>
  </si>
  <si>
    <t>S-1503454/54643/2017</t>
  </si>
  <si>
    <t>1715034541</t>
  </si>
  <si>
    <t>29136342</t>
  </si>
  <si>
    <t>Mikálka s.r.o.</t>
  </si>
  <si>
    <t>S-1503243/53809/2017</t>
  </si>
  <si>
    <t>1715032431</t>
  </si>
  <si>
    <t>S-1502481/48385/2017</t>
  </si>
  <si>
    <t>1715024811</t>
  </si>
  <si>
    <t>62519867</t>
  </si>
  <si>
    <t>Babka Pavel</t>
  </si>
  <si>
    <t>S-1502484/47473/2017</t>
  </si>
  <si>
    <t>1715024841</t>
  </si>
  <si>
    <t>48171093</t>
  </si>
  <si>
    <t>Horal, akciová společnost, Hláska</t>
  </si>
  <si>
    <t>S-1504072/61078/2017</t>
  </si>
  <si>
    <t>1715040721</t>
  </si>
  <si>
    <t>S-1503423/55104/2017</t>
  </si>
  <si>
    <t>1715034231</t>
  </si>
  <si>
    <t>75087341</t>
  </si>
  <si>
    <t>Suchánková Alena</t>
  </si>
  <si>
    <t>S-1503427/54758/2017</t>
  </si>
  <si>
    <t>1715034271</t>
  </si>
  <si>
    <t>S-1502493/47205/2017</t>
  </si>
  <si>
    <t>1715024931</t>
  </si>
  <si>
    <t>49607804</t>
  </si>
  <si>
    <t>AGRA Chválkovice, spol. s r.o.</t>
  </si>
  <si>
    <t>S-1502360/47673/2017</t>
  </si>
  <si>
    <t>1715023601</t>
  </si>
  <si>
    <t>63258218</t>
  </si>
  <si>
    <t>Moudrý Roman</t>
  </si>
  <si>
    <t>S-1502363/47678/2017</t>
  </si>
  <si>
    <t>1715023631</t>
  </si>
  <si>
    <t>S-1503256/50684/2016</t>
  </si>
  <si>
    <t>1615032561</t>
  </si>
  <si>
    <t>49788744</t>
  </si>
  <si>
    <t>Žihelský statek, a.s.</t>
  </si>
  <si>
    <t>S-1504081/61402/2017</t>
  </si>
  <si>
    <t>1715040811</t>
  </si>
  <si>
    <t>03498581</t>
  </si>
  <si>
    <t>Bernhard Schedl s.r.o.</t>
  </si>
  <si>
    <t>S-1503261/53843/2017</t>
  </si>
  <si>
    <t>1715032611</t>
  </si>
  <si>
    <t>60116315</t>
  </si>
  <si>
    <t>Vondráček Pavel, Ing.</t>
  </si>
  <si>
    <t>S-1502500/47531/2017</t>
  </si>
  <si>
    <t>1715025001</t>
  </si>
  <si>
    <t>04136641</t>
  </si>
  <si>
    <t>Lexman Josef</t>
  </si>
  <si>
    <t>S-1502507/47508/2017</t>
  </si>
  <si>
    <t>1715025071</t>
  </si>
  <si>
    <t>49915495</t>
  </si>
  <si>
    <t>Sechterová Zdeňka</t>
  </si>
  <si>
    <t>S-1503472/55382/2017</t>
  </si>
  <si>
    <t>1715034721</t>
  </si>
  <si>
    <t>48325406</t>
  </si>
  <si>
    <t>Válek Květoslav</t>
  </si>
  <si>
    <t>S-1503441/54860/2017</t>
  </si>
  <si>
    <t>1715034411</t>
  </si>
  <si>
    <t>62142496</t>
  </si>
  <si>
    <t>Dvořák Vladimír</t>
  </si>
  <si>
    <t>S-1503443/54883/2017</t>
  </si>
  <si>
    <t>1715034431</t>
  </si>
  <si>
    <t>69764000</t>
  </si>
  <si>
    <t>Vopálka Zdeněk</t>
  </si>
  <si>
    <t>S-1503275/53734/2017</t>
  </si>
  <si>
    <t>1715032751</t>
  </si>
  <si>
    <t>60793473</t>
  </si>
  <si>
    <t>AGRO JESENICKO  a.s.</t>
  </si>
  <si>
    <t>S-1503276/54176/2017</t>
  </si>
  <si>
    <t>1715032761</t>
  </si>
  <si>
    <t>25227394</t>
  </si>
  <si>
    <t>Polana Horšice, a.s.</t>
  </si>
  <si>
    <t>S-1502370/47687/2017</t>
  </si>
  <si>
    <t>1715023701</t>
  </si>
  <si>
    <t>72171561</t>
  </si>
  <si>
    <t>Vojta Martin</t>
  </si>
  <si>
    <t>S-1504087/61550/2017</t>
  </si>
  <si>
    <t>1715040871</t>
  </si>
  <si>
    <t>43595685</t>
  </si>
  <si>
    <t>Bučková Ludmila</t>
  </si>
  <si>
    <t>S-1504095/61668/2017</t>
  </si>
  <si>
    <t>1715040951</t>
  </si>
  <si>
    <t>S-1502535/43775/2016</t>
  </si>
  <si>
    <t>1615025351</t>
  </si>
  <si>
    <t>71807012</t>
  </si>
  <si>
    <t>Rosenberg Antonín, Ing.</t>
  </si>
  <si>
    <t>S-1503479/55458/2017</t>
  </si>
  <si>
    <t>1715034791</t>
  </si>
  <si>
    <t>S-1502594/48606/2017</t>
  </si>
  <si>
    <t>1715025941</t>
  </si>
  <si>
    <t>13692844</t>
  </si>
  <si>
    <t>ZD Jinačovice, družstvo</t>
  </si>
  <si>
    <t>S-1502604/48474/2017</t>
  </si>
  <si>
    <t>1715026041</t>
  </si>
  <si>
    <t>69974624</t>
  </si>
  <si>
    <t>Váchal Ladislav</t>
  </si>
  <si>
    <t>S-1503287/54386/2017</t>
  </si>
  <si>
    <t>1715032871</t>
  </si>
  <si>
    <t>86697366</t>
  </si>
  <si>
    <t>Zobinová Jana</t>
  </si>
  <si>
    <t>S-1504104/61852/2016</t>
  </si>
  <si>
    <t>1615041041</t>
  </si>
  <si>
    <t>S-1502550/46091/2016</t>
  </si>
  <si>
    <t>1615025501</t>
  </si>
  <si>
    <t>S-1503482/55467/2017</t>
  </si>
  <si>
    <t>1715034821</t>
  </si>
  <si>
    <t>03778614</t>
  </si>
  <si>
    <t>FARMA HOLYNĚ s.r.o.</t>
  </si>
  <si>
    <t>S-1503486/54858/2017</t>
  </si>
  <si>
    <t>1715034861</t>
  </si>
  <si>
    <t>46978941</t>
  </si>
  <si>
    <t>Družstvo vlastníků Batelov</t>
  </si>
  <si>
    <t>S-1503304/54047/2017</t>
  </si>
  <si>
    <t>1715033041</t>
  </si>
  <si>
    <t>S-1502611/48737/2017</t>
  </si>
  <si>
    <t>1715026111</t>
  </si>
  <si>
    <t>25573306</t>
  </si>
  <si>
    <t>ZP Mikulčice a.s.</t>
  </si>
  <si>
    <t>S-1502612/48745/2017</t>
  </si>
  <si>
    <t>1715026121</t>
  </si>
  <si>
    <t>70970912</t>
  </si>
  <si>
    <t>Smolka David, Ing.</t>
  </si>
  <si>
    <t>S-1502613/48752/2017</t>
  </si>
  <si>
    <t>1715026131</t>
  </si>
  <si>
    <t>70201277</t>
  </si>
  <si>
    <t>Čuda Jan</t>
  </si>
  <si>
    <t>S-1504109/61303/2017</t>
  </si>
  <si>
    <t>1715041091</t>
  </si>
  <si>
    <t>45899657</t>
  </si>
  <si>
    <t>Parus Robert</t>
  </si>
  <si>
    <t>S-1504111/61793/2016</t>
  </si>
  <si>
    <t>1615041111</t>
  </si>
  <si>
    <t>18242405</t>
  </si>
  <si>
    <t>Hrách Jaroslav</t>
  </si>
  <si>
    <t>S-1503466/55411/2017</t>
  </si>
  <si>
    <t>1715034661</t>
  </si>
  <si>
    <t>60887001</t>
  </si>
  <si>
    <t>Havlíček Daniel, Ing.</t>
  </si>
  <si>
    <t>S-1503494/55730/2017</t>
  </si>
  <si>
    <t>1715034941</t>
  </si>
  <si>
    <t>18596789</t>
  </si>
  <si>
    <t>Zeman František, Ing.</t>
  </si>
  <si>
    <t>S-1502554/47089/2017</t>
  </si>
  <si>
    <t>1715025541</t>
  </si>
  <si>
    <t>43765386</t>
  </si>
  <si>
    <t>Holá Daniela</t>
  </si>
  <si>
    <t>S-1502556/47101/2017</t>
  </si>
  <si>
    <t>1715025561</t>
  </si>
  <si>
    <t>04552032</t>
  </si>
  <si>
    <t>John Josef</t>
  </si>
  <si>
    <t>S-1502558/47432/2017</t>
  </si>
  <si>
    <t>1715025581</t>
  </si>
  <si>
    <t>62486004</t>
  </si>
  <si>
    <t>Pavlíček Josef</t>
  </si>
  <si>
    <t>S-1502390/48143/2017</t>
  </si>
  <si>
    <t>1715023901</t>
  </si>
  <si>
    <t>62451651</t>
  </si>
  <si>
    <t>Piroutek Ladislav</t>
  </si>
  <si>
    <t>S-1502391/48146/2017</t>
  </si>
  <si>
    <t>1715023911</t>
  </si>
  <si>
    <t>42714907</t>
  </si>
  <si>
    <t>Augustin Václav, Ing.</t>
  </si>
  <si>
    <t>S-1504120/61480/2017</t>
  </si>
  <si>
    <t>1715041201</t>
  </si>
  <si>
    <t>S-1504123/62693/2017</t>
  </si>
  <si>
    <t>1715041231</t>
  </si>
  <si>
    <t>00076899</t>
  </si>
  <si>
    <t>Školní statek a krajské středisko ekologické výchovy Cheb</t>
  </si>
  <si>
    <t>S-1503327/54186/2017</t>
  </si>
  <si>
    <t>1715033271</t>
  </si>
  <si>
    <t>27978826</t>
  </si>
  <si>
    <t>POTŮČEK - CENTR s.r.o.</t>
  </si>
  <si>
    <t>S-1503330/54195/2017</t>
  </si>
  <si>
    <t>1715033301</t>
  </si>
  <si>
    <t>41547951</t>
  </si>
  <si>
    <t>Šplíchal Zdeněk</t>
  </si>
  <si>
    <t>S-1502562/47124/2017</t>
  </si>
  <si>
    <t>1715025621</t>
  </si>
  <si>
    <t>S-1503340/54035/2017</t>
  </si>
  <si>
    <t>1715033401</t>
  </si>
  <si>
    <t>49023314</t>
  </si>
  <si>
    <t>Agrobeta MM s.r.o.</t>
  </si>
  <si>
    <t>S-1503343/53967/2017</t>
  </si>
  <si>
    <t>1715033431</t>
  </si>
  <si>
    <t>44209096</t>
  </si>
  <si>
    <t>Malý Čestmír</t>
  </si>
  <si>
    <t>S-1503471/55379/2017</t>
  </si>
  <si>
    <t>1715034711</t>
  </si>
  <si>
    <t>S-1503507/55901/2017</t>
  </si>
  <si>
    <t>1715035071</t>
  </si>
  <si>
    <t>45468605</t>
  </si>
  <si>
    <t>Štikar Karel, Ing.</t>
  </si>
  <si>
    <t>S-1503352/53942/2017</t>
  </si>
  <si>
    <t>1715033521</t>
  </si>
  <si>
    <t>75071266</t>
  </si>
  <si>
    <t>Binder Miroslav, Ing.</t>
  </si>
  <si>
    <t>S-1503357/54073/2017</t>
  </si>
  <si>
    <t>1715033571</t>
  </si>
  <si>
    <t>44062664</t>
  </si>
  <si>
    <t>Bartoš Karel</t>
  </si>
  <si>
    <t>S-1503358/54079/2017</t>
  </si>
  <si>
    <t>1715033581</t>
  </si>
  <si>
    <t>S-1502623/48645/2017</t>
  </si>
  <si>
    <t>1715026231</t>
  </si>
  <si>
    <t>71711163</t>
  </si>
  <si>
    <t>Hemrová Jitka</t>
  </si>
  <si>
    <t>S-1502626/48708/2017</t>
  </si>
  <si>
    <t>1715026261</t>
  </si>
  <si>
    <t>S-1502401/48179/2017</t>
  </si>
  <si>
    <t>1715024011</t>
  </si>
  <si>
    <t>00105619</t>
  </si>
  <si>
    <t>Zemědělské družstvo Mečeříž</t>
  </si>
  <si>
    <t>S-1502403/48187/2017</t>
  </si>
  <si>
    <t>1715024031</t>
  </si>
  <si>
    <t>42318157</t>
  </si>
  <si>
    <t>Kaláb František</t>
  </si>
  <si>
    <t>S-1502410/46924/2017</t>
  </si>
  <si>
    <t>1715024101</t>
  </si>
  <si>
    <t>60883090</t>
  </si>
  <si>
    <t>S-1503512/55930/2017</t>
  </si>
  <si>
    <t>1715035121</t>
  </si>
  <si>
    <t>75141159</t>
  </si>
  <si>
    <t>Brabcová Edita</t>
  </si>
  <si>
    <t>S-1502632/49052/2017</t>
  </si>
  <si>
    <t>1715026321</t>
  </si>
  <si>
    <t>S-1502633/48974/2017</t>
  </si>
  <si>
    <t>1715026331</t>
  </si>
  <si>
    <t>01679376</t>
  </si>
  <si>
    <t>Svoboda Miroslav, Ing.</t>
  </si>
  <si>
    <t>S-1503516/55911/2017</t>
  </si>
  <si>
    <t>1715035161</t>
  </si>
  <si>
    <t>71293159</t>
  </si>
  <si>
    <t>S-1503519/55957/2017</t>
  </si>
  <si>
    <t>1715035191</t>
  </si>
  <si>
    <t>46439315</t>
  </si>
  <si>
    <t>Klofáč Petr</t>
  </si>
  <si>
    <t>S-1502575/48537/2017</t>
  </si>
  <si>
    <t>1715025751</t>
  </si>
  <si>
    <t>S-1502577/48515/2017</t>
  </si>
  <si>
    <t>1715025771</t>
  </si>
  <si>
    <t>S-1502579/48528/2017</t>
  </si>
  <si>
    <t>1715025791</t>
  </si>
  <si>
    <t>72087552</t>
  </si>
  <si>
    <t>Slabý Milan</t>
  </si>
  <si>
    <t>S-1503478/55293/2016</t>
  </si>
  <si>
    <t>1615034781</t>
  </si>
  <si>
    <t>65761600</t>
  </si>
  <si>
    <t>Mlčoch Martin</t>
  </si>
  <si>
    <t>S-1503483/55472/2017</t>
  </si>
  <si>
    <t>1715034831</t>
  </si>
  <si>
    <t>47790784</t>
  </si>
  <si>
    <t>Lorenc Josef, Ing.</t>
  </si>
  <si>
    <t>S-1503381/55128/2017</t>
  </si>
  <si>
    <t>1715033811</t>
  </si>
  <si>
    <t>S-1503388/55156/2017</t>
  </si>
  <si>
    <t>1715033881</t>
  </si>
  <si>
    <t>48523852</t>
  </si>
  <si>
    <t>S-1502430/47038/2017</t>
  </si>
  <si>
    <t>1715024301</t>
  </si>
  <si>
    <t>S-1503397/55185/2017</t>
  </si>
  <si>
    <t>1715033971</t>
  </si>
  <si>
    <t>45904472</t>
  </si>
  <si>
    <t>Pipek Josef</t>
  </si>
  <si>
    <t>S-1503528/56123/2017</t>
  </si>
  <si>
    <t>1715035281</t>
  </si>
  <si>
    <t>S-1503484/55475/2017</t>
  </si>
  <si>
    <t>1715034841</t>
  </si>
  <si>
    <t>04492382</t>
  </si>
  <si>
    <t>Uher Vladislav</t>
  </si>
  <si>
    <t>S-1502591/48691/2017</t>
  </si>
  <si>
    <t>1715025911</t>
  </si>
  <si>
    <t>48197718</t>
  </si>
  <si>
    <t>Adamec Aleš</t>
  </si>
  <si>
    <t>S-1503532/56151/2017</t>
  </si>
  <si>
    <t>1715035321</t>
  </si>
  <si>
    <t>41890558</t>
  </si>
  <si>
    <t>Veleta Václav</t>
  </si>
  <si>
    <t>S-1503535/56399/2017</t>
  </si>
  <si>
    <t>1715035351</t>
  </si>
  <si>
    <t>48892793</t>
  </si>
  <si>
    <t>Jež Petr</t>
  </si>
  <si>
    <t>S-1502440/47074/2017</t>
  </si>
  <si>
    <t>1715024401</t>
  </si>
  <si>
    <t>48677493</t>
  </si>
  <si>
    <t>Poskočil Jaroslav, Ing.</t>
  </si>
  <si>
    <t>S-1504182/62623/2017</t>
  </si>
  <si>
    <t>1715041821</t>
  </si>
  <si>
    <t>76064344</t>
  </si>
  <si>
    <t>Kadavý Zbyněk</t>
  </si>
  <si>
    <t>S-1503418/54984/2017</t>
  </si>
  <si>
    <t>1715034181</t>
  </si>
  <si>
    <t>S-1503502/55554/2017</t>
  </si>
  <si>
    <t>1715035021</t>
  </si>
  <si>
    <t>47020199</t>
  </si>
  <si>
    <t>Škrle Pavel Mgr.</t>
  </si>
  <si>
    <t>S-1502653/48905/2017</t>
  </si>
  <si>
    <t>1715026531</t>
  </si>
  <si>
    <t>S-1504195/64462/2016</t>
  </si>
  <si>
    <t>1615041951</t>
  </si>
  <si>
    <t>70972958</t>
  </si>
  <si>
    <t>Janda František</t>
  </si>
  <si>
    <t>S-1504196/62739/2017</t>
  </si>
  <si>
    <t>1715041961</t>
  </si>
  <si>
    <t>47676256</t>
  </si>
  <si>
    <t>Hanácká zemědělská  a.s.</t>
  </si>
  <si>
    <t>S-1502442/47353/2017</t>
  </si>
  <si>
    <t>1715024421</t>
  </si>
  <si>
    <t>49545442</t>
  </si>
  <si>
    <t>Dudek Petr</t>
  </si>
  <si>
    <t>S-1503544/56572/2017</t>
  </si>
  <si>
    <t>1715035441</t>
  </si>
  <si>
    <t>46963324</t>
  </si>
  <si>
    <t>PROFIT, s.r.o.</t>
  </si>
  <si>
    <t>S-1502657/49758/2017</t>
  </si>
  <si>
    <t>1715026571</t>
  </si>
  <si>
    <t>71183639</t>
  </si>
  <si>
    <t>Štrejbar Ladislav</t>
  </si>
  <si>
    <t>S-1502661/49786/2017</t>
  </si>
  <si>
    <t>1715026611</t>
  </si>
  <si>
    <t>S-1503446/54893/2017</t>
  </si>
  <si>
    <t>1715034461</t>
  </si>
  <si>
    <t>62012134</t>
  </si>
  <si>
    <t>Kotlabová Marie</t>
  </si>
  <si>
    <t>S-1502597/48339/2017</t>
  </si>
  <si>
    <t>1715025971</t>
  </si>
  <si>
    <t>64227065</t>
  </si>
  <si>
    <t>Briesel Jiří</t>
  </si>
  <si>
    <t>S-1503510/55922/2017</t>
  </si>
  <si>
    <t>1715035101</t>
  </si>
  <si>
    <t>25371681</t>
  </si>
  <si>
    <t>PALOMO, a.s.</t>
  </si>
  <si>
    <t>S-1503513/56084/2017</t>
  </si>
  <si>
    <t>1715035131</t>
  </si>
  <si>
    <t>S-1503514/56088/2017</t>
  </si>
  <si>
    <t>1715035141</t>
  </si>
  <si>
    <t>06016481</t>
  </si>
  <si>
    <t>Novotná Renáta</t>
  </si>
  <si>
    <t>S-1503520/55961/2017</t>
  </si>
  <si>
    <t>1715035201</t>
  </si>
  <si>
    <t>75129205</t>
  </si>
  <si>
    <t>Marjanková Michaela</t>
  </si>
  <si>
    <t>S-1503555/56352/2017</t>
  </si>
  <si>
    <t>1715035551</t>
  </si>
  <si>
    <t>74100611</t>
  </si>
  <si>
    <t>Samis Martina</t>
  </si>
  <si>
    <t>S-1502608/48728/2017</t>
  </si>
  <si>
    <t>1715026081</t>
  </si>
  <si>
    <t>62325663</t>
  </si>
  <si>
    <t>Klimeš Jaromír, Ing.</t>
  </si>
  <si>
    <t>S-1502609/48742/2017</t>
  </si>
  <si>
    <t>1715026091</t>
  </si>
  <si>
    <t>46711481</t>
  </si>
  <si>
    <t>Petrohradská, společnost s ručením omezeným</t>
  </si>
  <si>
    <t>S-1503461/55344/2017</t>
  </si>
  <si>
    <t>1715034611</t>
  </si>
  <si>
    <t>25349295</t>
  </si>
  <si>
    <t>AGRO Huzová s.r.o.</t>
  </si>
  <si>
    <t>S-1502455/47403/2017</t>
  </si>
  <si>
    <t>1715024551</t>
  </si>
  <si>
    <t>S-1502615/48248/2017</t>
  </si>
  <si>
    <t>1715026151</t>
  </si>
  <si>
    <t>70899916</t>
  </si>
  <si>
    <t>Drahokoupil David</t>
  </si>
  <si>
    <t>S-1504215/62120/2017</t>
  </si>
  <si>
    <t>1715042151</t>
  </si>
  <si>
    <t>19026617</t>
  </si>
  <si>
    <t>Lisec František, Ing.</t>
  </si>
  <si>
    <t>S-1503561/56376/2017</t>
  </si>
  <si>
    <t>1715035611</t>
  </si>
  <si>
    <t>18753124</t>
  </si>
  <si>
    <t>Talaš Jiří</t>
  </si>
  <si>
    <t>S-1503563/56430/2017</t>
  </si>
  <si>
    <t>1715035631</t>
  </si>
  <si>
    <t>75093502</t>
  </si>
  <si>
    <t>S-1503521/55967/2017</t>
  </si>
  <si>
    <t>1715035211</t>
  </si>
  <si>
    <t>S-1503566/56603/2017</t>
  </si>
  <si>
    <t>1715035661</t>
  </si>
  <si>
    <t>60624698</t>
  </si>
  <si>
    <t>Šlajs František</t>
  </si>
  <si>
    <t>S-1502679/49582/2017</t>
  </si>
  <si>
    <t>1715026791</t>
  </si>
  <si>
    <t>04796365</t>
  </si>
  <si>
    <t>Veselý Pavel, Ing.</t>
  </si>
  <si>
    <t>S-1502681/49791/2017</t>
  </si>
  <si>
    <t>1715026811</t>
  </si>
  <si>
    <t>47672340</t>
  </si>
  <si>
    <t>Zemědělské družstvo Doloplazy</t>
  </si>
  <si>
    <t>S-1502459/47424/2017</t>
  </si>
  <si>
    <t>1715024591</t>
  </si>
  <si>
    <t>64987124</t>
  </si>
  <si>
    <t>Holušová Kateřina</t>
  </si>
  <si>
    <t>S-1503580/56450/2017</t>
  </si>
  <si>
    <t>1715035801</t>
  </si>
  <si>
    <t>48204714</t>
  </si>
  <si>
    <t>Zasadil Luboš</t>
  </si>
  <si>
    <t>S-1504232/61937/2017</t>
  </si>
  <si>
    <t>1715042321</t>
  </si>
  <si>
    <t>S-1504241/61810/2017</t>
  </si>
  <si>
    <t>1715042411</t>
  </si>
  <si>
    <t>03740625</t>
  </si>
  <si>
    <t>Rosenberg Jaromír, Ing.</t>
  </si>
  <si>
    <t>S-1503480/55461/2017</t>
  </si>
  <si>
    <t>1715034801</t>
  </si>
  <si>
    <t>47882018</t>
  </si>
  <si>
    <t>Rosenberg Lubomír, Ing.</t>
  </si>
  <si>
    <t>S-1503481/55464/2017</t>
  </si>
  <si>
    <t>1715034811</t>
  </si>
  <si>
    <t>01298658</t>
  </si>
  <si>
    <t>Kovář Jakub, Ing.</t>
  </si>
  <si>
    <t>S-1503542/56227/2017</t>
  </si>
  <si>
    <t>1715035421</t>
  </si>
  <si>
    <t>S-1502618/48275/2017</t>
  </si>
  <si>
    <t>1715026181</t>
  </si>
  <si>
    <t>75040638</t>
  </si>
  <si>
    <t>Jelínková Běla</t>
  </si>
  <si>
    <t>S-1503492/55693/2017</t>
  </si>
  <si>
    <t>1715034921</t>
  </si>
  <si>
    <t>S-1503498/55747/2017</t>
  </si>
  <si>
    <t>1715034981</t>
  </si>
  <si>
    <t>S-1503586/56285/2017</t>
  </si>
  <si>
    <t>1715035861</t>
  </si>
  <si>
    <t>70904138</t>
  </si>
  <si>
    <t>Bártů Pavel</t>
  </si>
  <si>
    <t>S-1503588/56293/2017</t>
  </si>
  <si>
    <t>1715035881</t>
  </si>
  <si>
    <t>S-1502638/35317/2015</t>
  </si>
  <si>
    <t>1515026381</t>
  </si>
  <si>
    <t>62941887</t>
  </si>
  <si>
    <t>Šístek Tomáš</t>
  </si>
  <si>
    <t>S-1503503/55553/2017</t>
  </si>
  <si>
    <t>1715035031</t>
  </si>
  <si>
    <t>16948033</t>
  </si>
  <si>
    <t>Linhart Josef</t>
  </si>
  <si>
    <t>S-1503506/55558/2017</t>
  </si>
  <si>
    <t>1715035061</t>
  </si>
  <si>
    <t>41941225</t>
  </si>
  <si>
    <t>Šnelcer Josef</t>
  </si>
  <si>
    <t>S-1502642/49065/2017</t>
  </si>
  <si>
    <t>1715026421</t>
  </si>
  <si>
    <t>70806420</t>
  </si>
  <si>
    <t>Rákos Michal</t>
  </si>
  <si>
    <t>S-1502644/48855/2017</t>
  </si>
  <si>
    <t>1715026441</t>
  </si>
  <si>
    <t>S-1503565/56597/2017</t>
  </si>
  <si>
    <t>1715035651</t>
  </si>
  <si>
    <t>42313619</t>
  </si>
  <si>
    <t>Procházka Karel</t>
  </si>
  <si>
    <t>S-1503568/56622/2017</t>
  </si>
  <si>
    <t>1715035681</t>
  </si>
  <si>
    <t>72027606</t>
  </si>
  <si>
    <t>Klusáček Zdeněk</t>
  </si>
  <si>
    <t>S-1503508/55904/2017</t>
  </si>
  <si>
    <t>1715035081</t>
  </si>
  <si>
    <t>44702060</t>
  </si>
  <si>
    <t>Procházka Jaroslav</t>
  </si>
  <si>
    <t>S-1503509/57855/2016</t>
  </si>
  <si>
    <t>1615035091</t>
  </si>
  <si>
    <t>47673656</t>
  </si>
  <si>
    <t>Agrodružstvo Zábřeh</t>
  </si>
  <si>
    <t>S-1503515/56091/2017</t>
  </si>
  <si>
    <t>1715035151</t>
  </si>
  <si>
    <t>61684121</t>
  </si>
  <si>
    <t>Procházková Pavlína, Ing.</t>
  </si>
  <si>
    <t>S-1504252/58643/2017</t>
  </si>
  <si>
    <t>1715042521</t>
  </si>
  <si>
    <t>S-1502491/47194/2017</t>
  </si>
  <si>
    <t>1715024911</t>
  </si>
  <si>
    <t>S-1502691/49616/2017</t>
  </si>
  <si>
    <t>1715026911</t>
  </si>
  <si>
    <t>03185877</t>
  </si>
  <si>
    <t>Tatarenko Andrey, Dis.</t>
  </si>
  <si>
    <t>S-1503600/57107/2017</t>
  </si>
  <si>
    <t>1715036001</t>
  </si>
  <si>
    <t>04161475</t>
  </si>
  <si>
    <t>BA-VA farma s.r.o.</t>
  </si>
  <si>
    <t>S-1503518/55953/2017</t>
  </si>
  <si>
    <t>1715035181</t>
  </si>
  <si>
    <t>75118602</t>
  </si>
  <si>
    <t>Douda Radek</t>
  </si>
  <si>
    <t>S-1503523/55975/2017</t>
  </si>
  <si>
    <t>1715035231</t>
  </si>
  <si>
    <t>S-1502698/50067/2017</t>
  </si>
  <si>
    <t>1715026981</t>
  </si>
  <si>
    <t>67069886</t>
  </si>
  <si>
    <t>Man Tomáš</t>
  </si>
  <si>
    <t>S-1504257/64587/2017</t>
  </si>
  <si>
    <t>1715042571</t>
  </si>
  <si>
    <t>44469233</t>
  </si>
  <si>
    <t>Dušek Pavel</t>
  </si>
  <si>
    <t>S-1504259/64693/2017</t>
  </si>
  <si>
    <t>1715042591</t>
  </si>
  <si>
    <t>47973595</t>
  </si>
  <si>
    <t>ROMZA - Nedvězí, spol. s r.o.</t>
  </si>
  <si>
    <t>S-1504261/65500/2016</t>
  </si>
  <si>
    <t>1615042611</t>
  </si>
  <si>
    <t>42745161</t>
  </si>
  <si>
    <t>Kalčic Miroslav</t>
  </si>
  <si>
    <t>S-1504263/64687/2017</t>
  </si>
  <si>
    <t>1715042631</t>
  </si>
  <si>
    <t>18199402</t>
  </si>
  <si>
    <t>Brtník Miloš</t>
  </si>
  <si>
    <t>S-1504264/64459/2017</t>
  </si>
  <si>
    <t>1715042641</t>
  </si>
  <si>
    <t>41270665</t>
  </si>
  <si>
    <t>Špitálník Miroslav, Ing.</t>
  </si>
  <si>
    <t>S-1503529/56126/2017</t>
  </si>
  <si>
    <t>1715035291</t>
  </si>
  <si>
    <t>03817776</t>
  </si>
  <si>
    <t>Souček Antonín</t>
  </si>
  <si>
    <t>S-1504268/64470/2017</t>
  </si>
  <si>
    <t>1715042681</t>
  </si>
  <si>
    <t>25858122</t>
  </si>
  <si>
    <t>BOLID DUO spol. s r. o.</t>
  </si>
  <si>
    <t>S-1504274/64498/2017</t>
  </si>
  <si>
    <t>1715042741</t>
  </si>
  <si>
    <t>S-1503575/56413/2017</t>
  </si>
  <si>
    <t>1715035751</t>
  </si>
  <si>
    <t>60125799</t>
  </si>
  <si>
    <t>Češka Jan</t>
  </si>
  <si>
    <t>S-1503543/56231/2017</t>
  </si>
  <si>
    <t>1715035431</t>
  </si>
  <si>
    <t>76559947</t>
  </si>
  <si>
    <t>Hridžak Vasyl</t>
  </si>
  <si>
    <t>S-1504277/64512/2017</t>
  </si>
  <si>
    <t>1715042771</t>
  </si>
  <si>
    <t>S-1503553/56344/2017</t>
  </si>
  <si>
    <t>1715035531</t>
  </si>
  <si>
    <t>46059865</t>
  </si>
  <si>
    <t>Hájek Miloslav</t>
  </si>
  <si>
    <t>S-1503557/56359/2017</t>
  </si>
  <si>
    <t>1715035571</t>
  </si>
  <si>
    <t>15544737</t>
  </si>
  <si>
    <t>Caha Milan</t>
  </si>
  <si>
    <t>S-1503617/57168/2017</t>
  </si>
  <si>
    <t>1715036171</t>
  </si>
  <si>
    <t>40042456</t>
  </si>
  <si>
    <t>Valsa Václav</t>
  </si>
  <si>
    <t>S-1503599/57104/2017</t>
  </si>
  <si>
    <t>1715035991</t>
  </si>
  <si>
    <t>47666145</t>
  </si>
  <si>
    <t>AGRO  A.R.W., s.r.o.</t>
  </si>
  <si>
    <t>S-1502722/49908/2017</t>
  </si>
  <si>
    <t>1715027221</t>
  </si>
  <si>
    <t>73993654</t>
  </si>
  <si>
    <t>S-1502726/49683/2017</t>
  </si>
  <si>
    <t>1715027261</t>
  </si>
  <si>
    <t>64244440</t>
  </si>
  <si>
    <t>Bačina Marek, Mgr.</t>
  </si>
  <si>
    <t>S-1504292/64688/2017</t>
  </si>
  <si>
    <t>1715042921</t>
  </si>
  <si>
    <t>S-1503605/57288/2017</t>
  </si>
  <si>
    <t>1715036051</t>
  </si>
  <si>
    <t>49967789</t>
  </si>
  <si>
    <t>AGROSERVIS, 1. zemědělská a.s. Višňové</t>
  </si>
  <si>
    <t>S-1503627/58194/2017</t>
  </si>
  <si>
    <t>1715036271</t>
  </si>
  <si>
    <t>72081449</t>
  </si>
  <si>
    <t>Novák Roman</t>
  </si>
  <si>
    <t>S-1502734/49735/2017</t>
  </si>
  <si>
    <t>1715027341</t>
  </si>
  <si>
    <t>72081490</t>
  </si>
  <si>
    <t>Kopřivová Petra</t>
  </si>
  <si>
    <t>S-1503567/56617/2017</t>
  </si>
  <si>
    <t>1715035671</t>
  </si>
  <si>
    <t>61924105</t>
  </si>
  <si>
    <t>Karela Jaroslav</t>
  </si>
  <si>
    <t>S-1504314/66997/2017</t>
  </si>
  <si>
    <t>1715043141</t>
  </si>
  <si>
    <t>S-1504316/67008/2017</t>
  </si>
  <si>
    <t>1715043161</t>
  </si>
  <si>
    <t>72567104</t>
  </si>
  <si>
    <t>Vorel Šimon</t>
  </si>
  <si>
    <t>S-1504317/67011/2017</t>
  </si>
  <si>
    <t>1715043171</t>
  </si>
  <si>
    <t>70857792</t>
  </si>
  <si>
    <t>Zahradník František</t>
  </si>
  <si>
    <t>S-1503625/58190/2017</t>
  </si>
  <si>
    <t>1715036251</t>
  </si>
  <si>
    <t>25394894</t>
  </si>
  <si>
    <t>Hranicko a.s.</t>
  </si>
  <si>
    <t>S-1503637/58208/2017</t>
  </si>
  <si>
    <t>1715036371</t>
  </si>
  <si>
    <t>40717283</t>
  </si>
  <si>
    <t>Šedivý Václav, Ing.</t>
  </si>
  <si>
    <t>S-1502744/50380/2017</t>
  </si>
  <si>
    <t>1715027441</t>
  </si>
  <si>
    <t>42411335</t>
  </si>
  <si>
    <t>Šimek Jiří</t>
  </si>
  <si>
    <t>S-1503589/56296/2017</t>
  </si>
  <si>
    <t>1715035891</t>
  </si>
  <si>
    <t>26034514</t>
  </si>
  <si>
    <t>NEUWALD, s.r.o.</t>
  </si>
  <si>
    <t>S-1504325/67023/2017</t>
  </si>
  <si>
    <t>1715043251</t>
  </si>
  <si>
    <t>43173331</t>
  </si>
  <si>
    <t>Benediktová Ludmila Ing.</t>
  </si>
  <si>
    <t>S-1502758/50682/2017</t>
  </si>
  <si>
    <t>1715027581</t>
  </si>
  <si>
    <t>40958523</t>
  </si>
  <si>
    <t>Dobrovolný Josef, Ing.</t>
  </si>
  <si>
    <t>S-1503592/56210/2017</t>
  </si>
  <si>
    <t>1715035921</t>
  </si>
  <si>
    <t>00472760</t>
  </si>
  <si>
    <t>Zemědělské družstvo Svojetín</t>
  </si>
  <si>
    <t>S-1503596/56710/2017</t>
  </si>
  <si>
    <t>1715035961</t>
  </si>
  <si>
    <t>48194808</t>
  </si>
  <si>
    <t>Vlášek František</t>
  </si>
  <si>
    <t>S-1502762/50373/2017</t>
  </si>
  <si>
    <t>1715027621</t>
  </si>
  <si>
    <t>15058522</t>
  </si>
  <si>
    <t>Zemědělské družstvo Nová Ves - Víska</t>
  </si>
  <si>
    <t>S-1502768/50459/2017</t>
  </si>
  <si>
    <t>1715027681</t>
  </si>
  <si>
    <t>15033872</t>
  </si>
  <si>
    <t>Štěpán Zdeněk</t>
  </si>
  <si>
    <t>S-1502769/50469/2017</t>
  </si>
  <si>
    <t>1715027691</t>
  </si>
  <si>
    <t>25684167</t>
  </si>
  <si>
    <t>STATKY MEDITO, s.r.o.</t>
  </si>
  <si>
    <t>S-1504342/67070/2017</t>
  </si>
  <si>
    <t>1715043421</t>
  </si>
  <si>
    <t>47975733</t>
  </si>
  <si>
    <t>Zemědělská společnost Košatka spol. s r.o.</t>
  </si>
  <si>
    <t>S-1504346/67176/2017</t>
  </si>
  <si>
    <t>1715043461</t>
  </si>
  <si>
    <t>S-1503660/58246/2017</t>
  </si>
  <si>
    <t>1715036601</t>
  </si>
  <si>
    <t>44688199</t>
  </si>
  <si>
    <t>Bára Jindřich</t>
  </si>
  <si>
    <t>S-1504360/67217/2017</t>
  </si>
  <si>
    <t>1715043601</t>
  </si>
  <si>
    <t>70945942</t>
  </si>
  <si>
    <t>Zouhar Petr</t>
  </si>
  <si>
    <t>S-1502553/47085/2017</t>
  </si>
  <si>
    <t>1715025531</t>
  </si>
  <si>
    <t>03631133</t>
  </si>
  <si>
    <t>Píbil Martin Ing.</t>
  </si>
  <si>
    <t>S-1504367/67246/2017</t>
  </si>
  <si>
    <t>1715043671</t>
  </si>
  <si>
    <t>S-1502784/50496/2017</t>
  </si>
  <si>
    <t>1715027841</t>
  </si>
  <si>
    <t>43172911</t>
  </si>
  <si>
    <t>Kvíz Zdeněk, Ing.</t>
  </si>
  <si>
    <t>S-1503670/58266/2017</t>
  </si>
  <si>
    <t>1715036701</t>
  </si>
  <si>
    <t>46508678</t>
  </si>
  <si>
    <t>PODHRADÍ , s. r. o.</t>
  </si>
  <si>
    <t>S-1503626/58191/2017</t>
  </si>
  <si>
    <t>1715036261</t>
  </si>
  <si>
    <t>S-1503680/58286/2017</t>
  </si>
  <si>
    <t>1715036801</t>
  </si>
  <si>
    <t>S-1502565/48794/2017</t>
  </si>
  <si>
    <t>1715025651</t>
  </si>
  <si>
    <t>48196509</t>
  </si>
  <si>
    <t>Jeřábek Josef, Ing.</t>
  </si>
  <si>
    <t>S-1502566/48490/2017</t>
  </si>
  <si>
    <t>1715025661</t>
  </si>
  <si>
    <t>42107997</t>
  </si>
  <si>
    <t>Bartošová Hana</t>
  </si>
  <si>
    <t>S-1503674/58277/2017</t>
  </si>
  <si>
    <t>1715036741</t>
  </si>
  <si>
    <t>28103785</t>
  </si>
  <si>
    <t>EkoRašelina s.r.o.</t>
  </si>
  <si>
    <t>S-1503675/58278/2017</t>
  </si>
  <si>
    <t>1715036751</t>
  </si>
  <si>
    <t>04939760</t>
  </si>
  <si>
    <t>Ovocné sady Bříství s.r.o.</t>
  </si>
  <si>
    <t>S-1503677/58282/2017</t>
  </si>
  <si>
    <t>1715036771</t>
  </si>
  <si>
    <t>S-1504372/67265/2017</t>
  </si>
  <si>
    <t>1715043721</t>
  </si>
  <si>
    <t>26951681</t>
  </si>
  <si>
    <t>Vinařství V&amp;M Zborovský, v.o.s</t>
  </si>
  <si>
    <t>S-1503639/58214/2017</t>
  </si>
  <si>
    <t>1715036391</t>
  </si>
  <si>
    <t>41271131</t>
  </si>
  <si>
    <t>Musil Jiří</t>
  </si>
  <si>
    <t>S-1503647/58226/2017</t>
  </si>
  <si>
    <t>1715036471</t>
  </si>
  <si>
    <t>65053818</t>
  </si>
  <si>
    <t>Prokop Pavel</t>
  </si>
  <si>
    <t>S-1502585/48572/2017</t>
  </si>
  <si>
    <t>1715025851</t>
  </si>
  <si>
    <t>25719068</t>
  </si>
  <si>
    <t>ZAS Úžice, a.s.</t>
  </si>
  <si>
    <t>S-1502589/48679/2017</t>
  </si>
  <si>
    <t>1715025891</t>
  </si>
  <si>
    <t>64830268</t>
  </si>
  <si>
    <t>KOVAT s.r.o.</t>
  </si>
  <si>
    <t>S-1504384/65745/2017</t>
  </si>
  <si>
    <t>1715043841</t>
  </si>
  <si>
    <t>S-1504386/65597/2017</t>
  </si>
  <si>
    <t>1715043861</t>
  </si>
  <si>
    <t>04846656</t>
  </si>
  <si>
    <t>Netolický Ladislav, DiS.</t>
  </si>
  <si>
    <t>S-1504387/65553/2017</t>
  </si>
  <si>
    <t>1715043871</t>
  </si>
  <si>
    <t>S-1502808/51112/2017</t>
  </si>
  <si>
    <t>1715028081</t>
  </si>
  <si>
    <t>46416226</t>
  </si>
  <si>
    <t>Beneš Roman, MUDr.</t>
  </si>
  <si>
    <t>S-1502818/51486/2017</t>
  </si>
  <si>
    <t>1715028181</t>
  </si>
  <si>
    <t>72031131</t>
  </si>
  <si>
    <t>Musil Lukáš, Ing.</t>
  </si>
  <si>
    <t>S-1503651/58232/2017</t>
  </si>
  <si>
    <t>1715036511</t>
  </si>
  <si>
    <t>27833526</t>
  </si>
  <si>
    <t>Agroprodukt plus a.s.</t>
  </si>
  <si>
    <t>S-1503652/58235/2017</t>
  </si>
  <si>
    <t>1715036521</t>
  </si>
  <si>
    <t>44064101</t>
  </si>
  <si>
    <t>Saitl Petr</t>
  </si>
  <si>
    <t>S-1504390/65567/2017</t>
  </si>
  <si>
    <t>1715043901</t>
  </si>
  <si>
    <t>46633782</t>
  </si>
  <si>
    <t>Pouzar Jaroslav, Ing.</t>
  </si>
  <si>
    <t>S-1502590/48593/2017</t>
  </si>
  <si>
    <t>1715025901</t>
  </si>
  <si>
    <t>26366517</t>
  </si>
  <si>
    <t>REIHL AGRO s.r.o.</t>
  </si>
  <si>
    <t>S-1503669/58265/2017</t>
  </si>
  <si>
    <t>1715036691</t>
  </si>
  <si>
    <t>66119839</t>
  </si>
  <si>
    <t>Růžičková Bohumila</t>
  </si>
  <si>
    <t>S-1504399/65806/2017</t>
  </si>
  <si>
    <t>1715043991</t>
  </si>
  <si>
    <t>63496577</t>
  </si>
  <si>
    <t>Služby Telč, spol. s r.o.</t>
  </si>
  <si>
    <t>S-1502826/46580/2016</t>
  </si>
  <si>
    <t>1615028261</t>
  </si>
  <si>
    <t>10066772</t>
  </si>
  <si>
    <t>Žert Zdeněk, Ing.</t>
  </si>
  <si>
    <t>S-1503672/58269/2017</t>
  </si>
  <si>
    <t>1715036721</t>
  </si>
  <si>
    <t>25352041</t>
  </si>
  <si>
    <t>Starojicko, a.s.</t>
  </si>
  <si>
    <t>S-1504405/65840/2017</t>
  </si>
  <si>
    <t>1715044051</t>
  </si>
  <si>
    <t>46670742</t>
  </si>
  <si>
    <t>Topka Josef</t>
  </si>
  <si>
    <t>S-1503695/58316/2017</t>
  </si>
  <si>
    <t>1715036951</t>
  </si>
  <si>
    <t>43297412</t>
  </si>
  <si>
    <t>Lukeš David</t>
  </si>
  <si>
    <t>S-1503699/57726/2016</t>
  </si>
  <si>
    <t>1615036991</t>
  </si>
  <si>
    <t>04514033</t>
  </si>
  <si>
    <t>Laskaroglu Veronika, Ing.</t>
  </si>
  <si>
    <t>S-1502831/51091/2017</t>
  </si>
  <si>
    <t>1715028311</t>
  </si>
  <si>
    <t>27099482</t>
  </si>
  <si>
    <t>Farm Velenovy, s.r.o.</t>
  </si>
  <si>
    <t>S-1503720/58366/2017</t>
  </si>
  <si>
    <t>1715037201</t>
  </si>
  <si>
    <t>72080124</t>
  </si>
  <si>
    <t>Macourková Janů Lucie, Ing.</t>
  </si>
  <si>
    <t>S-1502596/48614/2017</t>
  </si>
  <si>
    <t>1715025961</t>
  </si>
  <si>
    <t>46190368</t>
  </si>
  <si>
    <t>Příhodová Marie</t>
  </si>
  <si>
    <t>S-1504414/67479/2017</t>
  </si>
  <si>
    <t>1715044141</t>
  </si>
  <si>
    <t>63908981</t>
  </si>
  <si>
    <t>ZVS NEMYŠL, spol. s r.o.</t>
  </si>
  <si>
    <t>S-1502706/49558/2017</t>
  </si>
  <si>
    <t>1715027061</t>
  </si>
  <si>
    <t>65158610</t>
  </si>
  <si>
    <t>Martínek Svatopluk</t>
  </si>
  <si>
    <t>S-1503697/58319/2017</t>
  </si>
  <si>
    <t>1715036971</t>
  </si>
  <si>
    <t>75153611</t>
  </si>
  <si>
    <t>Klíč Květoslav</t>
  </si>
  <si>
    <t>S-1504432/66411/2017</t>
  </si>
  <si>
    <t>1715044321</t>
  </si>
  <si>
    <t>64267199</t>
  </si>
  <si>
    <t>S-1503740/57121/2017</t>
  </si>
  <si>
    <t>1715037401</t>
  </si>
  <si>
    <t>46186085</t>
  </si>
  <si>
    <t>Benda Jaroslav, Ing.</t>
  </si>
  <si>
    <t>S-1503742/57128/2017</t>
  </si>
  <si>
    <t>1715037421</t>
  </si>
  <si>
    <t>27934829</t>
  </si>
  <si>
    <t>Agrolesy Chříč, s.r.o.</t>
  </si>
  <si>
    <t>S-1503709/58350/2017</t>
  </si>
  <si>
    <t>1715037091</t>
  </si>
  <si>
    <t>00128112</t>
  </si>
  <si>
    <t>Zemědělské družstvo Dobruška</t>
  </si>
  <si>
    <t>S-1502616/48252/2017</t>
  </si>
  <si>
    <t>1715026161</t>
  </si>
  <si>
    <t>00116700</t>
  </si>
  <si>
    <t>Jednotné zemědělské družstvo Budovatel  se s. v Janovicích</t>
  </si>
  <si>
    <t>S-1504440/66255/2017</t>
  </si>
  <si>
    <t>1715044401</t>
  </si>
  <si>
    <t>04676190</t>
  </si>
  <si>
    <t>FytAgro s.r.o.</t>
  </si>
  <si>
    <t>S-1503722/58370/2017</t>
  </si>
  <si>
    <t>1715037221</t>
  </si>
  <si>
    <t>46095888</t>
  </si>
  <si>
    <t>Cigánová Ludmila</t>
  </si>
  <si>
    <t>S-1503753/57262/2017</t>
  </si>
  <si>
    <t>1715037531</t>
  </si>
  <si>
    <t>S-1502716/49490/2017</t>
  </si>
  <si>
    <t>1715027161</t>
  </si>
  <si>
    <t>61100641</t>
  </si>
  <si>
    <t>Woroň Jiří</t>
  </si>
  <si>
    <t>S-1502624/48693/2017</t>
  </si>
  <si>
    <t>1715026241</t>
  </si>
  <si>
    <t>S-1502627/48712/2017</t>
  </si>
  <si>
    <t>1715026271</t>
  </si>
  <si>
    <t>48733695</t>
  </si>
  <si>
    <t>Dostalík Ladislav</t>
  </si>
  <si>
    <t>S-1503713/58354/2017</t>
  </si>
  <si>
    <t>1715037131</t>
  </si>
  <si>
    <t>64770923</t>
  </si>
  <si>
    <t>Karlík Josef</t>
  </si>
  <si>
    <t>S-1503719/58365/2017</t>
  </si>
  <si>
    <t>1715037191</t>
  </si>
  <si>
    <t>26704803</t>
  </si>
  <si>
    <t>Kolín s.r.o.</t>
  </si>
  <si>
    <t>S-1503724/58372/2017</t>
  </si>
  <si>
    <t>1715037241</t>
  </si>
  <si>
    <t>S-1504448/65898/2017</t>
  </si>
  <si>
    <t>1715044481</t>
  </si>
  <si>
    <t>S-1503759/57752/2017</t>
  </si>
  <si>
    <t>1715037591</t>
  </si>
  <si>
    <t>49812866</t>
  </si>
  <si>
    <t>ZOS Jedlová, spol. s r.o.</t>
  </si>
  <si>
    <t>S-1504449/65901/2017</t>
  </si>
  <si>
    <t>1715044491</t>
  </si>
  <si>
    <t>41889070</t>
  </si>
  <si>
    <t>Pípal Jiří</t>
  </si>
  <si>
    <t>S-1504452/66072/2017</t>
  </si>
  <si>
    <t>1715044521</t>
  </si>
  <si>
    <t>64266958</t>
  </si>
  <si>
    <t>Svoboda František</t>
  </si>
  <si>
    <t>S-1503739/57117/2017</t>
  </si>
  <si>
    <t>1715037391</t>
  </si>
  <si>
    <t>64266826</t>
  </si>
  <si>
    <t>Benda Vladimír</t>
  </si>
  <si>
    <t>S-1503743/57132/2017</t>
  </si>
  <si>
    <t>1715037431</t>
  </si>
  <si>
    <t>49195387</t>
  </si>
  <si>
    <t>Zemědělské družstvo Kbel</t>
  </si>
  <si>
    <t>S-1503744/57316/2017</t>
  </si>
  <si>
    <t>1715037441</t>
  </si>
  <si>
    <t>44368135</t>
  </si>
  <si>
    <t>Vojáček Milan</t>
  </si>
  <si>
    <t>S-1503770/57965/2017</t>
  </si>
  <si>
    <t>1715037701</t>
  </si>
  <si>
    <t>S-1502726/44217/2016</t>
  </si>
  <si>
    <t>1615027261</t>
  </si>
  <si>
    <t>S-1502728/49693/2017</t>
  </si>
  <si>
    <t>1715027281</t>
  </si>
  <si>
    <t>47789026</t>
  </si>
  <si>
    <t>Mašek Pavel</t>
  </si>
  <si>
    <t>S-1504468/66005/2017</t>
  </si>
  <si>
    <t>1715044681</t>
  </si>
  <si>
    <t>S-1504475/66620/2017</t>
  </si>
  <si>
    <t>1715044751</t>
  </si>
  <si>
    <t>S-1503776/57813/2017</t>
  </si>
  <si>
    <t>1715037761</t>
  </si>
  <si>
    <t>25253590</t>
  </si>
  <si>
    <t>AGRIA Klášterec s.r.o.</t>
  </si>
  <si>
    <t>S-1503781/57653/2017</t>
  </si>
  <si>
    <t>1715037811</t>
  </si>
  <si>
    <t>S-1503781/58955/2016</t>
  </si>
  <si>
    <t>1615037811</t>
  </si>
  <si>
    <t>S-1503758/57749/2017</t>
  </si>
  <si>
    <t>1715037581</t>
  </si>
  <si>
    <t>73322270</t>
  </si>
  <si>
    <t>David Roman</t>
  </si>
  <si>
    <t>S-1503763/57765/2017</t>
  </si>
  <si>
    <t>1715037631</t>
  </si>
  <si>
    <t>S-1504480/66569/2017</t>
  </si>
  <si>
    <t>1715044801</t>
  </si>
  <si>
    <t>S-1504482/66061/2017</t>
  </si>
  <si>
    <t>1715044821</t>
  </si>
  <si>
    <t>S-1502862/50786/2017</t>
  </si>
  <si>
    <t>1715028621</t>
  </si>
  <si>
    <t>S-1503790/58507/2017</t>
  </si>
  <si>
    <t>1715037901</t>
  </si>
  <si>
    <t>S-1503767/57807/2017</t>
  </si>
  <si>
    <t>1715037671</t>
  </si>
  <si>
    <t>63495465</t>
  </si>
  <si>
    <t>Žerotín, a.s.</t>
  </si>
  <si>
    <t>S-1504489/66134/2017</t>
  </si>
  <si>
    <t>1715044891</t>
  </si>
  <si>
    <t>S-1503793/58516/2017</t>
  </si>
  <si>
    <t>1715037931</t>
  </si>
  <si>
    <t>27358127</t>
  </si>
  <si>
    <t>Huber s.r.o.</t>
  </si>
  <si>
    <t>S-1502649/48897/2017</t>
  </si>
  <si>
    <t>1715026491</t>
  </si>
  <si>
    <t>61218464</t>
  </si>
  <si>
    <t>Mazánek Jiří, Ing.</t>
  </si>
  <si>
    <t>S-1503772/57810/2017</t>
  </si>
  <si>
    <t>1715037721</t>
  </si>
  <si>
    <t>60917598</t>
  </si>
  <si>
    <t>ŽIVA zemědělská obchodní, a.s.</t>
  </si>
  <si>
    <t>S-1503780/57649/2017</t>
  </si>
  <si>
    <t>1715037801</t>
  </si>
  <si>
    <t>S-1503801/58630/2017</t>
  </si>
  <si>
    <t>1715038011</t>
  </si>
  <si>
    <t>S-1502882/50898/2017</t>
  </si>
  <si>
    <t>1715028821</t>
  </si>
  <si>
    <t>27101100</t>
  </si>
  <si>
    <t>AGROPAM s.r.o.,</t>
  </si>
  <si>
    <t>S-1504503/67446/2017</t>
  </si>
  <si>
    <t>1715045031</t>
  </si>
  <si>
    <t>25250680</t>
  </si>
  <si>
    <t>SPOLAGRO CZ, s.r.o.</t>
  </si>
  <si>
    <t>S-1504506/67150/2017</t>
  </si>
  <si>
    <t>1715045061</t>
  </si>
  <si>
    <t>49139100</t>
  </si>
  <si>
    <t>Nedělník Jiří</t>
  </si>
  <si>
    <t>S-1503795/58527/2017</t>
  </si>
  <si>
    <t>1715037951</t>
  </si>
  <si>
    <t>42321450</t>
  </si>
  <si>
    <t>Tlačbaba Miroslav, Ing.</t>
  </si>
  <si>
    <t>S-1502660/49779/2017</t>
  </si>
  <si>
    <t>1715026601</t>
  </si>
  <si>
    <t>41651464</t>
  </si>
  <si>
    <t>Otásek Martin</t>
  </si>
  <si>
    <t>S-1503746/57331/2017</t>
  </si>
  <si>
    <t>1715037461</t>
  </si>
  <si>
    <t>25253981</t>
  </si>
  <si>
    <t>Letohradská zemědělská společnost a.s.</t>
  </si>
  <si>
    <t>S-1502737/49486/2017</t>
  </si>
  <si>
    <t>1715027371</t>
  </si>
  <si>
    <t>S-1502739/49505/2017</t>
  </si>
  <si>
    <t>1715027391</t>
  </si>
  <si>
    <t>16803922</t>
  </si>
  <si>
    <t>Macháně Jiří Ing.</t>
  </si>
  <si>
    <t>S-1504517/67323/2017</t>
  </si>
  <si>
    <t>1715045171</t>
  </si>
  <si>
    <t>29381843</t>
  </si>
  <si>
    <t>AGD Žákovice s.r.o.</t>
  </si>
  <si>
    <t>S-1503802/58580/2017</t>
  </si>
  <si>
    <t>1715038021</t>
  </si>
  <si>
    <t>73362221</t>
  </si>
  <si>
    <t>Hlavinka Petr, Ing.</t>
  </si>
  <si>
    <t>S-1503807/58596/2017</t>
  </si>
  <si>
    <t>1715038071</t>
  </si>
  <si>
    <t>48245259</t>
  </si>
  <si>
    <t>Zemědělské družstvo Třebohostice</t>
  </si>
  <si>
    <t>S-1502755/50424/2017</t>
  </si>
  <si>
    <t>1715027551</t>
  </si>
  <si>
    <t>S-1502757/50438/2017</t>
  </si>
  <si>
    <t>1715027571</t>
  </si>
  <si>
    <t>45180687</t>
  </si>
  <si>
    <t>Dostál Pavel</t>
  </si>
  <si>
    <t>S-1503809/58604/2017</t>
  </si>
  <si>
    <t>1715038091</t>
  </si>
  <si>
    <t>05957672</t>
  </si>
  <si>
    <t>Hromádko Josef</t>
  </si>
  <si>
    <t>S-1503815/58573/2017</t>
  </si>
  <si>
    <t>1715038151</t>
  </si>
  <si>
    <t>66364051</t>
  </si>
  <si>
    <t>Šupka Darek</t>
  </si>
  <si>
    <t>S-1503817/58678/2017</t>
  </si>
  <si>
    <t>1715038171</t>
  </si>
  <si>
    <t>27988287</t>
  </si>
  <si>
    <t>AGRO BOHEMIA 3000 s.r.o.</t>
  </si>
  <si>
    <t>S-1503822/58693/2017</t>
  </si>
  <si>
    <t>1715038221</t>
  </si>
  <si>
    <t>69570922</t>
  </si>
  <si>
    <t>Návrat Tomáš</t>
  </si>
  <si>
    <t>S-1503752/57259/2017</t>
  </si>
  <si>
    <t>1715037521</t>
  </si>
  <si>
    <t>43628281</t>
  </si>
  <si>
    <t>Bayer Jiří</t>
  </si>
  <si>
    <t>S-1503756/57740/2017</t>
  </si>
  <si>
    <t>1715037561</t>
  </si>
  <si>
    <t>63443821</t>
  </si>
  <si>
    <t>Novák Václav</t>
  </si>
  <si>
    <t>S-1502664/49842/2017</t>
  </si>
  <si>
    <t>1715026641</t>
  </si>
  <si>
    <t>S-1503814/58570/2017</t>
  </si>
  <si>
    <t>1715038141</t>
  </si>
  <si>
    <t>S-1503828/58709/2017</t>
  </si>
  <si>
    <t>1715038281</t>
  </si>
  <si>
    <t>48012246</t>
  </si>
  <si>
    <t>Vlčková Anna</t>
  </si>
  <si>
    <t>S-1503829/58714/2017</t>
  </si>
  <si>
    <t>1715038291</t>
  </si>
  <si>
    <t>62324195</t>
  </si>
  <si>
    <t>Lamich Karel</t>
  </si>
  <si>
    <t>S-1504522/67139/2017</t>
  </si>
  <si>
    <t>1715045221</t>
  </si>
  <si>
    <t>S-1504524/67099/2017</t>
  </si>
  <si>
    <t>1715045241</t>
  </si>
  <si>
    <t>45032637</t>
  </si>
  <si>
    <t>Kameník Petr</t>
  </si>
  <si>
    <t>S-1502900/51021/2017</t>
  </si>
  <si>
    <t>1715029001</t>
  </si>
  <si>
    <t>03655024</t>
  </si>
  <si>
    <t>Jaroslav Denk s.r.o.</t>
  </si>
  <si>
    <t>S-1503856/59276/2017</t>
  </si>
  <si>
    <t>1715038561</t>
  </si>
  <si>
    <t>48459674</t>
  </si>
  <si>
    <t>Ondráček Josef</t>
  </si>
  <si>
    <t>S-1502668/49866/2017</t>
  </si>
  <si>
    <t>1715026681</t>
  </si>
  <si>
    <t>62698486</t>
  </si>
  <si>
    <t>Venc Zdeněk</t>
  </si>
  <si>
    <t>S-1502774/50509/2017</t>
  </si>
  <si>
    <t>1715027741</t>
  </si>
  <si>
    <t>47903490</t>
  </si>
  <si>
    <t>Agropodnik, a.s.</t>
  </si>
  <si>
    <t>S-1502780/50551/2017</t>
  </si>
  <si>
    <t>1715027801</t>
  </si>
  <si>
    <t>S-1502788/50606/2017</t>
  </si>
  <si>
    <t>1715027881</t>
  </si>
  <si>
    <t>61215791</t>
  </si>
  <si>
    <t>Pilař Martin Ing.</t>
  </si>
  <si>
    <t>S-1503778/57819/2017</t>
  </si>
  <si>
    <t>1715037781</t>
  </si>
  <si>
    <t>49948601</t>
  </si>
  <si>
    <t>Šeiner Miloš</t>
  </si>
  <si>
    <t>S-1504545/67786/2017</t>
  </si>
  <si>
    <t>1715045451</t>
  </si>
  <si>
    <t>04971205</t>
  </si>
  <si>
    <t>Lančová Taťána, Bc.</t>
  </si>
  <si>
    <t>S-1502802/50628/2017</t>
  </si>
  <si>
    <t>1715028021</t>
  </si>
  <si>
    <t>05058171</t>
  </si>
  <si>
    <t>Šimková Lucie</t>
  </si>
  <si>
    <t>S-1502676/50039/2017</t>
  </si>
  <si>
    <t>1715026761</t>
  </si>
  <si>
    <t>76336859</t>
  </si>
  <si>
    <t>Žáčková Soňa</t>
  </si>
  <si>
    <t>S-1502678/49495/2017</t>
  </si>
  <si>
    <t>1715026781</t>
  </si>
  <si>
    <t>S-1504555/67779/2017</t>
  </si>
  <si>
    <t>1715045551</t>
  </si>
  <si>
    <t>70926484</t>
  </si>
  <si>
    <t>Vaníček Miloslav</t>
  </si>
  <si>
    <t>S-1502911/51299/2017</t>
  </si>
  <si>
    <t>1715029111</t>
  </si>
  <si>
    <t>03488471</t>
  </si>
  <si>
    <t>Švadlenka Josef</t>
  </si>
  <si>
    <t>S-1503873/59236/2017</t>
  </si>
  <si>
    <t>1715038731</t>
  </si>
  <si>
    <t>70285560</t>
  </si>
  <si>
    <t>Nedělník Miroslav</t>
  </si>
  <si>
    <t>S-1503794/58524/2017</t>
  </si>
  <si>
    <t>1715037941</t>
  </si>
  <si>
    <t>S-1502918/50918/2017</t>
  </si>
  <si>
    <t>1715029181</t>
  </si>
  <si>
    <t>72060450</t>
  </si>
  <si>
    <t>S-1502920/50938/2017</t>
  </si>
  <si>
    <t>1715029201</t>
  </si>
  <si>
    <t>00105368</t>
  </si>
  <si>
    <t>Zemědělské družstvo Čistá u Mladé Boleslavi</t>
  </si>
  <si>
    <t>S-1504556/68085/2017</t>
  </si>
  <si>
    <t>1715045561</t>
  </si>
  <si>
    <t>49849832</t>
  </si>
  <si>
    <t>Malý Martin, Ing.</t>
  </si>
  <si>
    <t>S-1504560/68026/2017</t>
  </si>
  <si>
    <t>1715045601</t>
  </si>
  <si>
    <t>42106800</t>
  </si>
  <si>
    <t>Šťastný Leoš</t>
  </si>
  <si>
    <t>S-1503878/59257/2017</t>
  </si>
  <si>
    <t>1715038781</t>
  </si>
  <si>
    <t>42104173</t>
  </si>
  <si>
    <t>Šťastný Josef</t>
  </si>
  <si>
    <t>S-1503879/59260/2017</t>
  </si>
  <si>
    <t>1715038791</t>
  </si>
  <si>
    <t>46991719</t>
  </si>
  <si>
    <t>Zemědělské družstvo VRBÁTKY</t>
  </si>
  <si>
    <t>S-1502929/51001/2017</t>
  </si>
  <si>
    <t>1715029291</t>
  </si>
  <si>
    <t>46906126</t>
  </si>
  <si>
    <t>Jurčík Miloslav</t>
  </si>
  <si>
    <t>S-1502933/51410/2017</t>
  </si>
  <si>
    <t>1715029331</t>
  </si>
  <si>
    <t>69092737</t>
  </si>
  <si>
    <t>Trubač Ivo</t>
  </si>
  <si>
    <t>S-1502941/51255/2017</t>
  </si>
  <si>
    <t>1715029411</t>
  </si>
  <si>
    <t>10506659</t>
  </si>
  <si>
    <t>Jahodová Taťána</t>
  </si>
  <si>
    <t>S-1502942/52021/2017</t>
  </si>
  <si>
    <t>1715029421</t>
  </si>
  <si>
    <t>45181730</t>
  </si>
  <si>
    <t>Olšanský Jiří, Ing.</t>
  </si>
  <si>
    <t>S-1503803/58583/2017</t>
  </si>
  <si>
    <t>1715038031</t>
  </si>
  <si>
    <t>S-1503805/58590/2017</t>
  </si>
  <si>
    <t>1715038051</t>
  </si>
  <si>
    <t>72058676</t>
  </si>
  <si>
    <t>Růdl Luboš</t>
  </si>
  <si>
    <t>S-1503882/59273/2017</t>
  </si>
  <si>
    <t>1715038821</t>
  </si>
  <si>
    <t>S-1503890/59762/2017</t>
  </si>
  <si>
    <t>1715038901</t>
  </si>
  <si>
    <t>S-1502804/50634/2017</t>
  </si>
  <si>
    <t>1715028041</t>
  </si>
  <si>
    <t>S-1502807/51103/2017</t>
  </si>
  <si>
    <t>1715028071</t>
  </si>
  <si>
    <t>71221158</t>
  </si>
  <si>
    <t>Homolka Miroslav</t>
  </si>
  <si>
    <t>S-1502693/49634/2017</t>
  </si>
  <si>
    <t>1715026931</t>
  </si>
  <si>
    <t>06020305</t>
  </si>
  <si>
    <t>Baštýřová Jiřina</t>
  </si>
  <si>
    <t>S-1502700/49958/2017</t>
  </si>
  <si>
    <t>1715027001</t>
  </si>
  <si>
    <t>S-1502949/52046/2017</t>
  </si>
  <si>
    <t>1715029491</t>
  </si>
  <si>
    <t>43597980</t>
  </si>
  <si>
    <t>Robenek Tomáš</t>
  </si>
  <si>
    <t>S-1503883/60118/2017</t>
  </si>
  <si>
    <t>1715038831</t>
  </si>
  <si>
    <t>S-1503806/58592/2017</t>
  </si>
  <si>
    <t>1715038061</t>
  </si>
  <si>
    <t>S-1503811/58559/2017</t>
  </si>
  <si>
    <t>1715038111</t>
  </si>
  <si>
    <t>64447511</t>
  </si>
  <si>
    <t>Dvořák Marek</t>
  </si>
  <si>
    <t>S-1504578/68566/2017</t>
  </si>
  <si>
    <t>1715045781</t>
  </si>
  <si>
    <t>16651545</t>
  </si>
  <si>
    <t>Olič Jan</t>
  </si>
  <si>
    <t>S-1504580/68590/2017</t>
  </si>
  <si>
    <t>1715045801</t>
  </si>
  <si>
    <t>S-1502819/51489/2017</t>
  </si>
  <si>
    <t>1715028191</t>
  </si>
  <si>
    <t>S-1503901/59545/2017</t>
  </si>
  <si>
    <t>1715039011</t>
  </si>
  <si>
    <t>03523471</t>
  </si>
  <si>
    <t>S-1503888/59756/2017</t>
  </si>
  <si>
    <t>1715038881</t>
  </si>
  <si>
    <t>62846264</t>
  </si>
  <si>
    <t>Vávra Pavel, Ing.</t>
  </si>
  <si>
    <t>S-1503889/59759/2017</t>
  </si>
  <si>
    <t>1715038891</t>
  </si>
  <si>
    <t>S-1502827/51049/2017</t>
  </si>
  <si>
    <t>1715028271</t>
  </si>
  <si>
    <t>S-1504584/68603/2017</t>
  </si>
  <si>
    <t>1715045841</t>
  </si>
  <si>
    <t>S-1504588/68661/2017</t>
  </si>
  <si>
    <t>1715045881</t>
  </si>
  <si>
    <t>71160515</t>
  </si>
  <si>
    <t>Krátký Radek Ing.</t>
  </si>
  <si>
    <t>S-1504591/68701/2017</t>
  </si>
  <si>
    <t>1715045911</t>
  </si>
  <si>
    <t>10113932</t>
  </si>
  <si>
    <t>Vaněk Jan</t>
  </si>
  <si>
    <t>S-1503895/59785/2017</t>
  </si>
  <si>
    <t>1715038951</t>
  </si>
  <si>
    <t>69729123</t>
  </si>
  <si>
    <t>Kohoutek Václav</t>
  </si>
  <si>
    <t>S-1503897/59791/2017</t>
  </si>
  <si>
    <t>1715038971</t>
  </si>
  <si>
    <t>68595263</t>
  </si>
  <si>
    <t>Hofmann Jan, Ing.</t>
  </si>
  <si>
    <t>S-1502970/51735/2017</t>
  </si>
  <si>
    <t>1715029701</t>
  </si>
  <si>
    <t>S-1503906/59563/2017</t>
  </si>
  <si>
    <t>1715039061</t>
  </si>
  <si>
    <t>70951071</t>
  </si>
  <si>
    <t>Mikšík Miloslav</t>
  </si>
  <si>
    <t>S-1504595/68630/2017</t>
  </si>
  <si>
    <t>1715045951</t>
  </si>
  <si>
    <t>S-1504597/69705/2017</t>
  </si>
  <si>
    <t>1715045971</t>
  </si>
  <si>
    <t>60061928</t>
  </si>
  <si>
    <t>Janů Bohuslav</t>
  </si>
  <si>
    <t>S-1504602/68883/2017</t>
  </si>
  <si>
    <t>1715046021</t>
  </si>
  <si>
    <t>S-1503915/59448/2017</t>
  </si>
  <si>
    <t>1715039151</t>
  </si>
  <si>
    <t>48365262</t>
  </si>
  <si>
    <t>PZ - Lesinka s.r.o.</t>
  </si>
  <si>
    <t>S-1503819/58684/2017</t>
  </si>
  <si>
    <t>1715038191</t>
  </si>
  <si>
    <t>06051677</t>
  </si>
  <si>
    <t>Groh Josef</t>
  </si>
  <si>
    <t>S-1502849/51230/2017</t>
  </si>
  <si>
    <t>1715028491</t>
  </si>
  <si>
    <t>04000862</t>
  </si>
  <si>
    <t>Mrázek Pavel</t>
  </si>
  <si>
    <t>S-1504603/68879/2017</t>
  </si>
  <si>
    <t>1715046031</t>
  </si>
  <si>
    <t>48464678</t>
  </si>
  <si>
    <t>Hýbl Josef</t>
  </si>
  <si>
    <t>S-1504611/69931/2017</t>
  </si>
  <si>
    <t>1715046111</t>
  </si>
  <si>
    <t>41280105</t>
  </si>
  <si>
    <t>Kučera Jiří, Ing.</t>
  </si>
  <si>
    <t>S-1503918/59471/2017</t>
  </si>
  <si>
    <t>1715039181</t>
  </si>
  <si>
    <t>S-1502977/51782/2017</t>
  </si>
  <si>
    <t>1715029771</t>
  </si>
  <si>
    <t>02964163</t>
  </si>
  <si>
    <t>Fadrný Pavel</t>
  </si>
  <si>
    <t>S-1504614/70262/2017</t>
  </si>
  <si>
    <t>1715046141</t>
  </si>
  <si>
    <t>S-1504615/70269/2017</t>
  </si>
  <si>
    <t>1715046151</t>
  </si>
  <si>
    <t>48156353</t>
  </si>
  <si>
    <t>Vápeník Miroslav</t>
  </si>
  <si>
    <t>S-1504616/70273/2017</t>
  </si>
  <si>
    <t>1715046161</t>
  </si>
  <si>
    <t>S-1503921/59486/2017</t>
  </si>
  <si>
    <t>1715039211</t>
  </si>
  <si>
    <t>42312353</t>
  </si>
  <si>
    <t>S-1503927/59183/2017</t>
  </si>
  <si>
    <t>1715039271</t>
  </si>
  <si>
    <t>25947494</t>
  </si>
  <si>
    <t>Segreto s.r.o.</t>
  </si>
  <si>
    <t>S-1502717/49507/2017</t>
  </si>
  <si>
    <t>1715027171</t>
  </si>
  <si>
    <t>25928864</t>
  </si>
  <si>
    <t>Zemědělská společnost J+V s.r.o.</t>
  </si>
  <si>
    <t>S-1502719/49530/2017</t>
  </si>
  <si>
    <t>1715027191</t>
  </si>
  <si>
    <t>40010074</t>
  </si>
  <si>
    <t>Socha Oldřich, Ing.</t>
  </si>
  <si>
    <t>S-1502854/51249/2017</t>
  </si>
  <si>
    <t>1715028541</t>
  </si>
  <si>
    <t>S-1503824/58699/2017</t>
  </si>
  <si>
    <t>1715038241</t>
  </si>
  <si>
    <t>75043041</t>
  </si>
  <si>
    <t>Koláčný Libor</t>
  </si>
  <si>
    <t>S-1503946/60789/2017</t>
  </si>
  <si>
    <t>1715039461</t>
  </si>
  <si>
    <t>48962635</t>
  </si>
  <si>
    <t>Králík Jan</t>
  </si>
  <si>
    <t>S-1503951/59877/2017</t>
  </si>
  <si>
    <t>1715039511</t>
  </si>
  <si>
    <t>S-1504625/87312/2016</t>
  </si>
  <si>
    <t>1615046251</t>
  </si>
  <si>
    <t>05025389</t>
  </si>
  <si>
    <t>Minařík Michal</t>
  </si>
  <si>
    <t>S-1504630/87943/2016</t>
  </si>
  <si>
    <t>1615046301</t>
  </si>
  <si>
    <t>11575743</t>
  </si>
  <si>
    <t>Reinold Manfred</t>
  </si>
  <si>
    <t>S-1502721/49904/2017</t>
  </si>
  <si>
    <t>1715027211</t>
  </si>
  <si>
    <t>48436500</t>
  </si>
  <si>
    <t>Ambrož Radek</t>
  </si>
  <si>
    <t>S-1502724/49917/2017</t>
  </si>
  <si>
    <t>1715027241</t>
  </si>
  <si>
    <t>48012149</t>
  </si>
  <si>
    <t>Smékal Stanislav</t>
  </si>
  <si>
    <t>S-1503831/58722/2017</t>
  </si>
  <si>
    <t>1715038311</t>
  </si>
  <si>
    <t>S-1502856/50767/2017</t>
  </si>
  <si>
    <t>1715028561</t>
  </si>
  <si>
    <t>S-1503958/60298/2017</t>
  </si>
  <si>
    <t>1715039581</t>
  </si>
  <si>
    <t>72536357</t>
  </si>
  <si>
    <t>Čech Milan</t>
  </si>
  <si>
    <t>S-1503957/60295/2017</t>
  </si>
  <si>
    <t>1715039571</t>
  </si>
  <si>
    <t>87418410</t>
  </si>
  <si>
    <t>Vyčítal Lukáš Ing.</t>
  </si>
  <si>
    <t>S-1502731/49716/2017</t>
  </si>
  <si>
    <t>1715027311</t>
  </si>
  <si>
    <t>49334026</t>
  </si>
  <si>
    <t>Ulrich Jiří</t>
  </si>
  <si>
    <t>S-1502732/49724/2017</t>
  </si>
  <si>
    <t>1715027321</t>
  </si>
  <si>
    <t>S-1502987/51898/2017</t>
  </si>
  <si>
    <t>1715029871</t>
  </si>
  <si>
    <t>S-1502991/51666/2017</t>
  </si>
  <si>
    <t>1715029911</t>
  </si>
  <si>
    <t>S-1503845/59083/2017</t>
  </si>
  <si>
    <t>1715038451</t>
  </si>
  <si>
    <t>S-1502998/51754/2017</t>
  </si>
  <si>
    <t>1715029981</t>
  </si>
  <si>
    <t>00149225</t>
  </si>
  <si>
    <t>Zemědělské družstvo Kokory</t>
  </si>
  <si>
    <t>S-1503001/51774/2017</t>
  </si>
  <si>
    <t>1715030011</t>
  </si>
  <si>
    <t>72565217</t>
  </si>
  <si>
    <t>S-1503963/60318/2017</t>
  </si>
  <si>
    <t>1715039631</t>
  </si>
  <si>
    <t>02482274</t>
  </si>
  <si>
    <t>CPJ s.r.o.</t>
  </si>
  <si>
    <t>S-1503964/60320/2017</t>
  </si>
  <si>
    <t>1715039641</t>
  </si>
  <si>
    <t>47424966</t>
  </si>
  <si>
    <t>Dlabal Jaroslav</t>
  </si>
  <si>
    <t>S-1503967/60307/2016</t>
  </si>
  <si>
    <t>1615039671</t>
  </si>
  <si>
    <t>67177344</t>
  </si>
  <si>
    <t>Kratochvíl Lukáš, Ing.</t>
  </si>
  <si>
    <t>S-1502871/50826/2017</t>
  </si>
  <si>
    <t>1715028711</t>
  </si>
  <si>
    <t>43774199</t>
  </si>
  <si>
    <t>Bradschetl Karel, Ing.</t>
  </si>
  <si>
    <t>S-1503971/60345/2017</t>
  </si>
  <si>
    <t>1715039711</t>
  </si>
  <si>
    <t>43102662</t>
  </si>
  <si>
    <t>Grüner Jiří</t>
  </si>
  <si>
    <t>S-1502749/50660/2017</t>
  </si>
  <si>
    <t>1715027491</t>
  </si>
  <si>
    <t>49611135</t>
  </si>
  <si>
    <t>LIGI - BĚLIDLO s.r.o.</t>
  </si>
  <si>
    <t>S-1503978/60520/2017</t>
  </si>
  <si>
    <t>1715039781</t>
  </si>
  <si>
    <t>S-1504643/88906/2016</t>
  </si>
  <si>
    <t>1615046431</t>
  </si>
  <si>
    <t>S-1503005/52135/2017</t>
  </si>
  <si>
    <t>1715030051</t>
  </si>
  <si>
    <t>42938490</t>
  </si>
  <si>
    <t>Kaplan Petr</t>
  </si>
  <si>
    <t>S-1503006/52140/2017</t>
  </si>
  <si>
    <t>1715030061</t>
  </si>
  <si>
    <t>46208950</t>
  </si>
  <si>
    <t>Fila Rajmund, Ing.</t>
  </si>
  <si>
    <t>S-1503990/61477/2016</t>
  </si>
  <si>
    <t>1615039901</t>
  </si>
  <si>
    <t>71205667</t>
  </si>
  <si>
    <t>Belatka Ladislav</t>
  </si>
  <si>
    <t>S-1503847/59089/2017</t>
  </si>
  <si>
    <t>1715038471</t>
  </si>
  <si>
    <t>45690642</t>
  </si>
  <si>
    <t>Ulrych Ivo, PhDr.</t>
  </si>
  <si>
    <t>S-1502751/50667/2017</t>
  </si>
  <si>
    <t>1715027511</t>
  </si>
  <si>
    <t>28329384</t>
  </si>
  <si>
    <t>H-FARM s.r.o.</t>
  </si>
  <si>
    <t>S-1504666/71899/2017</t>
  </si>
  <si>
    <t>1715046661</t>
  </si>
  <si>
    <t>04017714</t>
  </si>
  <si>
    <t>S-1503996/60660/2017</t>
  </si>
  <si>
    <t>1715039961</t>
  </si>
  <si>
    <t>00129933</t>
  </si>
  <si>
    <t>Zemědělské družstvo Radiměř</t>
  </si>
  <si>
    <t>S-1504001/60367/2017</t>
  </si>
  <si>
    <t>1715040011</t>
  </si>
  <si>
    <t>63443716</t>
  </si>
  <si>
    <t>Janák Vít</t>
  </si>
  <si>
    <t>S-1503994/60654/2017</t>
  </si>
  <si>
    <t>1715039941</t>
  </si>
  <si>
    <t>47468629</t>
  </si>
  <si>
    <t>Zemědělské družstvo "Mezilesí" Telecí</t>
  </si>
  <si>
    <t>S-1504000/60362/2017</t>
  </si>
  <si>
    <t>1715040001</t>
  </si>
  <si>
    <t>72556587</t>
  </si>
  <si>
    <t>Přibyl Václav</t>
  </si>
  <si>
    <t>S-1504015/60240/2017</t>
  </si>
  <si>
    <t>1715040151</t>
  </si>
  <si>
    <t>25735675</t>
  </si>
  <si>
    <t>AGRAG s.r.o.</t>
  </si>
  <si>
    <t>S-1504020/60000/2017</t>
  </si>
  <si>
    <t>1715040201</t>
  </si>
  <si>
    <t>S-1504004/60382/2017</t>
  </si>
  <si>
    <t>1715040041</t>
  </si>
  <si>
    <t>S-1504683/89669/2016</t>
  </si>
  <si>
    <t>1615046831</t>
  </si>
  <si>
    <t>S-1504686/73299/2017</t>
  </si>
  <si>
    <t>1715046861</t>
  </si>
  <si>
    <t>28100514</t>
  </si>
  <si>
    <t>AGROPIG CZ s.r.o.</t>
  </si>
  <si>
    <t>S-1504687/73302/2017</t>
  </si>
  <si>
    <t>1715046871</t>
  </si>
  <si>
    <t>04695976</t>
  </si>
  <si>
    <t>Zelenková Pavlína, Ing.</t>
  </si>
  <si>
    <t>S-1502767/50452/2017</t>
  </si>
  <si>
    <t>1715027671</t>
  </si>
  <si>
    <t>25243659</t>
  </si>
  <si>
    <t>AGRO - DANNHORN s.r.o.</t>
  </si>
  <si>
    <t>S-1504023/60010/2017</t>
  </si>
  <si>
    <t>1715040231</t>
  </si>
  <si>
    <t>49305841</t>
  </si>
  <si>
    <t>Němeček Radek, Ing., Ph.D.</t>
  </si>
  <si>
    <t>S-1504028/60468/2017</t>
  </si>
  <si>
    <t>1715040281</t>
  </si>
  <si>
    <t>S-1502888/50950/2017</t>
  </si>
  <si>
    <t>1715028881</t>
  </si>
  <si>
    <t>25815725</t>
  </si>
  <si>
    <t>AGRO - DOMINIK spol. s r.o.</t>
  </si>
  <si>
    <t>S-1504033/60421/2017</t>
  </si>
  <si>
    <t>1715040331</t>
  </si>
  <si>
    <t>64020134</t>
  </si>
  <si>
    <t>Šilhánek Pavel</t>
  </si>
  <si>
    <t>S-1503863/59203/2017</t>
  </si>
  <si>
    <t>1715038631</t>
  </si>
  <si>
    <t>42102979</t>
  </si>
  <si>
    <t>Bouda Karel, Ing.</t>
  </si>
  <si>
    <t>S-1503864/59206/2017</t>
  </si>
  <si>
    <t>1715038641</t>
  </si>
  <si>
    <t>S-1504012/60226/2017</t>
  </si>
  <si>
    <t>1715040121</t>
  </si>
  <si>
    <t>S-1504701/73347/2017</t>
  </si>
  <si>
    <t>1715047011</t>
  </si>
  <si>
    <t>71229582</t>
  </si>
  <si>
    <t>Říha Martin</t>
  </si>
  <si>
    <t>S-1503871/59231/2017</t>
  </si>
  <si>
    <t>1715038711</t>
  </si>
  <si>
    <t>S-1503027/52692/2017</t>
  </si>
  <si>
    <t>1715030271</t>
  </si>
  <si>
    <t>73060356</t>
  </si>
  <si>
    <t>Hasal Václav</t>
  </si>
  <si>
    <t>S-1504039/61125/2017</t>
  </si>
  <si>
    <t>1715040391</t>
  </si>
  <si>
    <t>25225332</t>
  </si>
  <si>
    <t>AGRIGINIUM k.s.</t>
  </si>
  <si>
    <t>S-1504021/60004/2017</t>
  </si>
  <si>
    <t>1715040211</t>
  </si>
  <si>
    <t>04047681</t>
  </si>
  <si>
    <t>Velš Marek</t>
  </si>
  <si>
    <t>S-1504704/73351/2017</t>
  </si>
  <si>
    <t>1715047041</t>
  </si>
  <si>
    <t>72087463</t>
  </si>
  <si>
    <t>Kotalíková Dana</t>
  </si>
  <si>
    <t>S-1504723/73673/2017</t>
  </si>
  <si>
    <t>1715047231</t>
  </si>
  <si>
    <t>24774839</t>
  </si>
  <si>
    <t>Statek Starý Týn s.r.o.</t>
  </si>
  <si>
    <t>S-1504726/73608/2017</t>
  </si>
  <si>
    <t>1715047261</t>
  </si>
  <si>
    <t>S-1504729/91870/2016</t>
  </si>
  <si>
    <t>1615047291</t>
  </si>
  <si>
    <t>05827540</t>
  </si>
  <si>
    <t>FARMA Lipice s.r.o.</t>
  </si>
  <si>
    <t>S-1502895/51000/2017</t>
  </si>
  <si>
    <t>1715028951</t>
  </si>
  <si>
    <t>41440935</t>
  </si>
  <si>
    <t>Bukovjan Karel Doc.MVDr. CSc.</t>
  </si>
  <si>
    <t>S-1502773/50502/2017</t>
  </si>
  <si>
    <t>1715027731</t>
  </si>
  <si>
    <t>S-1503038/52706/2017</t>
  </si>
  <si>
    <t>1715030381</t>
  </si>
  <si>
    <t>70156816</t>
  </si>
  <si>
    <t>Paďour Leopold</t>
  </si>
  <si>
    <t>S-1504027/60569/2017</t>
  </si>
  <si>
    <t>1715040271</t>
  </si>
  <si>
    <t>60113049</t>
  </si>
  <si>
    <t>VOSPOL, spol. s r.o.</t>
  </si>
  <si>
    <t>S-1504732/73804/2017</t>
  </si>
  <si>
    <t>1715047321</t>
  </si>
  <si>
    <t>41378245</t>
  </si>
  <si>
    <t>Lichevník Josef</t>
  </si>
  <si>
    <t>S-1504740/93236/2016</t>
  </si>
  <si>
    <t>1615047401</t>
  </si>
  <si>
    <t>66122554</t>
  </si>
  <si>
    <t>Pěnička Milan</t>
  </si>
  <si>
    <t>S-1503881/59266/2017</t>
  </si>
  <si>
    <t>1715038811</t>
  </si>
  <si>
    <t>48226505</t>
  </si>
  <si>
    <t>Pártl Václav</t>
  </si>
  <si>
    <t>S-1503886/59742/2017</t>
  </si>
  <si>
    <t>1715038861</t>
  </si>
  <si>
    <t>00142565</t>
  </si>
  <si>
    <t>Zemědělské družstvo Hodonice č.p. 258, družstvo</t>
  </si>
  <si>
    <t>S-1504055/61180/2017</t>
  </si>
  <si>
    <t>1715040551</t>
  </si>
  <si>
    <t>75212030</t>
  </si>
  <si>
    <t>Dajčar Aleš</t>
  </si>
  <si>
    <t>S-1504057/61191/2017</t>
  </si>
  <si>
    <t>1715040571</t>
  </si>
  <si>
    <t>S-1504750/75492/2017</t>
  </si>
  <si>
    <t>1715047501</t>
  </si>
  <si>
    <t>S-1504767/95755/2016</t>
  </si>
  <si>
    <t>1615047671</t>
  </si>
  <si>
    <t>15032523</t>
  </si>
  <si>
    <t>Kruntorád Miroslav</t>
  </si>
  <si>
    <t>S-1504768/96253/2016</t>
  </si>
  <si>
    <t>1615047681</t>
  </si>
  <si>
    <t>S-1504772/96781/2016</t>
  </si>
  <si>
    <t>1615047721</t>
  </si>
  <si>
    <t>47911131</t>
  </si>
  <si>
    <t>Zemědělské družstvo Rusava</t>
  </si>
  <si>
    <t>S-1504783/82071/2017</t>
  </si>
  <si>
    <t>1715047831</t>
  </si>
  <si>
    <t>45524840</t>
  </si>
  <si>
    <t>Goll  Pavel</t>
  </si>
  <si>
    <t>S-1502906/51267/2017</t>
  </si>
  <si>
    <t>1715029061</t>
  </si>
  <si>
    <t>41651332</t>
  </si>
  <si>
    <t>Lacina Jiří</t>
  </si>
  <si>
    <t>S-1502907/51286/2017</t>
  </si>
  <si>
    <t>1715029071</t>
  </si>
  <si>
    <t>S-1504040/61128/2017</t>
  </si>
  <si>
    <t>1715040401</t>
  </si>
  <si>
    <t>S-1504068/60827/2017</t>
  </si>
  <si>
    <t>1715040681</t>
  </si>
  <si>
    <t>41382331</t>
  </si>
  <si>
    <t>Švec Miroslav, Ing.</t>
  </si>
  <si>
    <t>S-1504794/82542/2017</t>
  </si>
  <si>
    <t>1715047941</t>
  </si>
  <si>
    <t>27137937</t>
  </si>
  <si>
    <t>YELLOW ROSE s.r.o.</t>
  </si>
  <si>
    <t>S-1504797/82554/2017</t>
  </si>
  <si>
    <t>1715047971</t>
  </si>
  <si>
    <t>S-1504800/82565/2017</t>
  </si>
  <si>
    <t>1715048001</t>
  </si>
  <si>
    <t>29106079</t>
  </si>
  <si>
    <t>K&amp;SL s.r.o.</t>
  </si>
  <si>
    <t>S-1504806/83078/2017</t>
  </si>
  <si>
    <t>1715048061</t>
  </si>
  <si>
    <t>S-1504829/107637/2016</t>
  </si>
  <si>
    <t>1615048291</t>
  </si>
  <si>
    <t>S-1503048/52720/2017</t>
  </si>
  <si>
    <t>1715030481</t>
  </si>
  <si>
    <t>05848385</t>
  </si>
  <si>
    <t>AGRO DZ, s.r.o.</t>
  </si>
  <si>
    <t>S-1504841/86761/2017</t>
  </si>
  <si>
    <t>1715048411</t>
  </si>
  <si>
    <t>43595243</t>
  </si>
  <si>
    <t>Cigán Konrád</t>
  </si>
  <si>
    <t>S-1504853/87231/2017</t>
  </si>
  <si>
    <t>1715048531</t>
  </si>
  <si>
    <t>70641366</t>
  </si>
  <si>
    <t>Růčka Alois, Ing.</t>
  </si>
  <si>
    <t>S-1502786/50312/2017</t>
  </si>
  <si>
    <t>1715027861</t>
  </si>
  <si>
    <t>S-1502791/50271/2017</t>
  </si>
  <si>
    <t>1715027911</t>
  </si>
  <si>
    <t>40552179</t>
  </si>
  <si>
    <t>Šafránek Jarmil, Ing.</t>
  </si>
  <si>
    <t>S-1502793/50283/2017</t>
  </si>
  <si>
    <t>1715027931</t>
  </si>
  <si>
    <t>14644835</t>
  </si>
  <si>
    <t>Šrámek Antonín</t>
  </si>
  <si>
    <t>S-1503899/59797/2017</t>
  </si>
  <si>
    <t>1715038991</t>
  </si>
  <si>
    <t>14798972</t>
  </si>
  <si>
    <t>DOPRAMO, spol. s r.o.</t>
  </si>
  <si>
    <t>S-1504869/109702/2016</t>
  </si>
  <si>
    <t>1615048691</t>
  </si>
  <si>
    <t>S-1504885/88191/2017</t>
  </si>
  <si>
    <t>1715048851</t>
  </si>
  <si>
    <t>68785615</t>
  </si>
  <si>
    <t>Řežábek Miloš</t>
  </si>
  <si>
    <t>S-1502794/50287/2017</t>
  </si>
  <si>
    <t>1715027941</t>
  </si>
  <si>
    <t>S-1502795/50704/2017</t>
  </si>
  <si>
    <t>1715027951</t>
  </si>
  <si>
    <t>S-1504074/61099/2017</t>
  </si>
  <si>
    <t>1715040741</t>
  </si>
  <si>
    <t>47151544</t>
  </si>
  <si>
    <t>Zemědělské družstvo  "Agroholding"  se sídlem v Bernarticích</t>
  </si>
  <si>
    <t>S-1504077/61389/2017</t>
  </si>
  <si>
    <t>1715040771</t>
  </si>
  <si>
    <t>S-1504890/115184/2016</t>
  </si>
  <si>
    <t>1615048901</t>
  </si>
  <si>
    <t>45450382</t>
  </si>
  <si>
    <t>Kosík Cyril</t>
  </si>
  <si>
    <t>S-1504899/113185/2016</t>
  </si>
  <si>
    <t>1615048991</t>
  </si>
  <si>
    <t>49450794</t>
  </si>
  <si>
    <t>NIVA - ČIKOV, s.r.o.</t>
  </si>
  <si>
    <t>S-1503070/52758/2017</t>
  </si>
  <si>
    <t>1715030701</t>
  </si>
  <si>
    <t>18239315</t>
  </si>
  <si>
    <t>Šašek František, Ing.</t>
  </si>
  <si>
    <t>S-1502915/51314/2017</t>
  </si>
  <si>
    <t>1715029151</t>
  </si>
  <si>
    <t>75122740</t>
  </si>
  <si>
    <t>Menšík Vojtěch</t>
  </si>
  <si>
    <t>S-1502921/50945/2017</t>
  </si>
  <si>
    <t>1715029211</t>
  </si>
  <si>
    <t>71242201</t>
  </si>
  <si>
    <t>Žížala Josef</t>
  </si>
  <si>
    <t>S-1503902/59550/2017</t>
  </si>
  <si>
    <t>1715039021</t>
  </si>
  <si>
    <t>47085622</t>
  </si>
  <si>
    <t>Vošický Josef</t>
  </si>
  <si>
    <t>S-1503904/59557/2017</t>
  </si>
  <si>
    <t>1715039041</t>
  </si>
  <si>
    <t>72541890</t>
  </si>
  <si>
    <t>Kuthan Zdeněk</t>
  </si>
  <si>
    <t>S-1503907/59565/2017</t>
  </si>
  <si>
    <t>1715039071</t>
  </si>
  <si>
    <t>68280017</t>
  </si>
  <si>
    <t>Krejný Lukáš</t>
  </si>
  <si>
    <t>S-1504105/61287/2017</t>
  </si>
  <si>
    <t>1715041051</t>
  </si>
  <si>
    <t>42360242</t>
  </si>
  <si>
    <t>Brož Milan</t>
  </si>
  <si>
    <t>S-1504085/61541/2017</t>
  </si>
  <si>
    <t>1715040851</t>
  </si>
  <si>
    <t>S-1504086/61545/2017</t>
  </si>
  <si>
    <t>1715040861</t>
  </si>
  <si>
    <t>03390641</t>
  </si>
  <si>
    <t>Dubský Jan</t>
  </si>
  <si>
    <t>S-1502806/51086/2017</t>
  </si>
  <si>
    <t>1715028061</t>
  </si>
  <si>
    <t>S-1504957/94032/2017</t>
  </si>
  <si>
    <t>1715049571</t>
  </si>
  <si>
    <t>47775262</t>
  </si>
  <si>
    <t>Veselý Tomáš</t>
  </si>
  <si>
    <t>S-1504112/61317/2017</t>
  </si>
  <si>
    <t>1715041121</t>
  </si>
  <si>
    <t>45860441</t>
  </si>
  <si>
    <t>Vopička Josef</t>
  </si>
  <si>
    <t>S-1504088/61609/2017</t>
  </si>
  <si>
    <t>1715040881</t>
  </si>
  <si>
    <t>67742602</t>
  </si>
  <si>
    <t>Hrubý Roman</t>
  </si>
  <si>
    <t>S-1504091/61624/2017</t>
  </si>
  <si>
    <t>1715040911</t>
  </si>
  <si>
    <t>16981146</t>
  </si>
  <si>
    <t>Pánek Miroslav</t>
  </si>
  <si>
    <t>S-1502809/51121/2017</t>
  </si>
  <si>
    <t>1715028091</t>
  </si>
  <si>
    <t>S-1502814/51468/2017</t>
  </si>
  <si>
    <t>1715028141</t>
  </si>
  <si>
    <t>73871389</t>
  </si>
  <si>
    <t>Pavlíček Radomír</t>
  </si>
  <si>
    <t>S-1504977/95775/2017</t>
  </si>
  <si>
    <t>1715049771</t>
  </si>
  <si>
    <t>43594751</t>
  </si>
  <si>
    <t>Hurník Leo</t>
  </si>
  <si>
    <t>S-1504099/61687/2017</t>
  </si>
  <si>
    <t>1715040991</t>
  </si>
  <si>
    <t>73060127</t>
  </si>
  <si>
    <t>Kocian Petr</t>
  </si>
  <si>
    <t>S-1504100/61697/2017</t>
  </si>
  <si>
    <t>1715041001</t>
  </si>
  <si>
    <t>42115426</t>
  </si>
  <si>
    <t>Kalina Jaroslav</t>
  </si>
  <si>
    <t>S-1504103/61276/2017</t>
  </si>
  <si>
    <t>1715041031</t>
  </si>
  <si>
    <t>66113563</t>
  </si>
  <si>
    <t>Pech Zdeněk</t>
  </si>
  <si>
    <t>S-1504108/61299/2017</t>
  </si>
  <si>
    <t>1715041081</t>
  </si>
  <si>
    <t>72068060</t>
  </si>
  <si>
    <t>Urbánková Lenka</t>
  </si>
  <si>
    <t>S-1504132/62871/2017</t>
  </si>
  <si>
    <t>1715041321</t>
  </si>
  <si>
    <t>42313911</t>
  </si>
  <si>
    <t>Pokorný Josef, Ing.</t>
  </si>
  <si>
    <t>S-1504133/62874/2017</t>
  </si>
  <si>
    <t>1715041331</t>
  </si>
  <si>
    <t>S-1503919/59480/2017</t>
  </si>
  <si>
    <t>1715039191</t>
  </si>
  <si>
    <t>S-1505100/112008/2017</t>
  </si>
  <si>
    <t>1715051001</t>
  </si>
  <si>
    <t>63486717</t>
  </si>
  <si>
    <t>Česká PIC s.r.o.</t>
  </si>
  <si>
    <t>S-1504137/62894/2017</t>
  </si>
  <si>
    <t>1715041371</t>
  </si>
  <si>
    <t>42601258</t>
  </si>
  <si>
    <t>Trhlík Zdeněk</t>
  </si>
  <si>
    <t>S-1502938/51426/2017</t>
  </si>
  <si>
    <t>1715029381</t>
  </si>
  <si>
    <t>43247237</t>
  </si>
  <si>
    <t>Pulíček Josef</t>
  </si>
  <si>
    <t>S-1505142/118648/2017</t>
  </si>
  <si>
    <t>1715051421</t>
  </si>
  <si>
    <t>S-1505144/121010/2017</t>
  </si>
  <si>
    <t>1715051441</t>
  </si>
  <si>
    <t>05927901</t>
  </si>
  <si>
    <t>Benešová Zuzana, Ing.</t>
  </si>
  <si>
    <t>S-1502817/51481/2017</t>
  </si>
  <si>
    <t>1715028171</t>
  </si>
  <si>
    <t>S-1502820/51498/2017</t>
  </si>
  <si>
    <t>1715028201</t>
  </si>
  <si>
    <t>S-1502821/51501/2017</t>
  </si>
  <si>
    <t>1715028211</t>
  </si>
  <si>
    <t>04683871</t>
  </si>
  <si>
    <t>Holejšovský Petr</t>
  </si>
  <si>
    <t>S-1502950/52050/2017</t>
  </si>
  <si>
    <t>1715029501</t>
  </si>
  <si>
    <t>01058631</t>
  </si>
  <si>
    <t>Ebr Zdeněk</t>
  </si>
  <si>
    <t>S-1504162/62385/2017</t>
  </si>
  <si>
    <t>1715041621</t>
  </si>
  <si>
    <t>68146124</t>
  </si>
  <si>
    <t>Rozkošný Pavel</t>
  </si>
  <si>
    <t>S-1502826/51045/2017</t>
  </si>
  <si>
    <t>1715028261</t>
  </si>
  <si>
    <t>S-1502837/51164/2017</t>
  </si>
  <si>
    <t>1715028371</t>
  </si>
  <si>
    <t>S-1503092/52434/2017</t>
  </si>
  <si>
    <t>1715030921</t>
  </si>
  <si>
    <t>46232281</t>
  </si>
  <si>
    <t>Juda Arnošt, Ing.</t>
  </si>
  <si>
    <t>S-1504143/62167/2017</t>
  </si>
  <si>
    <t>1715041431</t>
  </si>
  <si>
    <t>POJIŠTĚNÍ LESNÍ POROSTY</t>
  </si>
  <si>
    <t>27740196</t>
  </si>
  <si>
    <t>LESNÍ DRUŽSTVO NEDAKONICE, družstvo</t>
  </si>
  <si>
    <t>S-1600016/57551/2016</t>
  </si>
  <si>
    <t>1616000161</t>
  </si>
  <si>
    <t>00231690</t>
  </si>
  <si>
    <t>Městys Divišov</t>
  </si>
  <si>
    <t>S-1600033/104047/2016</t>
  </si>
  <si>
    <t>1616000331</t>
  </si>
  <si>
    <t>00302619</t>
  </si>
  <si>
    <t>Obec Hrabišín</t>
  </si>
  <si>
    <t>S-1600041/111365/2016</t>
  </si>
  <si>
    <t>1616000411</t>
  </si>
  <si>
    <t>00478512</t>
  </si>
  <si>
    <t>Obec Sirá</t>
  </si>
  <si>
    <t>S-1600043/112291/2016</t>
  </si>
  <si>
    <t>1616000431</t>
  </si>
  <si>
    <t>47052660</t>
  </si>
  <si>
    <t>AGRO - KVARTO OVČÍNY s.r.o.</t>
  </si>
  <si>
    <t>S-1502955/52068/2017</t>
  </si>
  <si>
    <t>1715029551</t>
  </si>
  <si>
    <t>66333865</t>
  </si>
  <si>
    <t>Řezníčková Miroslava Ing.</t>
  </si>
  <si>
    <t>S-1503943/60776/2017</t>
  </si>
  <si>
    <t>1715039431</t>
  </si>
  <si>
    <t>44062290</t>
  </si>
  <si>
    <t>Dostál Jaroslav, Ing.</t>
  </si>
  <si>
    <t>S-1503945/60787/2017</t>
  </si>
  <si>
    <t>1715039451</t>
  </si>
  <si>
    <t>72832134</t>
  </si>
  <si>
    <t>Rous Zdeněk</t>
  </si>
  <si>
    <t>S-1504156/63920/2016</t>
  </si>
  <si>
    <t>1615041561</t>
  </si>
  <si>
    <t>60440384</t>
  </si>
  <si>
    <t>Balounová Dagmar</t>
  </si>
  <si>
    <t>S-1503953/59885/2017</t>
  </si>
  <si>
    <t>1715039531</t>
  </si>
  <si>
    <t>S-1504186/61894/2017</t>
  </si>
  <si>
    <t>1715041861</t>
  </si>
  <si>
    <t>76160122</t>
  </si>
  <si>
    <t>Kubizňák Miroslav</t>
  </si>
  <si>
    <t>S-1503102/52230/2017</t>
  </si>
  <si>
    <t>1715031021</t>
  </si>
  <si>
    <t>46916806</t>
  </si>
  <si>
    <t>Sekanina Jan</t>
  </si>
  <si>
    <t>S-1503104/52233/2017</t>
  </si>
  <si>
    <t>1715031041</t>
  </si>
  <si>
    <t>S-1504157/62344/2017</t>
  </si>
  <si>
    <t>1715041571</t>
  </si>
  <si>
    <t>S-1504190/61997/2017</t>
  </si>
  <si>
    <t>1715041901</t>
  </si>
  <si>
    <t>42312361</t>
  </si>
  <si>
    <t>Forman Zdeněk, Ing.</t>
  </si>
  <si>
    <t>S-1503105/52236/2017</t>
  </si>
  <si>
    <t>1715031051</t>
  </si>
  <si>
    <t>26938243</t>
  </si>
  <si>
    <t>Školní hospodářství, s.r.o.</t>
  </si>
  <si>
    <t>S-1503113/52395/2017</t>
  </si>
  <si>
    <t>1715031131</t>
  </si>
  <si>
    <t>87186152</t>
  </si>
  <si>
    <t>Smékalová Hana</t>
  </si>
  <si>
    <t>S-1504171/62498/2017</t>
  </si>
  <si>
    <t>1715041711</t>
  </si>
  <si>
    <t>40707580</t>
  </si>
  <si>
    <t>S-1504197/62746/2017</t>
  </si>
  <si>
    <t>1715041971</t>
  </si>
  <si>
    <t>S-1503122/52872/2017</t>
  </si>
  <si>
    <t>1715031221</t>
  </si>
  <si>
    <t>71236767</t>
  </si>
  <si>
    <t>Fikar Jan</t>
  </si>
  <si>
    <t>S-1504178/62227/2017</t>
  </si>
  <si>
    <t>1715041781</t>
  </si>
  <si>
    <t>47453435</t>
  </si>
  <si>
    <t>STATEK Horní Studenec, s.r.o.</t>
  </si>
  <si>
    <t>S-1504180/62248/2017</t>
  </si>
  <si>
    <t>1715041801</t>
  </si>
  <si>
    <t>72029757</t>
  </si>
  <si>
    <t>Jelínek Josef</t>
  </si>
  <si>
    <t>S-1504181/62265/2017</t>
  </si>
  <si>
    <t>1715041811</t>
  </si>
  <si>
    <t>S-1503966/60327/2017</t>
  </si>
  <si>
    <t>1715039661</t>
  </si>
  <si>
    <t>S-1503125/52890/2017</t>
  </si>
  <si>
    <t>1715031251</t>
  </si>
  <si>
    <t>S-1503139/52523/2017</t>
  </si>
  <si>
    <t>1715031391</t>
  </si>
  <si>
    <t>16853911</t>
  </si>
  <si>
    <t>Krejča František</t>
  </si>
  <si>
    <t>S-1502869/50816/2017</t>
  </si>
  <si>
    <t>1715028691</t>
  </si>
  <si>
    <t>46128255</t>
  </si>
  <si>
    <t>Vinohradník Pavel</t>
  </si>
  <si>
    <t>S-1503975/60507/2017</t>
  </si>
  <si>
    <t>1715039751</t>
  </si>
  <si>
    <t>S-1503979/60525/2017</t>
  </si>
  <si>
    <t>1715039791</t>
  </si>
  <si>
    <t>S-1502958/52078/2017</t>
  </si>
  <si>
    <t>1715029581</t>
  </si>
  <si>
    <t>S-1502962/52095/2017</t>
  </si>
  <si>
    <t>1715029621</t>
  </si>
  <si>
    <t>64437230</t>
  </si>
  <si>
    <t>Brabec Leoš</t>
  </si>
  <si>
    <t>S-1503140/52528/2017</t>
  </si>
  <si>
    <t>1715031401</t>
  </si>
  <si>
    <t>25335995</t>
  </si>
  <si>
    <t>DAN-MORAVIA AGRAR a.s.</t>
  </si>
  <si>
    <t>S-1503144/52540/2017</t>
  </si>
  <si>
    <t>1715031441</t>
  </si>
  <si>
    <t>16780221</t>
  </si>
  <si>
    <t>S-1504221/62402/2017</t>
  </si>
  <si>
    <t>1715042211</t>
  </si>
  <si>
    <t>63913623</t>
  </si>
  <si>
    <t>Kubička Jiří</t>
  </si>
  <si>
    <t>S-1504204/62456/2017</t>
  </si>
  <si>
    <t>1715042041</t>
  </si>
  <si>
    <t>S-1504207/62543/2017</t>
  </si>
  <si>
    <t>1715042071</t>
  </si>
  <si>
    <t>49050672</t>
  </si>
  <si>
    <t>Rozvodí, spol. s r.o.</t>
  </si>
  <si>
    <t>S-1502881/50891/2017</t>
  </si>
  <si>
    <t>1715028811</t>
  </si>
  <si>
    <t>S-1504229/62551/2017</t>
  </si>
  <si>
    <t>1715042291</t>
  </si>
  <si>
    <t>41547829</t>
  </si>
  <si>
    <t>Došek František</t>
  </si>
  <si>
    <t>S-1502968/51724/2017</t>
  </si>
  <si>
    <t>1715029681</t>
  </si>
  <si>
    <t>25585975</t>
  </si>
  <si>
    <t>SVOBODA TF, s.r.o.</t>
  </si>
  <si>
    <t>S-1502973/51753/2017</t>
  </si>
  <si>
    <t>1715029731</t>
  </si>
  <si>
    <t>28328574</t>
  </si>
  <si>
    <t>AZV Marta a Václav Adámkovi s.r.o.</t>
  </si>
  <si>
    <t>S-1503147/52552/2017</t>
  </si>
  <si>
    <t>1715031471</t>
  </si>
  <si>
    <t>S-1503150/52209/2017</t>
  </si>
  <si>
    <t>1715031501</t>
  </si>
  <si>
    <t>00924652</t>
  </si>
  <si>
    <t>Hančová Lidmila</t>
  </si>
  <si>
    <t>S-1504240/61806/2017</t>
  </si>
  <si>
    <t>1715042401</t>
  </si>
  <si>
    <t>76584267</t>
  </si>
  <si>
    <t>Holub František</t>
  </si>
  <si>
    <t>S-1502979/51791/2017</t>
  </si>
  <si>
    <t>1715029791</t>
  </si>
  <si>
    <t>44061692</t>
  </si>
  <si>
    <t>Svoboda Vladimír</t>
  </si>
  <si>
    <t>S-1502981/51804/2017</t>
  </si>
  <si>
    <t>1715029811</t>
  </si>
  <si>
    <t>43820409</t>
  </si>
  <si>
    <t>Mazanec Josef</t>
  </si>
  <si>
    <t>S-1502891/50977/2017</t>
  </si>
  <si>
    <t>1715028911</t>
  </si>
  <si>
    <t>S-1503993/60650/2017</t>
  </si>
  <si>
    <t>1715039931</t>
  </si>
  <si>
    <t>18835571</t>
  </si>
  <si>
    <t>Kubelka Jan</t>
  </si>
  <si>
    <t>S-1504218/62132/2017</t>
  </si>
  <si>
    <t>1715042181</t>
  </si>
  <si>
    <t>47227362</t>
  </si>
  <si>
    <t>Vlk Jaroslav</t>
  </si>
  <si>
    <t>S-1502896/51006/2017</t>
  </si>
  <si>
    <t>1715028961</t>
  </si>
  <si>
    <t>72535849</t>
  </si>
  <si>
    <t>Žoček Radek</t>
  </si>
  <si>
    <t>S-1504222/62412/2017</t>
  </si>
  <si>
    <t>1715042221</t>
  </si>
  <si>
    <t>62728156</t>
  </si>
  <si>
    <t>Žoček Petr</t>
  </si>
  <si>
    <t>S-1504223/62415/2017</t>
  </si>
  <si>
    <t>1715042231</t>
  </si>
  <si>
    <t>47914483</t>
  </si>
  <si>
    <t>Zemědělské obchodní družstvo DEJAS</t>
  </si>
  <si>
    <t>S-1504225/62519/2017</t>
  </si>
  <si>
    <t>1715042251</t>
  </si>
  <si>
    <t>25516698</t>
  </si>
  <si>
    <t>Kralický dvůr s.r.o.</t>
  </si>
  <si>
    <t>S-1504228/62544/2017</t>
  </si>
  <si>
    <t>1715042281</t>
  </si>
  <si>
    <t>75007550</t>
  </si>
  <si>
    <t>Daňhel Miroslav, Ing.</t>
  </si>
  <si>
    <t>S-1504230/61929/2017</t>
  </si>
  <si>
    <t>1715042301</t>
  </si>
  <si>
    <t>25560565</t>
  </si>
  <si>
    <t>Správa statku Ladno s.r.o.</t>
  </si>
  <si>
    <t>S-1504255/64422/2017</t>
  </si>
  <si>
    <t>1715042551</t>
  </si>
  <si>
    <t>47468424</t>
  </si>
  <si>
    <t>Agro družstvo Sebranice</t>
  </si>
  <si>
    <t>S-1504003/60377/2017</t>
  </si>
  <si>
    <t>1715040031</t>
  </si>
  <si>
    <t>60415738</t>
  </si>
  <si>
    <t>Vrbka Radek</t>
  </si>
  <si>
    <t>S-1502983/51819/2017</t>
  </si>
  <si>
    <t>1715029831</t>
  </si>
  <si>
    <t>46582525</t>
  </si>
  <si>
    <t>Pavlíková Bohumila</t>
  </si>
  <si>
    <t>S-1502988/51657/2017</t>
  </si>
  <si>
    <t>1715029881</t>
  </si>
  <si>
    <t>47182946</t>
  </si>
  <si>
    <t>Kozák Eduard</t>
  </si>
  <si>
    <t>S-1502990/51664/2017</t>
  </si>
  <si>
    <t>1715029901</t>
  </si>
  <si>
    <t>44059396</t>
  </si>
  <si>
    <t>Novák Miloš</t>
  </si>
  <si>
    <t>S-1502904/51160/2017</t>
  </si>
  <si>
    <t>1715029041</t>
  </si>
  <si>
    <t>63442086</t>
  </si>
  <si>
    <t>Rosa Vít</t>
  </si>
  <si>
    <t>S-1504266/64464/2017</t>
  </si>
  <si>
    <t>1715042661</t>
  </si>
  <si>
    <t>04523831</t>
  </si>
  <si>
    <t>Šebek Marek</t>
  </si>
  <si>
    <t>S-1504244/65139/2017</t>
  </si>
  <si>
    <t>1715042441</t>
  </si>
  <si>
    <t>48892262</t>
  </si>
  <si>
    <t>Hajátko Jaroslav, Ing.</t>
  </si>
  <si>
    <t>S-1504249/65855/2016</t>
  </si>
  <si>
    <t>1615042491</t>
  </si>
  <si>
    <t>25582844</t>
  </si>
  <si>
    <t>AGRODELTA, s.r.o.</t>
  </si>
  <si>
    <t>S-1504250/58770/2017</t>
  </si>
  <si>
    <t>1715042501</t>
  </si>
  <si>
    <t>68422440</t>
  </si>
  <si>
    <t>Pleiner Pavel</t>
  </si>
  <si>
    <t>S-1504251/62917/2017</t>
  </si>
  <si>
    <t>1715042511</t>
  </si>
  <si>
    <t>26883015</t>
  </si>
  <si>
    <t>TOPFARM SI, s.r.o.</t>
  </si>
  <si>
    <t>S-1504276/64507/2017</t>
  </si>
  <si>
    <t>1715042761</t>
  </si>
  <si>
    <t>S-1504279/64522/2017</t>
  </si>
  <si>
    <t>1715042791</t>
  </si>
  <si>
    <t>73366544</t>
  </si>
  <si>
    <t>Jeremiasz Patryk</t>
  </si>
  <si>
    <t>S-1504007/60541/2017</t>
  </si>
  <si>
    <t>1715040071</t>
  </si>
  <si>
    <t>72535270</t>
  </si>
  <si>
    <t>S-1504014/60233/2017</t>
  </si>
  <si>
    <t>1715040141</t>
  </si>
  <si>
    <t>S-1502994/51705/2017</t>
  </si>
  <si>
    <t>1715029941</t>
  </si>
  <si>
    <t>49790277</t>
  </si>
  <si>
    <t>Úněšovský statek a.s.</t>
  </si>
  <si>
    <t>S-1502913/51304/2017</t>
  </si>
  <si>
    <t>1715029131</t>
  </si>
  <si>
    <t>27521681</t>
  </si>
  <si>
    <t>TAGPEL s.r.o.</t>
  </si>
  <si>
    <t>S-1504286/64658/2017</t>
  </si>
  <si>
    <t>1715042861</t>
  </si>
  <si>
    <t>S-1504288/64668/2017</t>
  </si>
  <si>
    <t>1715042881</t>
  </si>
  <si>
    <t>48171166</t>
  </si>
  <si>
    <t>Zemědělské družstvo Žernov</t>
  </si>
  <si>
    <t>S-1504258/64617/2017</t>
  </si>
  <si>
    <t>1715042581</t>
  </si>
  <si>
    <t>62543075</t>
  </si>
  <si>
    <t>Kočí Aleš</t>
  </si>
  <si>
    <t>S-1503178/53023/2017</t>
  </si>
  <si>
    <t>1715031781</t>
  </si>
  <si>
    <t>46637753</t>
  </si>
  <si>
    <t>Ondřej Milan</t>
  </si>
  <si>
    <t>S-1503181/53032/2017</t>
  </si>
  <si>
    <t>1715031811</t>
  </si>
  <si>
    <t>S-1504025/60562/2017</t>
  </si>
  <si>
    <t>1715040251</t>
  </si>
  <si>
    <t>64770184</t>
  </si>
  <si>
    <t>Doležal Karel</t>
  </si>
  <si>
    <t>S-1504260/64720/2017</t>
  </si>
  <si>
    <t>1715042601</t>
  </si>
  <si>
    <t>13382551</t>
  </si>
  <si>
    <t>Cinek František, Ing.</t>
  </si>
  <si>
    <t>S-1502923/50956/2017</t>
  </si>
  <si>
    <t>1715029231</t>
  </si>
  <si>
    <t>S-1502926/50991/2017</t>
  </si>
  <si>
    <t>1715029261</t>
  </si>
  <si>
    <t>S-1502928/50994/2017</t>
  </si>
  <si>
    <t>1715029281</t>
  </si>
  <si>
    <t>46972277</t>
  </si>
  <si>
    <t>ZEPOS, s.r.o.</t>
  </si>
  <si>
    <t>S-1503193/53164/2017</t>
  </si>
  <si>
    <t>1715031931</t>
  </si>
  <si>
    <t>64349730</t>
  </si>
  <si>
    <t>Souček Ota</t>
  </si>
  <si>
    <t>S-1504267/64467/2017</t>
  </si>
  <si>
    <t>1715042671</t>
  </si>
  <si>
    <t>S-1504271/64488/2017</t>
  </si>
  <si>
    <t>1715042711</t>
  </si>
  <si>
    <t>02019001</t>
  </si>
  <si>
    <t>JPJ NETOPIL, a.s.</t>
  </si>
  <si>
    <t>S-1502930/51393/2017</t>
  </si>
  <si>
    <t>1715029301</t>
  </si>
  <si>
    <t>S-1502931/51402/2017</t>
  </si>
  <si>
    <t>1715029311</t>
  </si>
  <si>
    <t>28787421</t>
  </si>
  <si>
    <t>Statek Bureš, s.r.o.</t>
  </si>
  <si>
    <t>S-1504313/66992/2017</t>
  </si>
  <si>
    <t>1715043131</t>
  </si>
  <si>
    <t>73322148</t>
  </si>
  <si>
    <t>Duchoň Lukáš</t>
  </si>
  <si>
    <t>S-1504272/64491/2017</t>
  </si>
  <si>
    <t>1715042721</t>
  </si>
  <si>
    <t>25191501</t>
  </si>
  <si>
    <t>HAGENAUER-AGRO, s.r.o.</t>
  </si>
  <si>
    <t>S-1504335/67047/2017</t>
  </si>
  <si>
    <t>1715043351</t>
  </si>
  <si>
    <t>15036570</t>
  </si>
  <si>
    <t>Tichý Jiří, Ing.</t>
  </si>
  <si>
    <t>S-1503198/53131/2017</t>
  </si>
  <si>
    <t>1715031981</t>
  </si>
  <si>
    <t>72087048</t>
  </si>
  <si>
    <t>Mysliveček Radek</t>
  </si>
  <si>
    <t>S-1504041/60938/2017</t>
  </si>
  <si>
    <t>1715040411</t>
  </si>
  <si>
    <t>63433681</t>
  </si>
  <si>
    <t>Osička Bronislav</t>
  </si>
  <si>
    <t>S-1504044/61161/2017</t>
  </si>
  <si>
    <t>1715040441</t>
  </si>
  <si>
    <t>70889295</t>
  </si>
  <si>
    <t>Müllerová Olga</t>
  </si>
  <si>
    <t>S-1503201/53148/2017</t>
  </si>
  <si>
    <t>1715032011</t>
  </si>
  <si>
    <t>04418719</t>
  </si>
  <si>
    <t>Malý Vojtěch</t>
  </si>
  <si>
    <t>S-1503209/53622/2017</t>
  </si>
  <si>
    <t>1715032091</t>
  </si>
  <si>
    <t>S-1503214/53551/2017</t>
  </si>
  <si>
    <t>1715032141</t>
  </si>
  <si>
    <t>74291041</t>
  </si>
  <si>
    <t>Trhlík Jiří</t>
  </si>
  <si>
    <t>S-1502939/51432/2017</t>
  </si>
  <si>
    <t>1715029391</t>
  </si>
  <si>
    <t>42360552</t>
  </si>
  <si>
    <t>Drs Miroslav</t>
  </si>
  <si>
    <t>S-1502940/51252/2017</t>
  </si>
  <si>
    <t>1715029401</t>
  </si>
  <si>
    <t>47363959</t>
  </si>
  <si>
    <t>Osičková Božena</t>
  </si>
  <si>
    <t>S-1504045/61168/2017</t>
  </si>
  <si>
    <t>1715040451</t>
  </si>
  <si>
    <t>S-1504050/61140/2017</t>
  </si>
  <si>
    <t>1715040501</t>
  </si>
  <si>
    <t>43725821</t>
  </si>
  <si>
    <t>Vojta Josef</t>
  </si>
  <si>
    <t>S-1502957/52074/2017</t>
  </si>
  <si>
    <t>1715029571</t>
  </si>
  <si>
    <t>73365297</t>
  </si>
  <si>
    <t>Schnaubeltová Veronika</t>
  </si>
  <si>
    <t>S-1504278/64517/2017</t>
  </si>
  <si>
    <t>1715042781</t>
  </si>
  <si>
    <t>48400441</t>
  </si>
  <si>
    <t>ZESPO Sosnová, zemědělská společnost, s.r.o.</t>
  </si>
  <si>
    <t>S-1504281/64528/2017</t>
  </si>
  <si>
    <t>1715042811</t>
  </si>
  <si>
    <t>S-1504357/67209/2017</t>
  </si>
  <si>
    <t>1715043571</t>
  </si>
  <si>
    <t>42411114</t>
  </si>
  <si>
    <t>Holeček Jan</t>
  </si>
  <si>
    <t>S-1503231/53788/2017</t>
  </si>
  <si>
    <t>1715032311</t>
  </si>
  <si>
    <t>62708708</t>
  </si>
  <si>
    <t>Houdková Lenka</t>
  </si>
  <si>
    <t>S-1504289/64675/2017</t>
  </si>
  <si>
    <t>1715042891</t>
  </si>
  <si>
    <t>42820481</t>
  </si>
  <si>
    <t>Růžička Miroslav</t>
  </si>
  <si>
    <t>S-1504366/67231/2017</t>
  </si>
  <si>
    <t>1715043661</t>
  </si>
  <si>
    <t>S-1502960/52087/2017</t>
  </si>
  <si>
    <t>1715029601</t>
  </si>
  <si>
    <t>S-1503233/53792/2017</t>
  </si>
  <si>
    <t>1715032331</t>
  </si>
  <si>
    <t>25381423</t>
  </si>
  <si>
    <t>Zemědělské družstvo VRCHOVINA</t>
  </si>
  <si>
    <t>S-1504297/64697/2017</t>
  </si>
  <si>
    <t>1715042971</t>
  </si>
  <si>
    <t>47441313</t>
  </si>
  <si>
    <t>Saitl Stanislav</t>
  </si>
  <si>
    <t>S-1504391/65570/2017</t>
  </si>
  <si>
    <t>1715043911</t>
  </si>
  <si>
    <t>S-1504061/61035/2017</t>
  </si>
  <si>
    <t>1715040611</t>
  </si>
  <si>
    <t>01646389</t>
  </si>
  <si>
    <t>Mišák Jiří</t>
  </si>
  <si>
    <t>S-1504062/61042/2017</t>
  </si>
  <si>
    <t>1715040621</t>
  </si>
  <si>
    <t>03307948</t>
  </si>
  <si>
    <t>Štola Radek</t>
  </si>
  <si>
    <t>S-1503017/50952/2016</t>
  </si>
  <si>
    <t>1615030171</t>
  </si>
  <si>
    <t>13503201</t>
  </si>
  <si>
    <t>ERFRA s.r.o.</t>
  </si>
  <si>
    <t>S-1504310/66987/2017</t>
  </si>
  <si>
    <t>1715043101</t>
  </si>
  <si>
    <t>46058931</t>
  </si>
  <si>
    <t>Petrs Luboš</t>
  </si>
  <si>
    <t>S-1504395/65776/2017</t>
  </si>
  <si>
    <t>1715043951</t>
  </si>
  <si>
    <t>S-1503237/53799/2017</t>
  </si>
  <si>
    <t>1715032371</t>
  </si>
  <si>
    <t>01050559</t>
  </si>
  <si>
    <t>Jakubcová Veronika, Mgr.</t>
  </si>
  <si>
    <t>S-1502974/51761/2017</t>
  </si>
  <si>
    <t>1715029741</t>
  </si>
  <si>
    <t>42074568</t>
  </si>
  <si>
    <t>Mrosková Irena Ing.</t>
  </si>
  <si>
    <t>S-1504329/67031/2017</t>
  </si>
  <si>
    <t>1715043291</t>
  </si>
  <si>
    <t>70902143</t>
  </si>
  <si>
    <t>Franc Pavel</t>
  </si>
  <si>
    <t>S-1504083/61478/2017</t>
  </si>
  <si>
    <t>1715040831</t>
  </si>
  <si>
    <t>S-1503021/51634/2017</t>
  </si>
  <si>
    <t>1715030211</t>
  </si>
  <si>
    <t>49815237</t>
  </si>
  <si>
    <t>A G R O L A N D, spol. s r.o.</t>
  </si>
  <si>
    <t>S-1503029/52694/2017</t>
  </si>
  <si>
    <t>1715030291</t>
  </si>
  <si>
    <t>12984817</t>
  </si>
  <si>
    <t>Dostál Zdeněk, Ing.</t>
  </si>
  <si>
    <t>S-1504331/67038/2017</t>
  </si>
  <si>
    <t>1715043311</t>
  </si>
  <si>
    <t>46457348</t>
  </si>
  <si>
    <t>Novák Josef</t>
  </si>
  <si>
    <t>S-1504424/67523/2017</t>
  </si>
  <si>
    <t>1715044241</t>
  </si>
  <si>
    <t>S-1504340/67068/2017</t>
  </si>
  <si>
    <t>1715043401</t>
  </si>
  <si>
    <t>47003804</t>
  </si>
  <si>
    <t>Rákosník Josef</t>
  </si>
  <si>
    <t>S-1503051/52723/2017</t>
  </si>
  <si>
    <t>1715030511</t>
  </si>
  <si>
    <t>26767759</t>
  </si>
  <si>
    <t>SINGER s.r.o.</t>
  </si>
  <si>
    <t>S-1504429/66242/2017</t>
  </si>
  <si>
    <t>1715044291</t>
  </si>
  <si>
    <t>S-1503258/53840/2017</t>
  </si>
  <si>
    <t>1715032581</t>
  </si>
  <si>
    <t>47068761</t>
  </si>
  <si>
    <t>Zelenka Karel</t>
  </si>
  <si>
    <t>S-1504090/61619/2017</t>
  </si>
  <si>
    <t>1715040901</t>
  </si>
  <si>
    <t>48245321</t>
  </si>
  <si>
    <t>EPIGON A s.r.o.</t>
  </si>
  <si>
    <t>S-1502985/51893/2017</t>
  </si>
  <si>
    <t>1715029851</t>
  </si>
  <si>
    <t>25394843</t>
  </si>
  <si>
    <t>PODZÁMČÍ zemědělská a.s.</t>
  </si>
  <si>
    <t>S-1502992/51671/2017</t>
  </si>
  <si>
    <t>1715029921</t>
  </si>
  <si>
    <t>48154971</t>
  </si>
  <si>
    <t>Agrodružstvo Jeníkovice</t>
  </si>
  <si>
    <t>S-1504434/66455/2017</t>
  </si>
  <si>
    <t>1715044341</t>
  </si>
  <si>
    <t>02985306</t>
  </si>
  <si>
    <t>Agroma Černuc s.r.o.</t>
  </si>
  <si>
    <t>S-1503054/52726/2017</t>
  </si>
  <si>
    <t>1715030541</t>
  </si>
  <si>
    <t>S-1503056/52730/2017</t>
  </si>
  <si>
    <t>1715030561</t>
  </si>
  <si>
    <t>S-1503060/52734/2017</t>
  </si>
  <si>
    <t>1715030601</t>
  </si>
  <si>
    <t>S-1504355/67205/2017</t>
  </si>
  <si>
    <t>1715043551</t>
  </si>
  <si>
    <t>S-1503269/50629/2016</t>
  </si>
  <si>
    <t>1615032691</t>
  </si>
  <si>
    <t>04572947</t>
  </si>
  <si>
    <t>Kavan Radovan, Ing.</t>
  </si>
  <si>
    <t>S-1504446/65892/2017</t>
  </si>
  <si>
    <t>1715044461</t>
  </si>
  <si>
    <t>60891980</t>
  </si>
  <si>
    <t>Abraham Vladimír</t>
  </si>
  <si>
    <t>S-1504450/65906/2017</t>
  </si>
  <si>
    <t>1715044501</t>
  </si>
  <si>
    <t>10625763</t>
  </si>
  <si>
    <t>Richter Pavel</t>
  </si>
  <si>
    <t>S-1504096/61671/2017</t>
  </si>
  <si>
    <t>1715040961</t>
  </si>
  <si>
    <t>13601822</t>
  </si>
  <si>
    <t>Kocian Josef</t>
  </si>
  <si>
    <t>S-1504097/61677/2017</t>
  </si>
  <si>
    <t>1715040971</t>
  </si>
  <si>
    <t>73366374</t>
  </si>
  <si>
    <t>Mucha Jiří</t>
  </si>
  <si>
    <t>S-1504101/61701/2017</t>
  </si>
  <si>
    <t>1715041011</t>
  </si>
  <si>
    <t>05654483</t>
  </si>
  <si>
    <t>JOSEVA s.r.o.</t>
  </si>
  <si>
    <t>S-1504361/67218/2017</t>
  </si>
  <si>
    <t>1715043611</t>
  </si>
  <si>
    <t>70899045</t>
  </si>
  <si>
    <t>Křapáček Petr</t>
  </si>
  <si>
    <t>S-1504362/67219/2017</t>
  </si>
  <si>
    <t>1715043621</t>
  </si>
  <si>
    <t>S-1504465/65996/2017</t>
  </si>
  <si>
    <t>1715044651</t>
  </si>
  <si>
    <t>64022986</t>
  </si>
  <si>
    <t>Potužák Jiří</t>
  </si>
  <si>
    <t>S-1504466/65999/2017</t>
  </si>
  <si>
    <t>1715044661</t>
  </si>
  <si>
    <t>68438834</t>
  </si>
  <si>
    <t>Zanker Viktor, Ing.</t>
  </si>
  <si>
    <t>S-1504106/61292/2017</t>
  </si>
  <si>
    <t>1715041061</t>
  </si>
  <si>
    <t>S-1503279/52158/2016</t>
  </si>
  <si>
    <t>1615032791</t>
  </si>
  <si>
    <t>S-1503281/54005/2017</t>
  </si>
  <si>
    <t>1715032811</t>
  </si>
  <si>
    <t>S-1503282/54012/2017</t>
  </si>
  <si>
    <t>1715032821</t>
  </si>
  <si>
    <t>18253814</t>
  </si>
  <si>
    <t>Pospíšil Vlastimil</t>
  </si>
  <si>
    <t>S-1504380/65733/2017</t>
  </si>
  <si>
    <t>1715043801</t>
  </si>
  <si>
    <t>71246045</t>
  </si>
  <si>
    <t>Pártl Martin, Bc.</t>
  </si>
  <si>
    <t>S-1504474/66617/2017</t>
  </si>
  <si>
    <t>1715044741</t>
  </si>
  <si>
    <t>S-1503011/52164/2017</t>
  </si>
  <si>
    <t>1715030111</t>
  </si>
  <si>
    <t>S-1504394/65771/2017</t>
  </si>
  <si>
    <t>1715043941</t>
  </si>
  <si>
    <t>11562978</t>
  </si>
  <si>
    <t>Kotula Karel, Ing.</t>
  </si>
  <si>
    <t>S-1504486/65909/2017</t>
  </si>
  <si>
    <t>1715044861</t>
  </si>
  <si>
    <t>70965617</t>
  </si>
  <si>
    <t>Kubíček Jaroslav</t>
  </si>
  <si>
    <t>S-1503293/54390/2017</t>
  </si>
  <si>
    <t>1715032931</t>
  </si>
  <si>
    <t>61223042</t>
  </si>
  <si>
    <t>Myslivec Aleš</t>
  </si>
  <si>
    <t>S-1504493/66302/2017</t>
  </si>
  <si>
    <t>1715044931</t>
  </si>
  <si>
    <t>S-1504496/66311/2017</t>
  </si>
  <si>
    <t>1715044961</t>
  </si>
  <si>
    <t>71030468</t>
  </si>
  <si>
    <t>Kučerová Petra</t>
  </si>
  <si>
    <t>S-1504498/67427/2017</t>
  </si>
  <si>
    <t>1715044981</t>
  </si>
  <si>
    <t>40189929</t>
  </si>
  <si>
    <t>Maglen Pavel</t>
  </si>
  <si>
    <t>S-1503022/51655/2017</t>
  </si>
  <si>
    <t>1715030221</t>
  </si>
  <si>
    <t>72086904</t>
  </si>
  <si>
    <t>Tlačbaba Martin</t>
  </si>
  <si>
    <t>S-1504510/67377/2017</t>
  </si>
  <si>
    <t>1715045101</t>
  </si>
  <si>
    <t>18242731</t>
  </si>
  <si>
    <t>Šmolík Petr</t>
  </si>
  <si>
    <t>S-1504122/61721/2017</t>
  </si>
  <si>
    <t>1715041221</t>
  </si>
  <si>
    <t>00147630</t>
  </si>
  <si>
    <t>Zemědělské družstvo Unčovice</t>
  </si>
  <si>
    <t>S-1503095/52443/2017</t>
  </si>
  <si>
    <t>1715030951</t>
  </si>
  <si>
    <t>S-1504409/67466/2017</t>
  </si>
  <si>
    <t>1715044091</t>
  </si>
  <si>
    <t>S-1504411/67474/2017</t>
  </si>
  <si>
    <t>1715044111</t>
  </si>
  <si>
    <t>S-1504412/67475/2017</t>
  </si>
  <si>
    <t>1715044121</t>
  </si>
  <si>
    <t>72535245</t>
  </si>
  <si>
    <t>Pospíšil Radek</t>
  </si>
  <si>
    <t>S-1503302/54403/2017</t>
  </si>
  <si>
    <t>1715033021</t>
  </si>
  <si>
    <t>S-1504420/67499/2017</t>
  </si>
  <si>
    <t>1715044201</t>
  </si>
  <si>
    <t>49969722</t>
  </si>
  <si>
    <t>DUSPOL, spol. s r.o.</t>
  </si>
  <si>
    <t>S-1504526/67405/2017</t>
  </si>
  <si>
    <t>1715045261</t>
  </si>
  <si>
    <t>68686544</t>
  </si>
  <si>
    <t>Kašík Miroslav</t>
  </si>
  <si>
    <t>S-1504528/67414/2017</t>
  </si>
  <si>
    <t>1715045281</t>
  </si>
  <si>
    <t>46912703</t>
  </si>
  <si>
    <t>Buchta Alois</t>
  </si>
  <si>
    <t>S-1503313/54301/2017</t>
  </si>
  <si>
    <t>1715033131</t>
  </si>
  <si>
    <t>46912746</t>
  </si>
  <si>
    <t>Buchta Vladislav</t>
  </si>
  <si>
    <t>S-1503315/54307/2017</t>
  </si>
  <si>
    <t>1715033151</t>
  </si>
  <si>
    <t>S-1503023/52687/2017</t>
  </si>
  <si>
    <t>1715030231</t>
  </si>
  <si>
    <t>47155132</t>
  </si>
  <si>
    <t>MORAVA - HOP s. r. o.</t>
  </si>
  <si>
    <t>S-1503320/54117/2017</t>
  </si>
  <si>
    <t>1715033201</t>
  </si>
  <si>
    <t>76102505</t>
  </si>
  <si>
    <t>Čada Bořivoj Ing.</t>
  </si>
  <si>
    <t>S-1504548/67798/2017</t>
  </si>
  <si>
    <t>1715045481</t>
  </si>
  <si>
    <t>44137516</t>
  </si>
  <si>
    <t>Poul Bedřich</t>
  </si>
  <si>
    <t>S-1504558/68120/2017</t>
  </si>
  <si>
    <t>1715045581</t>
  </si>
  <si>
    <t>26247216</t>
  </si>
  <si>
    <t>VINICE - HNÁNICE s.r.o.</t>
  </si>
  <si>
    <t>S-1503110/52263/2017</t>
  </si>
  <si>
    <t>1715031101</t>
  </si>
  <si>
    <t>S-1503114/52401/2017</t>
  </si>
  <si>
    <t>1715031141</t>
  </si>
  <si>
    <t>44059019</t>
  </si>
  <si>
    <t>Havel František</t>
  </si>
  <si>
    <t>S-1504453/66600/2017</t>
  </si>
  <si>
    <t>1715044531</t>
  </si>
  <si>
    <t>01210807</t>
  </si>
  <si>
    <t>Knotek Jan</t>
  </si>
  <si>
    <t>S-1504455/66608/2017</t>
  </si>
  <si>
    <t>1715044551</t>
  </si>
  <si>
    <t>25252658</t>
  </si>
  <si>
    <t>Agro Brteč, spol. s r.o.</t>
  </si>
  <si>
    <t>S-1504567/68106/2017</t>
  </si>
  <si>
    <t>1715045671</t>
  </si>
  <si>
    <t>44477911</t>
  </si>
  <si>
    <t>Fejfar Jan</t>
  </si>
  <si>
    <t>S-1504568/68301/2017</t>
  </si>
  <si>
    <t>1715045681</t>
  </si>
  <si>
    <t>42388040</t>
  </si>
  <si>
    <t>Stejskal Pavel</t>
  </si>
  <si>
    <t>S-1503334/54207/2017</t>
  </si>
  <si>
    <t>1715033341</t>
  </si>
  <si>
    <t>45786372</t>
  </si>
  <si>
    <t>HÁČEK spol. s r.o.</t>
  </si>
  <si>
    <t>S-1503031/52699/2017</t>
  </si>
  <si>
    <t>1715030311</t>
  </si>
  <si>
    <t>S-1503134/52926/2017</t>
  </si>
  <si>
    <t>1715031341</t>
  </si>
  <si>
    <t>47672421</t>
  </si>
  <si>
    <t>Rolnické družstvo Žerotín</t>
  </si>
  <si>
    <t>S-1504168/62488/2017</t>
  </si>
  <si>
    <t>1715041681</t>
  </si>
  <si>
    <t>00147362</t>
  </si>
  <si>
    <t>Zemědělské družstvo Hněvotín</t>
  </si>
  <si>
    <t>S-1504169/62491/2017</t>
  </si>
  <si>
    <t>1715041691</t>
  </si>
  <si>
    <t>18247695</t>
  </si>
  <si>
    <t>Klail Václav</t>
  </si>
  <si>
    <t>S-1503346/53931/2017</t>
  </si>
  <si>
    <t>1715033461</t>
  </si>
  <si>
    <t>48614424</t>
  </si>
  <si>
    <t>Novohradský Lubomír</t>
  </si>
  <si>
    <t>S-1503348/54150/2017</t>
  </si>
  <si>
    <t>1715033481</t>
  </si>
  <si>
    <t>41219465</t>
  </si>
  <si>
    <t>Erben Josef</t>
  </si>
  <si>
    <t>S-1504481/66056/2017</t>
  </si>
  <si>
    <t>1715044811</t>
  </si>
  <si>
    <t>46907360</t>
  </si>
  <si>
    <t>S-1503351/53933/2017</t>
  </si>
  <si>
    <t>1715033511</t>
  </si>
  <si>
    <t>S-1503354/54057/2016</t>
  </si>
  <si>
    <t>1615033541</t>
  </si>
  <si>
    <t>47376708</t>
  </si>
  <si>
    <t>Zimák Josef, Ing.</t>
  </si>
  <si>
    <t>S-1503354/54214/2017</t>
  </si>
  <si>
    <t>1715033541</t>
  </si>
  <si>
    <t>S-1503356/54063/2017</t>
  </si>
  <si>
    <t>1715033561</t>
  </si>
  <si>
    <t>72539186</t>
  </si>
  <si>
    <t>Holíková Nikola, Ing.</t>
  </si>
  <si>
    <t>S-1503142/52534/2017</t>
  </si>
  <si>
    <t>1715031421</t>
  </si>
  <si>
    <t>42867223</t>
  </si>
  <si>
    <t>S-1504604/69724/2017</t>
  </si>
  <si>
    <t>1715046041</t>
  </si>
  <si>
    <t>S-1504175/62189/2017</t>
  </si>
  <si>
    <t>1715041751</t>
  </si>
  <si>
    <t>46270493</t>
  </si>
  <si>
    <t>Pospíšil Jaromír</t>
  </si>
  <si>
    <t>S-1504177/62207/2017</t>
  </si>
  <si>
    <t>1715041771</t>
  </si>
  <si>
    <t>49971263</t>
  </si>
  <si>
    <t>Výzkumná stanice vinohradnická , s.r.o.</t>
  </si>
  <si>
    <t>S-1504608/69946/2017</t>
  </si>
  <si>
    <t>1715046081</t>
  </si>
  <si>
    <t>18851207</t>
  </si>
  <si>
    <t>Krejcar Josef</t>
  </si>
  <si>
    <t>S-1504495/66308/2017</t>
  </si>
  <si>
    <t>1715044951</t>
  </si>
  <si>
    <t>S-1503373/55037/2017</t>
  </si>
  <si>
    <t>1715033731</t>
  </si>
  <si>
    <t>S-1504504/67143/2017</t>
  </si>
  <si>
    <t>1715045041</t>
  </si>
  <si>
    <t>49194453</t>
  </si>
  <si>
    <t>KORA PS k.s.</t>
  </si>
  <si>
    <t>S-1504627/71170/2017</t>
  </si>
  <si>
    <t>1715046271</t>
  </si>
  <si>
    <t>24815926</t>
  </si>
  <si>
    <t>Pozep Vlkanov s.r.o.</t>
  </si>
  <si>
    <t>S-1504185/61892/2017</t>
  </si>
  <si>
    <t>1715041851</t>
  </si>
  <si>
    <t>S-1503061/52736/2017</t>
  </si>
  <si>
    <t>1715030611</t>
  </si>
  <si>
    <t>41627059</t>
  </si>
  <si>
    <t>Altman Jan</t>
  </si>
  <si>
    <t>S-1504187/61898/2017</t>
  </si>
  <si>
    <t>1715041871</t>
  </si>
  <si>
    <t>03495272</t>
  </si>
  <si>
    <t>Trojan Ladislav, Ing.</t>
  </si>
  <si>
    <t>S-1504632/70857/2017</t>
  </si>
  <si>
    <t>1715046321</t>
  </si>
  <si>
    <t>46381911</t>
  </si>
  <si>
    <t>Linhart Jaroslav</t>
  </si>
  <si>
    <t>S-1504634/87796/2016</t>
  </si>
  <si>
    <t>1615046341</t>
  </si>
  <si>
    <t>63492482</t>
  </si>
  <si>
    <t>Zemědělská společnost Devět křížů, a.s.</t>
  </si>
  <si>
    <t>S-1504642/70910/2017</t>
  </si>
  <si>
    <t>1715046421</t>
  </si>
  <si>
    <t>S-1503375/55042/2017</t>
  </si>
  <si>
    <t>1715033751</t>
  </si>
  <si>
    <t>60272627</t>
  </si>
  <si>
    <t>S-1503376/55047/2017</t>
  </si>
  <si>
    <t>1715033761</t>
  </si>
  <si>
    <t>S-1503071/52759/2017</t>
  </si>
  <si>
    <t>1715030711</t>
  </si>
  <si>
    <t>63606496</t>
  </si>
  <si>
    <t>Charous Zbyněk</t>
  </si>
  <si>
    <t>S-1504653/71846/2017</t>
  </si>
  <si>
    <t>1715046531</t>
  </si>
  <si>
    <t>15036006</t>
  </si>
  <si>
    <t>Dittrich Vladimír</t>
  </si>
  <si>
    <t>S-1504654/71853/2017</t>
  </si>
  <si>
    <t>1715046541</t>
  </si>
  <si>
    <t>28062108</t>
  </si>
  <si>
    <t>PERAGRO Přísečná s.r.o.</t>
  </si>
  <si>
    <t>S-1504198/62749/2017</t>
  </si>
  <si>
    <t>1715041981</t>
  </si>
  <si>
    <t>04033710</t>
  </si>
  <si>
    <t>LUKOP Agro s.r.o.</t>
  </si>
  <si>
    <t>S-1504200/62709/2017</t>
  </si>
  <si>
    <t>1715042001</t>
  </si>
  <si>
    <t>72535474</t>
  </si>
  <si>
    <t>Rosa David</t>
  </si>
  <si>
    <t>S-1503162/52790/2017</t>
  </si>
  <si>
    <t>1715031621</t>
  </si>
  <si>
    <t>71202757</t>
  </si>
  <si>
    <t>Rosová Vlasta, Mgr.</t>
  </si>
  <si>
    <t>S-1503163/52792/2017</t>
  </si>
  <si>
    <t>1715031631</t>
  </si>
  <si>
    <t>47719699</t>
  </si>
  <si>
    <t>LOBKOWICZ- Křimice, spol. s r.o.</t>
  </si>
  <si>
    <t>S-1504513/67388/2017</t>
  </si>
  <si>
    <t>1715045131</t>
  </si>
  <si>
    <t>71156003</t>
  </si>
  <si>
    <t>Mašek Bohuslav</t>
  </si>
  <si>
    <t>S-1504514/66923/2017</t>
  </si>
  <si>
    <t>1715045141</t>
  </si>
  <si>
    <t>S-1504665/71896/2017</t>
  </si>
  <si>
    <t>1715046651</t>
  </si>
  <si>
    <t>11254785</t>
  </si>
  <si>
    <t>Pokorný Vladimír</t>
  </si>
  <si>
    <t>S-1504680/73279/2017</t>
  </si>
  <si>
    <t>1715046801</t>
  </si>
  <si>
    <t>S-1504518/66953/2017</t>
  </si>
  <si>
    <t>1715045181</t>
  </si>
  <si>
    <t>29208891</t>
  </si>
  <si>
    <t>ZVOS Hustopeče s.r.o.</t>
  </si>
  <si>
    <t>S-1504683/73294/2017</t>
  </si>
  <si>
    <t>1715046831</t>
  </si>
  <si>
    <t>47001232</t>
  </si>
  <si>
    <t>Frenzl Tomáš</t>
  </si>
  <si>
    <t>S-1504688/73303/2017</t>
  </si>
  <si>
    <t>1715046881</t>
  </si>
  <si>
    <t>S-1503076/52767/2017</t>
  </si>
  <si>
    <t>1715030761</t>
  </si>
  <si>
    <t>48144258</t>
  </si>
  <si>
    <t>Klouček Bohumil</t>
  </si>
  <si>
    <t>S-1504208/62566/2017</t>
  </si>
  <si>
    <t>1715042081</t>
  </si>
  <si>
    <t>45449732</t>
  </si>
  <si>
    <t>Nechvátalová Vladimíra</t>
  </si>
  <si>
    <t>S-1503176/53090/2017</t>
  </si>
  <si>
    <t>1715031761</t>
  </si>
  <si>
    <t>14642077</t>
  </si>
  <si>
    <t>Hrazdílek Josef</t>
  </si>
  <si>
    <t>S-1504529/67101/2017</t>
  </si>
  <si>
    <t>1715045291</t>
  </si>
  <si>
    <t>49123068</t>
  </si>
  <si>
    <t>Nosek Pavel</t>
  </si>
  <si>
    <t>S-1503385/55145/2017</t>
  </si>
  <si>
    <t>1715033851</t>
  </si>
  <si>
    <t>72057131</t>
  </si>
  <si>
    <t>Slavíčková Jitka</t>
  </si>
  <si>
    <t>S-1504714/73403/2017</t>
  </si>
  <si>
    <t>1715047141</t>
  </si>
  <si>
    <t>64050912</t>
  </si>
  <si>
    <t>AGRO Starý Týn společnost s ručením omezeným</t>
  </si>
  <si>
    <t>S-1504729/73626/2017</t>
  </si>
  <si>
    <t>1715047291</t>
  </si>
  <si>
    <t>64518329</t>
  </si>
  <si>
    <t>Fiala Bohumil, Ing.</t>
  </si>
  <si>
    <t>S-1504730/92943/2016</t>
  </si>
  <si>
    <t>1615047301</t>
  </si>
  <si>
    <t>71180940</t>
  </si>
  <si>
    <t>Pavková Kateřina</t>
  </si>
  <si>
    <t>S-1504733/73816/2017</t>
  </si>
  <si>
    <t>1715047331</t>
  </si>
  <si>
    <t>68244487</t>
  </si>
  <si>
    <t>Hypius Josef</t>
  </si>
  <si>
    <t>S-1504212/62584/2017</t>
  </si>
  <si>
    <t>1715042121</t>
  </si>
  <si>
    <t>43502172</t>
  </si>
  <si>
    <t>Vrběcký Milan</t>
  </si>
  <si>
    <t>S-1504216/62124/2017</t>
  </si>
  <si>
    <t>1715042161</t>
  </si>
  <si>
    <t>72561289</t>
  </si>
  <si>
    <t>Linhartová Klára</t>
  </si>
  <si>
    <t>S-1503179/53027/2017</t>
  </si>
  <si>
    <t>1715031791</t>
  </si>
  <si>
    <t>42355826</t>
  </si>
  <si>
    <t>Bazal Josef</t>
  </si>
  <si>
    <t>S-1504532/67110/2017</t>
  </si>
  <si>
    <t>1715045321</t>
  </si>
  <si>
    <t>S-1504744/74600/2017</t>
  </si>
  <si>
    <t>1715047441</t>
  </si>
  <si>
    <t>S-1504746/74926/2017</t>
  </si>
  <si>
    <t>1715047461</t>
  </si>
  <si>
    <t>S-1504540/68278/2017</t>
  </si>
  <si>
    <t>1715045401</t>
  </si>
  <si>
    <t>29380634</t>
  </si>
  <si>
    <t>VINAŘSTVÍ JAKUBÍK a.s.</t>
  </si>
  <si>
    <t>S-1504777/76225/2017</t>
  </si>
  <si>
    <t>1715047771</t>
  </si>
  <si>
    <t>05001251</t>
  </si>
  <si>
    <t>Oberreiter Jan, Mgr.</t>
  </si>
  <si>
    <t>S-1504779/75730/2017</t>
  </si>
  <si>
    <t>1715047791</t>
  </si>
  <si>
    <t>18594182</t>
  </si>
  <si>
    <t>Konečný Jan, Ing.</t>
  </si>
  <si>
    <t>S-1504784/97910/2016</t>
  </si>
  <si>
    <t>1615047841</t>
  </si>
  <si>
    <t>S-1504785/98087/2016</t>
  </si>
  <si>
    <t>1615047851</t>
  </si>
  <si>
    <t>75109328</t>
  </si>
  <si>
    <t>Bc. Mandík Marek</t>
  </si>
  <si>
    <t>S-1504789/82520/2017</t>
  </si>
  <si>
    <t>1715047891</t>
  </si>
  <si>
    <t>S-1504796/98629/2016</t>
  </si>
  <si>
    <t>1615047961</t>
  </si>
  <si>
    <t>72024160</t>
  </si>
  <si>
    <t>Hýbl Petr</t>
  </si>
  <si>
    <t>S-1504226/62529/2017</t>
  </si>
  <si>
    <t>1715042261</t>
  </si>
  <si>
    <t>S-1503399/54263/2016</t>
  </si>
  <si>
    <t>1615033991</t>
  </si>
  <si>
    <t>26853558</t>
  </si>
  <si>
    <t>AGRO DVORCE s.r.o.</t>
  </si>
  <si>
    <t>S-1504798/82557/2017</t>
  </si>
  <si>
    <t>1715047981</t>
  </si>
  <si>
    <t>47440023</t>
  </si>
  <si>
    <t>Bednář Antonín</t>
  </si>
  <si>
    <t>S-1504801/100633/2016</t>
  </si>
  <si>
    <t>1615048011</t>
  </si>
  <si>
    <t>60090448</t>
  </si>
  <si>
    <t>Holý Milan</t>
  </si>
  <si>
    <t>S-1504810/83043/2017</t>
  </si>
  <si>
    <t>1715048101</t>
  </si>
  <si>
    <t>42316014</t>
  </si>
  <si>
    <t>Jelínek Leopold, Ing.</t>
  </si>
  <si>
    <t>S-1504817/85003/2017</t>
  </si>
  <si>
    <t>1715048171</t>
  </si>
  <si>
    <t>03614905</t>
  </si>
  <si>
    <t>Koreš Pavel</t>
  </si>
  <si>
    <t>S-1504822/85124/2017</t>
  </si>
  <si>
    <t>1715048221</t>
  </si>
  <si>
    <t>13035941</t>
  </si>
  <si>
    <t>Přecechtěl Jindřich, Ing. arch.</t>
  </si>
  <si>
    <t>S-1503108/52249/2017</t>
  </si>
  <si>
    <t>1715031081</t>
  </si>
  <si>
    <t>66594481</t>
  </si>
  <si>
    <t>Coufal Karel</t>
  </si>
  <si>
    <t>S-1504227/62532/2017</t>
  </si>
  <si>
    <t>1715042271</t>
  </si>
  <si>
    <t>S-1503405/54940/2017</t>
  </si>
  <si>
    <t>1715034051</t>
  </si>
  <si>
    <t>65526627</t>
  </si>
  <si>
    <t>Horák Jan</t>
  </si>
  <si>
    <t>S-1504850/87099/2017</t>
  </si>
  <si>
    <t>1715048501</t>
  </si>
  <si>
    <t>60653159</t>
  </si>
  <si>
    <t>Hauser Václav</t>
  </si>
  <si>
    <t>S-1504233/61953/2017</t>
  </si>
  <si>
    <t>1715042331</t>
  </si>
  <si>
    <t>S-1504234/61966/2017</t>
  </si>
  <si>
    <t>1715042341</t>
  </si>
  <si>
    <t>47206420</t>
  </si>
  <si>
    <t>Tobiáš Josef</t>
  </si>
  <si>
    <t>S-1504581/68593/2017</t>
  </si>
  <si>
    <t>1715045811</t>
  </si>
  <si>
    <t>60398493</t>
  </si>
  <si>
    <t>Blažek René</t>
  </si>
  <si>
    <t>S-1503109/52256/2017</t>
  </si>
  <si>
    <t>1715031091</t>
  </si>
  <si>
    <t>24301752</t>
  </si>
  <si>
    <t>AGRO Kostelec s.r.o.</t>
  </si>
  <si>
    <t>S-1504870/109724/2016</t>
  </si>
  <si>
    <t>1615048701</t>
  </si>
  <si>
    <t>46232885</t>
  </si>
  <si>
    <t>Ficek Pavel</t>
  </si>
  <si>
    <t>S-1503129/52904/2017</t>
  </si>
  <si>
    <t>1715031291</t>
  </si>
  <si>
    <t>49829017</t>
  </si>
  <si>
    <t>Škvor František Ing.</t>
  </si>
  <si>
    <t>S-1504593/68619/2017</t>
  </si>
  <si>
    <t>1715045931</t>
  </si>
  <si>
    <t>S-1503195/53101/2017</t>
  </si>
  <si>
    <t>1715031951</t>
  </si>
  <si>
    <t>S-1503206/53605/2017</t>
  </si>
  <si>
    <t>1715032061</t>
  </si>
  <si>
    <t>46666028</t>
  </si>
  <si>
    <t>Hanžl Václav</t>
  </si>
  <si>
    <t>S-1504888/115192/2016</t>
  </si>
  <si>
    <t>1615048881</t>
  </si>
  <si>
    <t>73362638</t>
  </si>
  <si>
    <t>Kollár Stanislav</t>
  </si>
  <si>
    <t>S-1504906/116838/2016</t>
  </si>
  <si>
    <t>1615049061</t>
  </si>
  <si>
    <t>01904574</t>
  </si>
  <si>
    <t>Kalbáč Michal, DiS.</t>
  </si>
  <si>
    <t>S-1504235/61971/2017</t>
  </si>
  <si>
    <t>1715042351</t>
  </si>
  <si>
    <t>S-1504237/61986/2017</t>
  </si>
  <si>
    <t>1715042371</t>
  </si>
  <si>
    <t>S-1504239/61802/2017</t>
  </si>
  <si>
    <t>1715042391</t>
  </si>
  <si>
    <t>66344271</t>
  </si>
  <si>
    <t>Křepel Zdeněk</t>
  </si>
  <si>
    <t>S-1503415/54677/2016</t>
  </si>
  <si>
    <t>1615034151</t>
  </si>
  <si>
    <t>70897204</t>
  </si>
  <si>
    <t>Pilař Václav</t>
  </si>
  <si>
    <t>S-1503416/54975/2017</t>
  </si>
  <si>
    <t>1715034161</t>
  </si>
  <si>
    <t>61628841</t>
  </si>
  <si>
    <t>Bouchal Michal</t>
  </si>
  <si>
    <t>S-1504599/69578/2017</t>
  </si>
  <si>
    <t>1715045991</t>
  </si>
  <si>
    <t>48192775</t>
  </si>
  <si>
    <t>Vavruška Bohumil</t>
  </si>
  <si>
    <t>S-1504601/69049/2017</t>
  </si>
  <si>
    <t>1715046011</t>
  </si>
  <si>
    <t>46665811</t>
  </si>
  <si>
    <t>Šíp František, Ing.</t>
  </si>
  <si>
    <t>S-1504926/90832/2017</t>
  </si>
  <si>
    <t>1715049261</t>
  </si>
  <si>
    <t>04609905</t>
  </si>
  <si>
    <t>Benč Tomáš</t>
  </si>
  <si>
    <t>S-1504929/119981/2016</t>
  </si>
  <si>
    <t>1615049291</t>
  </si>
  <si>
    <t>47226943</t>
  </si>
  <si>
    <t>Kamír Vlastimil, Ing.</t>
  </si>
  <si>
    <t>S-1504947/92439/2017</t>
  </si>
  <si>
    <t>1715049471</t>
  </si>
  <si>
    <t>48851558</t>
  </si>
  <si>
    <t>Ševelová Jana</t>
  </si>
  <si>
    <t>S-1504609/69950/2017</t>
  </si>
  <si>
    <t>1715046091</t>
  </si>
  <si>
    <t>S-1503136/52934/2017</t>
  </si>
  <si>
    <t>1715031361</t>
  </si>
  <si>
    <t>64789349</t>
  </si>
  <si>
    <t>KLAS a.s. Číhošť</t>
  </si>
  <si>
    <t>S-1503208/53615/2017</t>
  </si>
  <si>
    <t>1715032081</t>
  </si>
  <si>
    <t>49136917</t>
  </si>
  <si>
    <t>Bukovský Ivo, Ing.</t>
  </si>
  <si>
    <t>S-1503212/53393/2017</t>
  </si>
  <si>
    <t>1715032121</t>
  </si>
  <si>
    <t>62519999</t>
  </si>
  <si>
    <t>Lenc Jiří, Ing.</t>
  </si>
  <si>
    <t>S-1505049/104437/2017</t>
  </si>
  <si>
    <t>1715050491</t>
  </si>
  <si>
    <t>S-1503422/54724/2017</t>
  </si>
  <si>
    <t>1715034221</t>
  </si>
  <si>
    <t>71370455</t>
  </si>
  <si>
    <t>Černíková Nina, MgA.</t>
  </si>
  <si>
    <t>S-1504618/70279/2017</t>
  </si>
  <si>
    <t>1715046181</t>
  </si>
  <si>
    <t>27513343</t>
  </si>
  <si>
    <t>VIRP s.r.o.</t>
  </si>
  <si>
    <t>S-1504619/70282/2017</t>
  </si>
  <si>
    <t>1715046191</t>
  </si>
  <si>
    <t>60082917</t>
  </si>
  <si>
    <t>Fučík Josef</t>
  </si>
  <si>
    <t>S-1503149/52204/2017</t>
  </si>
  <si>
    <t>1715031491</t>
  </si>
  <si>
    <t>S-1503157/52372/2017</t>
  </si>
  <si>
    <t>1715031571</t>
  </si>
  <si>
    <t>02690454</t>
  </si>
  <si>
    <t>Řezáč Oldřich</t>
  </si>
  <si>
    <t>S-1505090/109534/2017</t>
  </si>
  <si>
    <t>1715050901</t>
  </si>
  <si>
    <t>S-1600001/00649/2016</t>
  </si>
  <si>
    <t>1616000011</t>
  </si>
  <si>
    <t>72176890</t>
  </si>
  <si>
    <t>Kořenský Václav</t>
  </si>
  <si>
    <t>S-1503216/53506/2017</t>
  </si>
  <si>
    <t>1715032161</t>
  </si>
  <si>
    <t>62043935</t>
  </si>
  <si>
    <t>Jan KOLOWRAT-KRAKOWSKÝ</t>
  </si>
  <si>
    <t>S-1600005/08972/2017</t>
  </si>
  <si>
    <t>1716000051</t>
  </si>
  <si>
    <t>45806527</t>
  </si>
  <si>
    <t>B.F.P., Lesy a statky Tomáše Bati, spol. s.r.o.</t>
  </si>
  <si>
    <t>S-1600008/09645/2016</t>
  </si>
  <si>
    <t>1616000081</t>
  </si>
  <si>
    <t>00635812</t>
  </si>
  <si>
    <t>Obec Kunovice</t>
  </si>
  <si>
    <t>S-1600009/09685/2016</t>
  </si>
  <si>
    <t>1616000091</t>
  </si>
  <si>
    <t>43534040</t>
  </si>
  <si>
    <t>Adamec Václav</t>
  </si>
  <si>
    <t>S-1503221/53346/2017</t>
  </si>
  <si>
    <t>1715032211</t>
  </si>
  <si>
    <t>S-1503222/53349/2017</t>
  </si>
  <si>
    <t>1715032221</t>
  </si>
  <si>
    <t>26223571</t>
  </si>
  <si>
    <t>Bělecký Mlýn s.r.o.</t>
  </si>
  <si>
    <t>S-1600022/85394/2016</t>
  </si>
  <si>
    <t>1616000221</t>
  </si>
  <si>
    <t>62541331</t>
  </si>
  <si>
    <t>Petrů Roman</t>
  </si>
  <si>
    <t>S-1504621/70384/2017</t>
  </si>
  <si>
    <t>1715046211</t>
  </si>
  <si>
    <t>46578366</t>
  </si>
  <si>
    <t>Zahradnictví Poruba spol. s r.o.</t>
  </si>
  <si>
    <t>S-1504631/70801/2017</t>
  </si>
  <si>
    <t>1715046311</t>
  </si>
  <si>
    <t>44667078</t>
  </si>
  <si>
    <t>Páníková Renata</t>
  </si>
  <si>
    <t>S-1503440/54843/2017</t>
  </si>
  <si>
    <t>1715034401</t>
  </si>
  <si>
    <t>S-1504634/70762/2017</t>
  </si>
  <si>
    <t>1715046341</t>
  </si>
  <si>
    <t>73198722</t>
  </si>
  <si>
    <t>Hridžak Kateřina</t>
  </si>
  <si>
    <t>S-1504275/64502/2017</t>
  </si>
  <si>
    <t>1715042751</t>
  </si>
  <si>
    <t>00261238</t>
  </si>
  <si>
    <t>Statutární město Děčín</t>
  </si>
  <si>
    <t>S-1600037/108902/2016</t>
  </si>
  <si>
    <t>1616000371</t>
  </si>
  <si>
    <t>00271560</t>
  </si>
  <si>
    <t>Město Hořice</t>
  </si>
  <si>
    <t>S-1600042/114120/2016</t>
  </si>
  <si>
    <t>1616000421</t>
  </si>
  <si>
    <t>00276944</t>
  </si>
  <si>
    <t>Město Litomyšl</t>
  </si>
  <si>
    <t>S-1600044/112700/2016</t>
  </si>
  <si>
    <t>1616000441</t>
  </si>
  <si>
    <t>00288438</t>
  </si>
  <si>
    <t>Obec Lipová</t>
  </si>
  <si>
    <t>S-1600047/121511/2016</t>
  </si>
  <si>
    <t>1616000471</t>
  </si>
  <si>
    <t>42316707</t>
  </si>
  <si>
    <t>Stejskal Pavel, Ing.</t>
  </si>
  <si>
    <t>S-1504644/70918/2017</t>
  </si>
  <si>
    <t>1715046441</t>
  </si>
  <si>
    <t>S-1504645/70793/2017</t>
  </si>
  <si>
    <t>1715046451</t>
  </si>
  <si>
    <t>49948334</t>
  </si>
  <si>
    <t>Brožek Tomáš, Bc.</t>
  </si>
  <si>
    <t>S-1503448/54900/2017</t>
  </si>
  <si>
    <t>1715034481</t>
  </si>
  <si>
    <t>71222588</t>
  </si>
  <si>
    <t>Křeček Jiří, Ing.</t>
  </si>
  <si>
    <t>S-1503451/54911/2017</t>
  </si>
  <si>
    <t>1715034511</t>
  </si>
  <si>
    <t>S-1503241/53804/2017</t>
  </si>
  <si>
    <t>1715032411</t>
  </si>
  <si>
    <t>S-1503244/53810/2017</t>
  </si>
  <si>
    <t>1715032441</t>
  </si>
  <si>
    <t>S-1504655/71746/2017</t>
  </si>
  <si>
    <t>1715046551</t>
  </si>
  <si>
    <t>45449058</t>
  </si>
  <si>
    <t>Voráček Miroslav</t>
  </si>
  <si>
    <t>S-1503177/53093/2017</t>
  </si>
  <si>
    <t>1715031771</t>
  </si>
  <si>
    <t>75044633</t>
  </si>
  <si>
    <t>Leitgeb Petr</t>
  </si>
  <si>
    <t>S-1503182/53036/2017</t>
  </si>
  <si>
    <t>1715031821</t>
  </si>
  <si>
    <t>75084708</t>
  </si>
  <si>
    <t>Hrubeš Petr</t>
  </si>
  <si>
    <t>S-1503189/53096/2017</t>
  </si>
  <si>
    <t>1715031891</t>
  </si>
  <si>
    <t>12521540</t>
  </si>
  <si>
    <t>Hrouda Jaroslav</t>
  </si>
  <si>
    <t>S-1504282/64626/2017</t>
  </si>
  <si>
    <t>1715042821</t>
  </si>
  <si>
    <t>71242261</t>
  </si>
  <si>
    <t>Hlavatý Radek, Mgr.</t>
  </si>
  <si>
    <t>S-1504671/72873/2017</t>
  </si>
  <si>
    <t>1715046711</t>
  </si>
  <si>
    <t>S-1504677/90011/2016</t>
  </si>
  <si>
    <t>1615046771</t>
  </si>
  <si>
    <t>S-1503452/54635/2017</t>
  </si>
  <si>
    <t>1715034521</t>
  </si>
  <si>
    <t>15016536</t>
  </si>
  <si>
    <t>Horník Jaroslav</t>
  </si>
  <si>
    <t>S-1503191/53109/2017</t>
  </si>
  <si>
    <t>1715031911</t>
  </si>
  <si>
    <t>64840808</t>
  </si>
  <si>
    <t>Drofa Roman</t>
  </si>
  <si>
    <t>S-1504700/91859/2016</t>
  </si>
  <si>
    <t>1615047001</t>
  </si>
  <si>
    <t>70942111</t>
  </si>
  <si>
    <t>Janoušek Jan</t>
  </si>
  <si>
    <t>S-1503248/53821/2017</t>
  </si>
  <si>
    <t>1715032481</t>
  </si>
  <si>
    <t>03398935</t>
  </si>
  <si>
    <t>AGRO SEDMIKRÁSKA s.r.o.</t>
  </si>
  <si>
    <t>S-1503460/55336/2017</t>
  </si>
  <si>
    <t>1715034601</t>
  </si>
  <si>
    <t>75097877</t>
  </si>
  <si>
    <t>Farka Martin</t>
  </si>
  <si>
    <t>S-1504707/73361/2017</t>
  </si>
  <si>
    <t>1715047071</t>
  </si>
  <si>
    <t>47354950</t>
  </si>
  <si>
    <t>Svoboda Emanuel</t>
  </si>
  <si>
    <t>S-1504719/73425/2017</t>
  </si>
  <si>
    <t>1715047191</t>
  </si>
  <si>
    <t>15775569</t>
  </si>
  <si>
    <t>Kaštil Čeněk</t>
  </si>
  <si>
    <t>S-1504721/73542/2017</t>
  </si>
  <si>
    <t>1715047211</t>
  </si>
  <si>
    <t>S-1504304/66978/2017</t>
  </si>
  <si>
    <t>1715043041</t>
  </si>
  <si>
    <t>25976389</t>
  </si>
  <si>
    <t>ZEOL s.r.o.</t>
  </si>
  <si>
    <t>S-1504305/66981/2017</t>
  </si>
  <si>
    <t>1715043051</t>
  </si>
  <si>
    <t>25190539</t>
  </si>
  <si>
    <t>LUKRENA a.s.</t>
  </si>
  <si>
    <t>S-1503251/53826/2017</t>
  </si>
  <si>
    <t>1715032511</t>
  </si>
  <si>
    <t>26023407</t>
  </si>
  <si>
    <t>SKOTCHEBA, s.r.o.</t>
  </si>
  <si>
    <t>S-1503253/53828/2017</t>
  </si>
  <si>
    <t>1715032531</t>
  </si>
  <si>
    <t>46391401</t>
  </si>
  <si>
    <t>Barák Vladimír, Ing.</t>
  </si>
  <si>
    <t>S-1504749/75470/2017</t>
  </si>
  <si>
    <t>1715047491</t>
  </si>
  <si>
    <t>28078357</t>
  </si>
  <si>
    <t>OPELKA s.r.o.</t>
  </si>
  <si>
    <t>S-1504771/76156/2017</t>
  </si>
  <si>
    <t>1715047711</t>
  </si>
  <si>
    <t>16324862</t>
  </si>
  <si>
    <t>Nevoral Jindřich</t>
  </si>
  <si>
    <t>S-1504778/75727/2017</t>
  </si>
  <si>
    <t>1715047781</t>
  </si>
  <si>
    <t>S-1504782/82106/2017</t>
  </si>
  <si>
    <t>1715047821</t>
  </si>
  <si>
    <t>25212788</t>
  </si>
  <si>
    <t>Liblínský statek, s.r.o.</t>
  </si>
  <si>
    <t>S-1504785/76377/2017</t>
  </si>
  <si>
    <t>1715047851</t>
  </si>
  <si>
    <t>48173291</t>
  </si>
  <si>
    <t>ZDOBNICE a.s.</t>
  </si>
  <si>
    <t>S-1503256/53836/2017</t>
  </si>
  <si>
    <t>1715032561</t>
  </si>
  <si>
    <t>75043513</t>
  </si>
  <si>
    <t>Abraham Lubomír</t>
  </si>
  <si>
    <t>S-1503257/53839/2017</t>
  </si>
  <si>
    <t>1715032571</t>
  </si>
  <si>
    <t>66180007</t>
  </si>
  <si>
    <t>Prečan Ladislav Ing.</t>
  </si>
  <si>
    <t>S-1504793/82586/2017</t>
  </si>
  <si>
    <t>1715047931</t>
  </si>
  <si>
    <t>S-1504795/82547/2017</t>
  </si>
  <si>
    <t>1715047951</t>
  </si>
  <si>
    <t>45192545</t>
  </si>
  <si>
    <t>Agropodnik Dvorce, a.s.</t>
  </si>
  <si>
    <t>S-1504799/82561/2017</t>
  </si>
  <si>
    <t>1715047991</t>
  </si>
  <si>
    <t>63898471</t>
  </si>
  <si>
    <t>Krzák František</t>
  </si>
  <si>
    <t>S-1504815/84976/2017</t>
  </si>
  <si>
    <t>1715048151</t>
  </si>
  <si>
    <t>S-1503477/55452/2017</t>
  </si>
  <si>
    <t>1715034771</t>
  </si>
  <si>
    <t>61671177</t>
  </si>
  <si>
    <t>Bareš Jiří</t>
  </si>
  <si>
    <t>S-1504322/67020/2017</t>
  </si>
  <si>
    <t>1715043221</t>
  </si>
  <si>
    <t>S-1503264/53847/2017</t>
  </si>
  <si>
    <t>1715032641</t>
  </si>
  <si>
    <t>46456414</t>
  </si>
  <si>
    <t>Šalda Jiří</t>
  </si>
  <si>
    <t>S-1503265/53850/2017</t>
  </si>
  <si>
    <t>1715032651</t>
  </si>
  <si>
    <t>S-1504823/104031/2016</t>
  </si>
  <si>
    <t>1615048231</t>
  </si>
  <si>
    <t>60115157</t>
  </si>
  <si>
    <t>Fikar Milan</t>
  </si>
  <si>
    <t>S-1503223/53354/2017</t>
  </si>
  <si>
    <t>1715032231</t>
  </si>
  <si>
    <t>S-1503225/53368/2017</t>
  </si>
  <si>
    <t>1715032251</t>
  </si>
  <si>
    <t>63340712</t>
  </si>
  <si>
    <t>Kuběnský Daniel</t>
  </si>
  <si>
    <t>S-1504333/67045/2017</t>
  </si>
  <si>
    <t>1715043331</t>
  </si>
  <si>
    <t>87407922</t>
  </si>
  <si>
    <t>Chybová Lenka, Ing.</t>
  </si>
  <si>
    <t>S-1504336/67056/2017</t>
  </si>
  <si>
    <t>1715043361</t>
  </si>
  <si>
    <t>S-1503490/55685/2017</t>
  </si>
  <si>
    <t>1715034901</t>
  </si>
  <si>
    <t>41548850</t>
  </si>
  <si>
    <t>Kopuletý Petr</t>
  </si>
  <si>
    <t>S-1504842/86787/2017</t>
  </si>
  <si>
    <t>1715048421</t>
  </si>
  <si>
    <t>S-1504855/87315/2017</t>
  </si>
  <si>
    <t>1715048551</t>
  </si>
  <si>
    <t>S-1503267/53858/2017</t>
  </si>
  <si>
    <t>1715032671</t>
  </si>
  <si>
    <t>S-1503227/53563/2017</t>
  </si>
  <si>
    <t>1715032271</t>
  </si>
  <si>
    <t>60830352</t>
  </si>
  <si>
    <t>Mráz Vladimír</t>
  </si>
  <si>
    <t>S-1504343/65530/2017</t>
  </si>
  <si>
    <t>1715043431</t>
  </si>
  <si>
    <t>S-1503501/55556/2017</t>
  </si>
  <si>
    <t>1715035011</t>
  </si>
  <si>
    <t>43104525</t>
  </si>
  <si>
    <t>Šubrt Karel</t>
  </si>
  <si>
    <t>S-1503504/55547/2017</t>
  </si>
  <si>
    <t>1715035041</t>
  </si>
  <si>
    <t>16838602</t>
  </si>
  <si>
    <t>Čížek Bohuslav, Ing.</t>
  </si>
  <si>
    <t>S-1504887/115199/2016</t>
  </si>
  <si>
    <t>1615048871</t>
  </si>
  <si>
    <t>S-1504915/118289/2016</t>
  </si>
  <si>
    <t>1615049151</t>
  </si>
  <si>
    <t>S-1503505/55533/2017</t>
  </si>
  <si>
    <t>1715035051</t>
  </si>
  <si>
    <t>S-1504927/90867/2017</t>
  </si>
  <si>
    <t>1715049271</t>
  </si>
  <si>
    <t>S-1504943/91816/2017</t>
  </si>
  <si>
    <t>1715049431</t>
  </si>
  <si>
    <t>24765694</t>
  </si>
  <si>
    <t>MEADOW ZAS s.r.o.</t>
  </si>
  <si>
    <t>S-1504956/94129/2017</t>
  </si>
  <si>
    <t>1715049561</t>
  </si>
  <si>
    <t>25022164</t>
  </si>
  <si>
    <t>ATOMVET s.r.o.</t>
  </si>
  <si>
    <t>S-1504958/94038/2017</t>
  </si>
  <si>
    <t>1715049581</t>
  </si>
  <si>
    <t>S-1504348/67180/2017</t>
  </si>
  <si>
    <t>1715043481</t>
  </si>
  <si>
    <t>S-1503526/56113/2017</t>
  </si>
  <si>
    <t>1715035261</t>
  </si>
  <si>
    <t>16638999</t>
  </si>
  <si>
    <t>Konopková Ivana, Ing.</t>
  </si>
  <si>
    <t>S-1505030/101080/2017</t>
  </si>
  <si>
    <t>1715050301</t>
  </si>
  <si>
    <t>S-1503276/52166/2016</t>
  </si>
  <si>
    <t>1615032761</t>
  </si>
  <si>
    <t>75039974</t>
  </si>
  <si>
    <t>Němeček Tomáš</t>
  </si>
  <si>
    <t>S-1503280/53400/2016</t>
  </si>
  <si>
    <t>1615032801</t>
  </si>
  <si>
    <t>S-1503249/53823/2017</t>
  </si>
  <si>
    <t>1715032491</t>
  </si>
  <si>
    <t>41993586</t>
  </si>
  <si>
    <t>Brenn Josef</t>
  </si>
  <si>
    <t>S-1503250/53824/2017</t>
  </si>
  <si>
    <t>1715032501</t>
  </si>
  <si>
    <t>67179894</t>
  </si>
  <si>
    <t>S-1505069/108108/2017</t>
  </si>
  <si>
    <t>1715050691</t>
  </si>
  <si>
    <t>71170481</t>
  </si>
  <si>
    <t>Pařil František</t>
  </si>
  <si>
    <t>S-1503539/56219/2017</t>
  </si>
  <si>
    <t>1715035391</t>
  </si>
  <si>
    <t>S-1503288/54362/2017</t>
  </si>
  <si>
    <t>1715032881</t>
  </si>
  <si>
    <t>18977057</t>
  </si>
  <si>
    <t>Seibert Oldřich</t>
  </si>
  <si>
    <t>S-1505151/122023/2017</t>
  </si>
  <si>
    <t>1715051511</t>
  </si>
  <si>
    <t>00239046</t>
  </si>
  <si>
    <t>Obec Činěves</t>
  </si>
  <si>
    <t>S-1600017/57680/2016</t>
  </si>
  <si>
    <t>1616000171</t>
  </si>
  <si>
    <t>25174797</t>
  </si>
  <si>
    <t>ZEMCHEBA, s.r.o.</t>
  </si>
  <si>
    <t>S-1503271/53864/2017</t>
  </si>
  <si>
    <t>1715032711</t>
  </si>
  <si>
    <t>40085961</t>
  </si>
  <si>
    <t>Moc Zdeněk, Ing.</t>
  </si>
  <si>
    <t>S-1503272/53866/2017</t>
  </si>
  <si>
    <t>1715032721</t>
  </si>
  <si>
    <t>16712722</t>
  </si>
  <si>
    <t>Knajzl Vladimír</t>
  </si>
  <si>
    <t>S-1503552/56340/2017</t>
  </si>
  <si>
    <t>1715035521</t>
  </si>
  <si>
    <t>03502481</t>
  </si>
  <si>
    <t>Klášter Želiv s.r.o.</t>
  </si>
  <si>
    <t>S-1600028/98435/2016</t>
  </si>
  <si>
    <t>1616000281</t>
  </si>
  <si>
    <t>S-1503305/54062/2017</t>
  </si>
  <si>
    <t>1715033051</t>
  </si>
  <si>
    <t>S-1504398/65802/2017</t>
  </si>
  <si>
    <t>1715043981</t>
  </si>
  <si>
    <t>25308254</t>
  </si>
  <si>
    <t>ZEAS Nedakonice, a.s.</t>
  </si>
  <si>
    <t>S-1504402/65750/2017</t>
  </si>
  <si>
    <t>1715044021</t>
  </si>
  <si>
    <t>48702773</t>
  </si>
  <si>
    <t>Slavík Milan</t>
  </si>
  <si>
    <t>S-1503278/53979/2017</t>
  </si>
  <si>
    <t>1715032781</t>
  </si>
  <si>
    <t>46353861</t>
  </si>
  <si>
    <t>Hospodářské družstvo v Unhošti</t>
  </si>
  <si>
    <t>S-1503279/53995/2017</t>
  </si>
  <si>
    <t>1715032791</t>
  </si>
  <si>
    <t>44031661</t>
  </si>
  <si>
    <t>Rudolf Josef</t>
  </si>
  <si>
    <t>S-1503570/56631/2017</t>
  </si>
  <si>
    <t>1715035701</t>
  </si>
  <si>
    <t>72308338</t>
  </si>
  <si>
    <t>S-1503311/54295/2017</t>
  </si>
  <si>
    <t>1715033111</t>
  </si>
  <si>
    <t>45848459</t>
  </si>
  <si>
    <t>Matoušek Jan, Ing.</t>
  </si>
  <si>
    <t>S-1503284/54022/2017</t>
  </si>
  <si>
    <t>1715032841</t>
  </si>
  <si>
    <t>42876729</t>
  </si>
  <si>
    <t>Holuša Antonín</t>
  </si>
  <si>
    <t>S-1503579/56447/2017</t>
  </si>
  <si>
    <t>1715035791</t>
  </si>
  <si>
    <t>S-1504413/67478/2017</t>
  </si>
  <si>
    <t>1715044131</t>
  </si>
  <si>
    <t>S-1503325/54139/2017</t>
  </si>
  <si>
    <t>1715033251</t>
  </si>
  <si>
    <t>47237350</t>
  </si>
  <si>
    <t>M.I.S., společnost s ručením omezeným</t>
  </si>
  <si>
    <t>S-1504419/67498/2017</t>
  </si>
  <si>
    <t>1715044191</t>
  </si>
  <si>
    <t>04071158</t>
  </si>
  <si>
    <t>Kubát David</t>
  </si>
  <si>
    <t>S-1504423/67514/2017</t>
  </si>
  <si>
    <t>1715044231</t>
  </si>
  <si>
    <t>64437043</t>
  </si>
  <si>
    <t>Hevera Jiří</t>
  </si>
  <si>
    <t>S-1503591/56207/2017</t>
  </si>
  <si>
    <t>1715035911</t>
  </si>
  <si>
    <t>16980522</t>
  </si>
  <si>
    <t>Šedivý Jaroslav, Ing.</t>
  </si>
  <si>
    <t>S-1503595/56717/2017</t>
  </si>
  <si>
    <t>1715035951</t>
  </si>
  <si>
    <t>72781335</t>
  </si>
  <si>
    <t>Skutil David</t>
  </si>
  <si>
    <t>S-1503291/53911/2017</t>
  </si>
  <si>
    <t>1715032911</t>
  </si>
  <si>
    <t>S-1503296/54249/2017</t>
  </si>
  <si>
    <t>1715032961</t>
  </si>
  <si>
    <t>S-1504433/66414/2017</t>
  </si>
  <si>
    <t>1715044331</t>
  </si>
  <si>
    <t>60086289</t>
  </si>
  <si>
    <t>S-1503341/53951/2017</t>
  </si>
  <si>
    <t>1715033411</t>
  </si>
  <si>
    <t>S-1503300/54396/2017</t>
  </si>
  <si>
    <t>1715033001</t>
  </si>
  <si>
    <t>03759351</t>
  </si>
  <si>
    <t>Kováříková Lenka</t>
  </si>
  <si>
    <t>S-1504439/66251/2017</t>
  </si>
  <si>
    <t>1715044391</t>
  </si>
  <si>
    <t>S-1504442/65876/2017</t>
  </si>
  <si>
    <t>1715044421</t>
  </si>
  <si>
    <t>66114951</t>
  </si>
  <si>
    <t>Pěnkava Rostislav</t>
  </si>
  <si>
    <t>S-1503601/57270/2017</t>
  </si>
  <si>
    <t>1715036011</t>
  </si>
  <si>
    <t>46055622</t>
  </si>
  <si>
    <t>Tunkl Vladimír, Ing.</t>
  </si>
  <si>
    <t>S-1503606/57293/2017</t>
  </si>
  <si>
    <t>1715036061</t>
  </si>
  <si>
    <t>S-1503303/54044/2017</t>
  </si>
  <si>
    <t>1715033031</t>
  </si>
  <si>
    <t>42105382</t>
  </si>
  <si>
    <t>Jindřich Vlastimil</t>
  </si>
  <si>
    <t>S-1503360/55001/2017</t>
  </si>
  <si>
    <t>1715033601</t>
  </si>
  <si>
    <t>26029430</t>
  </si>
  <si>
    <t>PEŠEK &amp; PEŠEK s.r.o.</t>
  </si>
  <si>
    <t>S-1504451/66069/2017</t>
  </si>
  <si>
    <t>1715044511</t>
  </si>
  <si>
    <t>49432231</t>
  </si>
  <si>
    <t>AGRIA Drásov, spol. s r.o.</t>
  </si>
  <si>
    <t>S-1503317/54313/2017</t>
  </si>
  <si>
    <t>1715033171</t>
  </si>
  <si>
    <t>05976669</t>
  </si>
  <si>
    <t>Šimek Martin</t>
  </si>
  <si>
    <t>S-1503623/57199/2017</t>
  </si>
  <si>
    <t>1715036231</t>
  </si>
  <si>
    <t>63415241</t>
  </si>
  <si>
    <t>Sládeček František</t>
  </si>
  <si>
    <t>S-1503319/54114/2017</t>
  </si>
  <si>
    <t>1715033191</t>
  </si>
  <si>
    <t>71001000</t>
  </si>
  <si>
    <t>Petráková Petra, Ing.</t>
  </si>
  <si>
    <t>S-1503331/54198/2017</t>
  </si>
  <si>
    <t>1715033311</t>
  </si>
  <si>
    <t>S-1504476/66323/2017</t>
  </si>
  <si>
    <t>1715044761</t>
  </si>
  <si>
    <t>73567973</t>
  </si>
  <si>
    <t>Rešl Daniel</t>
  </si>
  <si>
    <t>S-1504477/66329/2017</t>
  </si>
  <si>
    <t>1715044771</t>
  </si>
  <si>
    <t>47790334</t>
  </si>
  <si>
    <t>Kastl Alexandr</t>
  </si>
  <si>
    <t>S-1503393/55172/2017</t>
  </si>
  <si>
    <t>1715033931</t>
  </si>
  <si>
    <t>60505184</t>
  </si>
  <si>
    <t>Kubr Lukáš</t>
  </si>
  <si>
    <t>S-1503641/58217/2017</t>
  </si>
  <si>
    <t>1715036411</t>
  </si>
  <si>
    <t>73365068</t>
  </si>
  <si>
    <t>Tvarůžková Anna</t>
  </si>
  <si>
    <t>S-1503643/58220/2017</t>
  </si>
  <si>
    <t>1715036431</t>
  </si>
  <si>
    <t>S-1504483/66182/2017</t>
  </si>
  <si>
    <t>1715044831</t>
  </si>
  <si>
    <t>42103177</t>
  </si>
  <si>
    <t>Chalupný Josef</t>
  </si>
  <si>
    <t>S-1503403/54935/2017</t>
  </si>
  <si>
    <t>1715034031</t>
  </si>
  <si>
    <t>27790851</t>
  </si>
  <si>
    <t>HYVNARS s.r.o.</t>
  </si>
  <si>
    <t>S-1503646/58225/2017</t>
  </si>
  <si>
    <t>1715036461</t>
  </si>
  <si>
    <t>49967941</t>
  </si>
  <si>
    <t>Zea, a.s.</t>
  </si>
  <si>
    <t>S-1503648/58227/2017</t>
  </si>
  <si>
    <t>1715036481</t>
  </si>
  <si>
    <t>60047348</t>
  </si>
  <si>
    <t>Vahala Zdeněk, Ing.</t>
  </si>
  <si>
    <t>S-1504484/66186/2017</t>
  </si>
  <si>
    <t>1715044841</t>
  </si>
  <si>
    <t>14618303</t>
  </si>
  <si>
    <t>Vahala Vladimír</t>
  </si>
  <si>
    <t>S-1504485/66189/2017</t>
  </si>
  <si>
    <t>1715044851</t>
  </si>
  <si>
    <t>25950703</t>
  </si>
  <si>
    <t>OVOCNÉ SADY SYNKOV s.r.o.</t>
  </si>
  <si>
    <t>S-1503347/54145/2017</t>
  </si>
  <si>
    <t>1715033471</t>
  </si>
  <si>
    <t>42105323</t>
  </si>
  <si>
    <t>Keprta Josef</t>
  </si>
  <si>
    <t>S-1503411/54961/2017</t>
  </si>
  <si>
    <t>1715034111</t>
  </si>
  <si>
    <t>00134881</t>
  </si>
  <si>
    <t>Zemědělské družstvo vlastníků Fryšták</t>
  </si>
  <si>
    <t>S-1503659/58245/2017</t>
  </si>
  <si>
    <t>1715036591</t>
  </si>
  <si>
    <t>45470677</t>
  </si>
  <si>
    <t>Ležák Josef MVDr.</t>
  </si>
  <si>
    <t>S-1503353/53948/2017</t>
  </si>
  <si>
    <t>1715033531</t>
  </si>
  <si>
    <t>S-1504501/67441/2017</t>
  </si>
  <si>
    <t>1715045011</t>
  </si>
  <si>
    <t>S-1504502/67443/2017</t>
  </si>
  <si>
    <t>1715045021</t>
  </si>
  <si>
    <t>46981969</t>
  </si>
  <si>
    <t>ZEPAS Rudíkov, spol. s r.o.</t>
  </si>
  <si>
    <t>S-1503359/54085/2017</t>
  </si>
  <si>
    <t>1715033591</t>
  </si>
  <si>
    <t>47001283</t>
  </si>
  <si>
    <t>Bejlek Antonín</t>
  </si>
  <si>
    <t>S-1503679/58284/2017</t>
  </si>
  <si>
    <t>1715036791</t>
  </si>
  <si>
    <t>41924711</t>
  </si>
  <si>
    <t>Pošusta Petr</t>
  </si>
  <si>
    <t>S-1503424/55109/2017</t>
  </si>
  <si>
    <t>1715034241</t>
  </si>
  <si>
    <t>18615384</t>
  </si>
  <si>
    <t>Farář Petr</t>
  </si>
  <si>
    <t>S-1504515/66927/2017</t>
  </si>
  <si>
    <t>1715045151</t>
  </si>
  <si>
    <t>47052422</t>
  </si>
  <si>
    <t>Zemědělská společnost Sedlčany spol. s r.o.</t>
  </si>
  <si>
    <t>S-1504516/66930/2017</t>
  </si>
  <si>
    <t>1715045161</t>
  </si>
  <si>
    <t>72072211</t>
  </si>
  <si>
    <t>Kašík František</t>
  </si>
  <si>
    <t>S-1504527/67410/2017</t>
  </si>
  <si>
    <t>1715045271</t>
  </si>
  <si>
    <t>14612984</t>
  </si>
  <si>
    <t>Říha Václav</t>
  </si>
  <si>
    <t>S-1503699/58324/2017</t>
  </si>
  <si>
    <t>1715036991</t>
  </si>
  <si>
    <t>S-1503704/58338/2017</t>
  </si>
  <si>
    <t>1715037041</t>
  </si>
  <si>
    <t>S-1503716/58360/2017</t>
  </si>
  <si>
    <t>1715037161</t>
  </si>
  <si>
    <t>S-1504530/67104/2017</t>
  </si>
  <si>
    <t>1715045301</t>
  </si>
  <si>
    <t>25562339</t>
  </si>
  <si>
    <t>Ökofruit international s.r.o.</t>
  </si>
  <si>
    <t>S-1504533/67113/2017</t>
  </si>
  <si>
    <t>1715045331</t>
  </si>
  <si>
    <t>47676507</t>
  </si>
  <si>
    <t>Zemědělské družstvo Hněvošice</t>
  </si>
  <si>
    <t>S-1503721/58368/2017</t>
  </si>
  <si>
    <t>1715037211</t>
  </si>
  <si>
    <t>47676477</t>
  </si>
  <si>
    <t>Obchodní družstvo vlastníků Oldřišov</t>
  </si>
  <si>
    <t>S-1503726/58376/2017</t>
  </si>
  <si>
    <t>1715037261</t>
  </si>
  <si>
    <t>69174199</t>
  </si>
  <si>
    <t>Bezouška Michal</t>
  </si>
  <si>
    <t>S-1504536/68265/2017</t>
  </si>
  <si>
    <t>1715045361</t>
  </si>
  <si>
    <t>63886871</t>
  </si>
  <si>
    <t>OMD Zálesí, a.s.</t>
  </si>
  <si>
    <t>S-1504537/68266/2017</t>
  </si>
  <si>
    <t>1715045371</t>
  </si>
  <si>
    <t>S-1504539/68276/2017</t>
  </si>
  <si>
    <t>1715045391</t>
  </si>
  <si>
    <t>42105510</t>
  </si>
  <si>
    <t>Lebeda Karel</t>
  </si>
  <si>
    <t>S-1503392/55167/2017</t>
  </si>
  <si>
    <t>1715033921</t>
  </si>
  <si>
    <t>71211748</t>
  </si>
  <si>
    <t>Naxera Miroslav</t>
  </si>
  <si>
    <t>S-1503394/55175/2017</t>
  </si>
  <si>
    <t>1715033941</t>
  </si>
  <si>
    <t>10088695</t>
  </si>
  <si>
    <t>Kopeček Miroslav</t>
  </si>
  <si>
    <t>S-1504542/67804/2017</t>
  </si>
  <si>
    <t>1715045421</t>
  </si>
  <si>
    <t>S-1504546/67791/2017</t>
  </si>
  <si>
    <t>1715045461</t>
  </si>
  <si>
    <t>41294467</t>
  </si>
  <si>
    <t>Štípek Miloslav</t>
  </si>
  <si>
    <t>S-1503404/54937/2017</t>
  </si>
  <si>
    <t>1715034041</t>
  </si>
  <si>
    <t>46973940</t>
  </si>
  <si>
    <t>"LUBÍ" spol. s r.o.</t>
  </si>
  <si>
    <t>S-1503458/55325/2017</t>
  </si>
  <si>
    <t>1715034581</t>
  </si>
  <si>
    <t>S-1504554/67774/2017</t>
  </si>
  <si>
    <t>1715045541</t>
  </si>
  <si>
    <t>40883736</t>
  </si>
  <si>
    <t>Kopta Václav</t>
  </si>
  <si>
    <t>S-1503464/55332/2017</t>
  </si>
  <si>
    <t>1715034641</t>
  </si>
  <si>
    <t>72084944</t>
  </si>
  <si>
    <t>Jandová Eva, Ing.</t>
  </si>
  <si>
    <t>S-1503469/55373/2017</t>
  </si>
  <si>
    <t>1715034691</t>
  </si>
  <si>
    <t>42117836</t>
  </si>
  <si>
    <t>Rittich Jan</t>
  </si>
  <si>
    <t>S-1503470/55376/2017</t>
  </si>
  <si>
    <t>1715034701</t>
  </si>
  <si>
    <t>00111228</t>
  </si>
  <si>
    <t>Zemědělské obchodní družstvo Hořice</t>
  </si>
  <si>
    <t>S-1503425/55115/2017</t>
  </si>
  <si>
    <t>1715034251</t>
  </si>
  <si>
    <t>42117097</t>
  </si>
  <si>
    <t>Trojáček Otakar</t>
  </si>
  <si>
    <t>S-1503473/55385/2017</t>
  </si>
  <si>
    <t>1715034731</t>
  </si>
  <si>
    <t>40207684</t>
  </si>
  <si>
    <t>Günther Ivan</t>
  </si>
  <si>
    <t>S-1503474/55388/2017</t>
  </si>
  <si>
    <t>1715034741</t>
  </si>
  <si>
    <t>67677045</t>
  </si>
  <si>
    <t>Bělohlávek Petr</t>
  </si>
  <si>
    <t>S-1504577/68391/2017</t>
  </si>
  <si>
    <t>1715045771</t>
  </si>
  <si>
    <t>16603125</t>
  </si>
  <si>
    <t>Konečný Jaromír</t>
  </si>
  <si>
    <t>S-1504586/68611/2017</t>
  </si>
  <si>
    <t>1715045861</t>
  </si>
  <si>
    <t>S-1503478/55453/2017</t>
  </si>
  <si>
    <t>1715034781</t>
  </si>
  <si>
    <t>03858901</t>
  </si>
  <si>
    <t>Stixová Kateřina, Ing.</t>
  </si>
  <si>
    <t>S-1503762/57762/2017</t>
  </si>
  <si>
    <t>1715037621</t>
  </si>
  <si>
    <t>46400150</t>
  </si>
  <si>
    <t>Podhradský Jaromír</t>
  </si>
  <si>
    <t>S-1503769/57962/2017</t>
  </si>
  <si>
    <t>1715037691</t>
  </si>
  <si>
    <t>43503560</t>
  </si>
  <si>
    <t>Vyskočil Jaromír</t>
  </si>
  <si>
    <t>S-1503491/55690/2017</t>
  </si>
  <si>
    <t>1715034911</t>
  </si>
  <si>
    <t>44061056</t>
  </si>
  <si>
    <t>Kazatel František</t>
  </si>
  <si>
    <t>S-1503437/54829/2017</t>
  </si>
  <si>
    <t>1715034371</t>
  </si>
  <si>
    <t>00140392</t>
  </si>
  <si>
    <t>Zemědělské obchodní družstvo, družstvo</t>
  </si>
  <si>
    <t>S-1503439/54836/2017</t>
  </si>
  <si>
    <t>1715034391</t>
  </si>
  <si>
    <t>16273001</t>
  </si>
  <si>
    <t>Rudolf Pavel</t>
  </si>
  <si>
    <t>S-1504607/69842/2017</t>
  </si>
  <si>
    <t>1715046071</t>
  </si>
  <si>
    <t>42350247</t>
  </si>
  <si>
    <t>Frýbort Jaroslav, Ing.</t>
  </si>
  <si>
    <t>S-1504610/69927/2017</t>
  </si>
  <si>
    <t>1715046101</t>
  </si>
  <si>
    <t>S-1503495/55733/2017</t>
  </si>
  <si>
    <t>1715034951</t>
  </si>
  <si>
    <t>22773185</t>
  </si>
  <si>
    <t>Agro Vintířov k.s.</t>
  </si>
  <si>
    <t>S-1503500/57840/2016</t>
  </si>
  <si>
    <t>1615035001</t>
  </si>
  <si>
    <t>47337770</t>
  </si>
  <si>
    <t>Souček Vlastimil</t>
  </si>
  <si>
    <t>S-1503442/54880/2017</t>
  </si>
  <si>
    <t>1715034421</t>
  </si>
  <si>
    <t>45666610</t>
  </si>
  <si>
    <t>S-1503444/54886/2017</t>
  </si>
  <si>
    <t>1715034441</t>
  </si>
  <si>
    <t>43510418</t>
  </si>
  <si>
    <t>Makalouš Jiří</t>
  </si>
  <si>
    <t>S-1503779/57822/2017</t>
  </si>
  <si>
    <t>1715037791</t>
  </si>
  <si>
    <t>42317266</t>
  </si>
  <si>
    <t>Dorazil Mojmír, Ing.</t>
  </si>
  <si>
    <t>S-1504637/70952/2017</t>
  </si>
  <si>
    <t>1715046371</t>
  </si>
  <si>
    <t>47908378</t>
  </si>
  <si>
    <t>Zemědělské družstvo Čejkovice - Oleksovice</t>
  </si>
  <si>
    <t>S-1503449/54903/2017</t>
  </si>
  <si>
    <t>1715034491</t>
  </si>
  <si>
    <t>60068132</t>
  </si>
  <si>
    <t>"AGROTECHNIK, spol. s r.o."</t>
  </si>
  <si>
    <t>S-1503455/54646/2017</t>
  </si>
  <si>
    <t>1715034551</t>
  </si>
  <si>
    <t>S-1503457/55321/2017</t>
  </si>
  <si>
    <t>1715034571</t>
  </si>
  <si>
    <t>S-1503522/55972/2017</t>
  </si>
  <si>
    <t>1715035221</t>
  </si>
  <si>
    <t>72066521</t>
  </si>
  <si>
    <t>Jankásková Barbora</t>
  </si>
  <si>
    <t>S-1503800/58626/2017</t>
  </si>
  <si>
    <t>1715038001</t>
  </si>
  <si>
    <t>S-1504656/88481/2016</t>
  </si>
  <si>
    <t>1615046561</t>
  </si>
  <si>
    <t>03338797</t>
  </si>
  <si>
    <t>Klaus Jiří</t>
  </si>
  <si>
    <t>S-1503467/55414/2017</t>
  </si>
  <si>
    <t>1715034671</t>
  </si>
  <si>
    <t>S-1504663/89629/2016</t>
  </si>
  <si>
    <t>1615046631</t>
  </si>
  <si>
    <t>S-1504676/89999/2016</t>
  </si>
  <si>
    <t>1615046761</t>
  </si>
  <si>
    <t>10382381</t>
  </si>
  <si>
    <t>Šupka Bohumil, Ing.</t>
  </si>
  <si>
    <t>S-1503816/58672/2017</t>
  </si>
  <si>
    <t>1715038161</t>
  </si>
  <si>
    <t>S-1503825/58702/2017</t>
  </si>
  <si>
    <t>1715038251</t>
  </si>
  <si>
    <t>26040701</t>
  </si>
  <si>
    <t>Mráz Zemědělská CZ, s.r.o.</t>
  </si>
  <si>
    <t>S-1503827/58481/2017</t>
  </si>
  <si>
    <t>1715038271</t>
  </si>
  <si>
    <t>S-1504681/73281/2017</t>
  </si>
  <si>
    <t>1715046811</t>
  </si>
  <si>
    <t>S-1504690/91209/2016</t>
  </si>
  <si>
    <t>1615046901</t>
  </si>
  <si>
    <t>46186581</t>
  </si>
  <si>
    <t>Neuman Adolf, Ing.</t>
  </si>
  <si>
    <t>S-1504691/73313/2017</t>
  </si>
  <si>
    <t>1715046911</t>
  </si>
  <si>
    <t>26955661</t>
  </si>
  <si>
    <t>AGRO Lipovec s.r.o.</t>
  </si>
  <si>
    <t>S-1503485/55480/2017</t>
  </si>
  <si>
    <t>1715034851</t>
  </si>
  <si>
    <t>S-1503547/56322/2017</t>
  </si>
  <si>
    <t>1715035471</t>
  </si>
  <si>
    <t>S-1503548/56325/2017</t>
  </si>
  <si>
    <t>1715035481</t>
  </si>
  <si>
    <t>15132862</t>
  </si>
  <si>
    <t>Sedlár Štefan</t>
  </si>
  <si>
    <t>S-1503835/58796/2017</t>
  </si>
  <si>
    <t>1715038351</t>
  </si>
  <si>
    <t>S-1503837/59692/2016</t>
  </si>
  <si>
    <t>1615038371</t>
  </si>
  <si>
    <t>S-1504705/73352/2017</t>
  </si>
  <si>
    <t>1715047051</t>
  </si>
  <si>
    <t>64637573</t>
  </si>
  <si>
    <t>Koutek Roman</t>
  </si>
  <si>
    <t>S-1504711/73380/2017</t>
  </si>
  <si>
    <t>1715047111</t>
  </si>
  <si>
    <t>72133180</t>
  </si>
  <si>
    <t>Kubát Rostislav</t>
  </si>
  <si>
    <t>S-1504717/73180/2017</t>
  </si>
  <si>
    <t>1715047171</t>
  </si>
  <si>
    <t>75117517</t>
  </si>
  <si>
    <t>Kozel Vlastimil Bc.</t>
  </si>
  <si>
    <t>S-1503559/56366/2017</t>
  </si>
  <si>
    <t>1715035591</t>
  </si>
  <si>
    <t>03605027</t>
  </si>
  <si>
    <t>WEEL s.r.o.</t>
  </si>
  <si>
    <t>S-1504725/92092/2016</t>
  </si>
  <si>
    <t>1615047251</t>
  </si>
  <si>
    <t>63493900</t>
  </si>
  <si>
    <t>Vitis spol. s r.o.</t>
  </si>
  <si>
    <t>S-1504734/73821/2017</t>
  </si>
  <si>
    <t>1715047341</t>
  </si>
  <si>
    <t>75036371</t>
  </si>
  <si>
    <t>Baňař Tomáš, Ing.</t>
  </si>
  <si>
    <t>S-1504735/73824/2017</t>
  </si>
  <si>
    <t>1715047351</t>
  </si>
  <si>
    <t>00139301</t>
  </si>
  <si>
    <t>Zemědělské družstvo Budišov</t>
  </si>
  <si>
    <t>S-1503850/59098/2017</t>
  </si>
  <si>
    <t>1715038501</t>
  </si>
  <si>
    <t>S-1503852/59374/2017</t>
  </si>
  <si>
    <t>1715038521</t>
  </si>
  <si>
    <t>73582255</t>
  </si>
  <si>
    <t>Fryš František</t>
  </si>
  <si>
    <t>S-1503511/55927/2017</t>
  </si>
  <si>
    <t>1715035111</t>
  </si>
  <si>
    <t>S-1504740/74220/2017</t>
  </si>
  <si>
    <t>1715047401</t>
  </si>
  <si>
    <t>S-1504741/73752/2017</t>
  </si>
  <si>
    <t>1715047411</t>
  </si>
  <si>
    <t>43312756</t>
  </si>
  <si>
    <t>AGRICULTUR spol. s r.o.</t>
  </si>
  <si>
    <t>S-1504750/93638/2016</t>
  </si>
  <si>
    <t>1615047501</t>
  </si>
  <si>
    <t>S-1504775/99490/2016</t>
  </si>
  <si>
    <t>1615047751</t>
  </si>
  <si>
    <t>S-1503866/59214/2017</t>
  </si>
  <si>
    <t>1715038661</t>
  </si>
  <si>
    <t>64031624</t>
  </si>
  <si>
    <t>Růta Miroslav</t>
  </si>
  <si>
    <t>S-1503585/56269/2017</t>
  </si>
  <si>
    <t>1715035851</t>
  </si>
  <si>
    <t>15791475</t>
  </si>
  <si>
    <t>Kříž Miroslav Ing.</t>
  </si>
  <si>
    <t>S-1503587/56289/2017</t>
  </si>
  <si>
    <t>1715035871</t>
  </si>
  <si>
    <t>70201846</t>
  </si>
  <si>
    <t>Wenzel David</t>
  </si>
  <si>
    <t>S-1503872/59233/2017</t>
  </si>
  <si>
    <t>1715038721</t>
  </si>
  <si>
    <t>47916150</t>
  </si>
  <si>
    <t>I. Opatovská, spol. s r.o.</t>
  </si>
  <si>
    <t>S-1504781/82109/2017</t>
  </si>
  <si>
    <t>1715047811</t>
  </si>
  <si>
    <t>S-1504787/97976/2016</t>
  </si>
  <si>
    <t>1615047871</t>
  </si>
  <si>
    <t>S-1504795/98901/2016</t>
  </si>
  <si>
    <t>1615047951</t>
  </si>
  <si>
    <t>S-1504826/85483/2017</t>
  </si>
  <si>
    <t>1715048261</t>
  </si>
  <si>
    <t>S-1503531/56132/2017</t>
  </si>
  <si>
    <t>1715035311</t>
  </si>
  <si>
    <t>S-1504852/87206/2017</t>
  </si>
  <si>
    <t>1715048521</t>
  </si>
  <si>
    <t>15358879</t>
  </si>
  <si>
    <t>Čihák Antonín</t>
  </si>
  <si>
    <t>S-1504868/109781/2016</t>
  </si>
  <si>
    <t>1615048681</t>
  </si>
  <si>
    <t>S-1503896/59788/2017</t>
  </si>
  <si>
    <t>1715038961</t>
  </si>
  <si>
    <t>16125363</t>
  </si>
  <si>
    <t>Vaništa Petr, Ing.</t>
  </si>
  <si>
    <t>S-1503900/59542/2017</t>
  </si>
  <si>
    <t>1715039001</t>
  </si>
  <si>
    <t>S-1503905/59560/2017</t>
  </si>
  <si>
    <t>1715039051</t>
  </si>
  <si>
    <t>74594966</t>
  </si>
  <si>
    <t>Hrabě Radomil</t>
  </si>
  <si>
    <t>S-1504877/111804/2016</t>
  </si>
  <si>
    <t>1615048771</t>
  </si>
  <si>
    <t>63217104</t>
  </si>
  <si>
    <t>I. Podzvičinská a.s.</t>
  </si>
  <si>
    <t>S-1504894/114090/2016</t>
  </si>
  <si>
    <t>1615048941</t>
  </si>
  <si>
    <t>S-1504895/113705/2016</t>
  </si>
  <si>
    <t>1615048951</t>
  </si>
  <si>
    <t>00109959</t>
  </si>
  <si>
    <t>Zemědělské družstvo Podkleťan Křemže</t>
  </si>
  <si>
    <t>S-1503631/58198/2017</t>
  </si>
  <si>
    <t>1715036311</t>
  </si>
  <si>
    <t>S-1503546/56318/2017</t>
  </si>
  <si>
    <t>1715035461</t>
  </si>
  <si>
    <t>44486626</t>
  </si>
  <si>
    <t>Janko Josef Ing.</t>
  </si>
  <si>
    <t>S-1503911/59423/2017</t>
  </si>
  <si>
    <t>1715039111</t>
  </si>
  <si>
    <t>71240381</t>
  </si>
  <si>
    <t>Kučera Jiří</t>
  </si>
  <si>
    <t>S-1503917/59464/2017</t>
  </si>
  <si>
    <t>1715039171</t>
  </si>
  <si>
    <t>S-1504973/95692/2017</t>
  </si>
  <si>
    <t>1715049731</t>
  </si>
  <si>
    <t>75124246</t>
  </si>
  <si>
    <t>Bočanová Andrea</t>
  </si>
  <si>
    <t>S-1504983/95277/2017</t>
  </si>
  <si>
    <t>1715049831</t>
  </si>
  <si>
    <t>49607910</t>
  </si>
  <si>
    <t>Soukromá rolnická společnost AGRO,s.r.o. se sídl.v Tovačově</t>
  </si>
  <si>
    <t>S-1504985/96315/2017</t>
  </si>
  <si>
    <t>1715049851</t>
  </si>
  <si>
    <t>S-1503923/59497/2017</t>
  </si>
  <si>
    <t>1715039231</t>
  </si>
  <si>
    <t>46194967</t>
  </si>
  <si>
    <t>Zich Miroslav, Ing.</t>
  </si>
  <si>
    <t>S-1504995/96375/2017</t>
  </si>
  <si>
    <t>1715049951</t>
  </si>
  <si>
    <t>73366081</t>
  </si>
  <si>
    <t>Konopka Štěpán</t>
  </si>
  <si>
    <t>S-1505031/101083/2017</t>
  </si>
  <si>
    <t>1715050311</t>
  </si>
  <si>
    <t>49413724</t>
  </si>
  <si>
    <t>Hložek Jiří, Ing.</t>
  </si>
  <si>
    <t>S-1503926/59199/2017</t>
  </si>
  <si>
    <t>1715039261</t>
  </si>
  <si>
    <t>S-1503666/58257/2017</t>
  </si>
  <si>
    <t>1715036661</t>
  </si>
  <si>
    <t>73363651</t>
  </si>
  <si>
    <t>Nesét Miroslav</t>
  </si>
  <si>
    <t>S-1503942/60754/2017</t>
  </si>
  <si>
    <t>1715039421</t>
  </si>
  <si>
    <t>75232570</t>
  </si>
  <si>
    <t>S-1505143/118655/2017</t>
  </si>
  <si>
    <t>1715051431</t>
  </si>
  <si>
    <t>03593665</t>
  </si>
  <si>
    <t>Benediktinská hospodářská správa Emauzy, s.r.o.</t>
  </si>
  <si>
    <t>S-1600002/00654/2016</t>
  </si>
  <si>
    <t>1616000021</t>
  </si>
  <si>
    <t>26513285</t>
  </si>
  <si>
    <t>Mgr. Ernst Bucher Lesnictví, spol. s r.o.</t>
  </si>
  <si>
    <t>S-1600011/21162/2016</t>
  </si>
  <si>
    <t>1616000111</t>
  </si>
  <si>
    <t>75041529</t>
  </si>
  <si>
    <t>Rudolf Tomáš</t>
  </si>
  <si>
    <t>S-1503569/56626/2017</t>
  </si>
  <si>
    <t>1715035691</t>
  </si>
  <si>
    <t>S-1503574/56478/2017</t>
  </si>
  <si>
    <t>1715035741</t>
  </si>
  <si>
    <t>15056066</t>
  </si>
  <si>
    <t>Čeřovská Blažena</t>
  </si>
  <si>
    <t>S-1503576/56416/2017</t>
  </si>
  <si>
    <t>1715035761</t>
  </si>
  <si>
    <t>73365793</t>
  </si>
  <si>
    <t>Klečka Petr, Ing.</t>
  </si>
  <si>
    <t>S-1503950/60436/2017</t>
  </si>
  <si>
    <t>1715039501</t>
  </si>
  <si>
    <t>25168568</t>
  </si>
  <si>
    <t>Zemědělství Blatná, a.s.</t>
  </si>
  <si>
    <t>S-1503668/58261/2017</t>
  </si>
  <si>
    <t>1715036681</t>
  </si>
  <si>
    <t>S-1503673/58272/2017</t>
  </si>
  <si>
    <t>1715036731</t>
  </si>
  <si>
    <t>49609378</t>
  </si>
  <si>
    <t>AGROLAND, spol. s r.o.</t>
  </si>
  <si>
    <t>S-1503583/56461/2017</t>
  </si>
  <si>
    <t>1715035831</t>
  </si>
  <si>
    <t>60255838</t>
  </si>
  <si>
    <t>Šourek Martin</t>
  </si>
  <si>
    <t>S-1503584/56272/2017</t>
  </si>
  <si>
    <t>1715035841</t>
  </si>
  <si>
    <t>00251810</t>
  </si>
  <si>
    <t>Město Strakonice</t>
  </si>
  <si>
    <t>S-1600034/106508/2016</t>
  </si>
  <si>
    <t>1616000341</t>
  </si>
  <si>
    <t>70599971</t>
  </si>
  <si>
    <t>Obec Kobylá nad Vidnavkou</t>
  </si>
  <si>
    <t>S-1600036/108813/2016</t>
  </si>
  <si>
    <t>1616000361</t>
  </si>
  <si>
    <t>70881359</t>
  </si>
  <si>
    <t>Čermák Petr, Ing.</t>
  </si>
  <si>
    <t>S-1503965/60323/2017</t>
  </si>
  <si>
    <t>1715039651</t>
  </si>
  <si>
    <t>S-1503968/60335/2017</t>
  </si>
  <si>
    <t>1715039681</t>
  </si>
  <si>
    <t>45374678</t>
  </si>
  <si>
    <t>Maroušek Josef</t>
  </si>
  <si>
    <t>S-1503590/56252/2017</t>
  </si>
  <si>
    <t>1715035901</t>
  </si>
  <si>
    <t>03649814</t>
  </si>
  <si>
    <t>JANTAR AGRO RUDNÁ s.r.o.</t>
  </si>
  <si>
    <t>S-1503972/60492/2017</t>
  </si>
  <si>
    <t>1715039721</t>
  </si>
  <si>
    <t>25391968</t>
  </si>
  <si>
    <t>REGO-GAMA s.r.o.</t>
  </si>
  <si>
    <t>S-1503973/60496/2017</t>
  </si>
  <si>
    <t>1715039731</t>
  </si>
  <si>
    <t>73369888</t>
  </si>
  <si>
    <t>Vinohradník Jan Mgr.</t>
  </si>
  <si>
    <t>S-1503976/60513/2017</t>
  </si>
  <si>
    <t>1715039761</t>
  </si>
  <si>
    <t>16638905</t>
  </si>
  <si>
    <t>Červinka Josef, Ing.</t>
  </si>
  <si>
    <t>S-1503980/60528/2017</t>
  </si>
  <si>
    <t>1715039801</t>
  </si>
  <si>
    <t>42114870</t>
  </si>
  <si>
    <t>S-1503602/57274/2017</t>
  </si>
  <si>
    <t>1715036021</t>
  </si>
  <si>
    <t>26441756</t>
  </si>
  <si>
    <t>AGRO KMÍNEK, spol. s r.o.</t>
  </si>
  <si>
    <t>S-1503703/58334/2017</t>
  </si>
  <si>
    <t>1715037031</t>
  </si>
  <si>
    <t>00117498</t>
  </si>
  <si>
    <t>Zemědělské družstvo Březí</t>
  </si>
  <si>
    <t>S-1503705/58339/2017</t>
  </si>
  <si>
    <t>1715037051</t>
  </si>
  <si>
    <t>71187073</t>
  </si>
  <si>
    <t>Vojtek František</t>
  </si>
  <si>
    <t>S-1503986/60555/2017</t>
  </si>
  <si>
    <t>1715039861</t>
  </si>
  <si>
    <t>S-1503604/57285/2017</t>
  </si>
  <si>
    <t>1715036041</t>
  </si>
  <si>
    <t>46056467</t>
  </si>
  <si>
    <t>Vápeník Petr, Ing.</t>
  </si>
  <si>
    <t>S-1503611/57306/2017</t>
  </si>
  <si>
    <t>1715036111</t>
  </si>
  <si>
    <t>S-1503710/58351/2017</t>
  </si>
  <si>
    <t>1715037101</t>
  </si>
  <si>
    <t>01789678</t>
  </si>
  <si>
    <t>Statek Telč, spol. s.r.o.</t>
  </si>
  <si>
    <t>S-1503989/60628/2017</t>
  </si>
  <si>
    <t>1715039891</t>
  </si>
  <si>
    <t>66342171</t>
  </si>
  <si>
    <t>Janda Radek</t>
  </si>
  <si>
    <t>S-1503991/61541/2016</t>
  </si>
  <si>
    <t>1615039911</t>
  </si>
  <si>
    <t>61736660</t>
  </si>
  <si>
    <t>Jonášová Jana</t>
  </si>
  <si>
    <t>S-1503992/60647/2017</t>
  </si>
  <si>
    <t>1715039921</t>
  </si>
  <si>
    <t>S-1503999/60679/2017</t>
  </si>
  <si>
    <t>1715039991</t>
  </si>
  <si>
    <t>48154822</t>
  </si>
  <si>
    <t>Zemědělské družstvo Květná</t>
  </si>
  <si>
    <t>S-1504002/60372/2017</t>
  </si>
  <si>
    <t>1715040021</t>
  </si>
  <si>
    <t>S-1503723/58371/2017</t>
  </si>
  <si>
    <t>1715037231</t>
  </si>
  <si>
    <t>25305085</t>
  </si>
  <si>
    <t>Statek Valtice s.r.o.</t>
  </si>
  <si>
    <t>S-1503737/57368/2017</t>
  </si>
  <si>
    <t>1715037371</t>
  </si>
  <si>
    <t>73860581</t>
  </si>
  <si>
    <t>S-1503618/57177/2017</t>
  </si>
  <si>
    <t>1715036181</t>
  </si>
  <si>
    <t>S-1504010/60219/2017</t>
  </si>
  <si>
    <t>1715040101</t>
  </si>
  <si>
    <t>69114714</t>
  </si>
  <si>
    <t>Dvořák Libor</t>
  </si>
  <si>
    <t>S-1504013/60230/2017</t>
  </si>
  <si>
    <t>1715040131</t>
  </si>
  <si>
    <t>S-1503741/57124/2017</t>
  </si>
  <si>
    <t>1715037411</t>
  </si>
  <si>
    <t>S-1504016/60243/2017</t>
  </si>
  <si>
    <t>1715040161</t>
  </si>
  <si>
    <t>S-1504018/60251/2017</t>
  </si>
  <si>
    <t>1715040181</t>
  </si>
  <si>
    <t>26052211</t>
  </si>
  <si>
    <t>AGRO RSV Slavonice spol. s r.o.</t>
  </si>
  <si>
    <t>S-1503635/58205/2017</t>
  </si>
  <si>
    <t>1715036351</t>
  </si>
  <si>
    <t>03383466</t>
  </si>
  <si>
    <t>JZD Radkov - družstvo vlastníků</t>
  </si>
  <si>
    <t>S-1503638/58212/2017</t>
  </si>
  <si>
    <t>1715036381</t>
  </si>
  <si>
    <t>S-1503749/57068/2017</t>
  </si>
  <si>
    <t>1715037491</t>
  </si>
  <si>
    <t>62730371</t>
  </si>
  <si>
    <t>Sychrovský Aleš</t>
  </si>
  <si>
    <t>S-1503750/57071/2017</t>
  </si>
  <si>
    <t>1715037501</t>
  </si>
  <si>
    <t>44469446</t>
  </si>
  <si>
    <t>Dobešová Marta</t>
  </si>
  <si>
    <t>S-1504024/60559/2017</t>
  </si>
  <si>
    <t>1715040241</t>
  </si>
  <si>
    <t>15048861</t>
  </si>
  <si>
    <t>Pich Jiří</t>
  </si>
  <si>
    <t>S-1503751/57073/2017</t>
  </si>
  <si>
    <t>1715037511</t>
  </si>
  <si>
    <t>S-1503642/58218/2017</t>
  </si>
  <si>
    <t>1715036421</t>
  </si>
  <si>
    <t>60401664</t>
  </si>
  <si>
    <t>Špičková Jana, Ing.</t>
  </si>
  <si>
    <t>S-1503645/58224/2017</t>
  </si>
  <si>
    <t>1715036451</t>
  </si>
  <si>
    <t>75295032</t>
  </si>
  <si>
    <t>Kubičková Petra</t>
  </si>
  <si>
    <t>S-1504038/60456/2017</t>
  </si>
  <si>
    <t>1715040381</t>
  </si>
  <si>
    <t>47672595</t>
  </si>
  <si>
    <t>Zemědělské družstvo "PODHRADÍ"  Týn nad Bečvou</t>
  </si>
  <si>
    <t>S-1503654/58238/2017</t>
  </si>
  <si>
    <t>1715036541</t>
  </si>
  <si>
    <t>75140624</t>
  </si>
  <si>
    <t>Pospíšil František Ing.</t>
  </si>
  <si>
    <t>S-1503768/57957/2017</t>
  </si>
  <si>
    <t>1715037681</t>
  </si>
  <si>
    <t>S-1503773/57718/2017</t>
  </si>
  <si>
    <t>1715037731</t>
  </si>
  <si>
    <t>49971271</t>
  </si>
  <si>
    <t>JAROS, spol. s r.o.</t>
  </si>
  <si>
    <t>S-1503661/58247/2017</t>
  </si>
  <si>
    <t>1715036611</t>
  </si>
  <si>
    <t>46506004</t>
  </si>
  <si>
    <t>Agromilk, družstvo vlastníků</t>
  </si>
  <si>
    <t>S-1503663/58253/2017</t>
  </si>
  <si>
    <t>1715036631</t>
  </si>
  <si>
    <t>S-1504051/61080/2017</t>
  </si>
  <si>
    <t>1715040511</t>
  </si>
  <si>
    <t>72543027</t>
  </si>
  <si>
    <t>Koller Annemarie</t>
  </si>
  <si>
    <t>S-1504053/61162/2017</t>
  </si>
  <si>
    <t>1715040531</t>
  </si>
  <si>
    <t>02748673</t>
  </si>
  <si>
    <t>Hevera Tomáš</t>
  </si>
  <si>
    <t>S-1504054/61172/2017</t>
  </si>
  <si>
    <t>1715040541</t>
  </si>
  <si>
    <t>71167293</t>
  </si>
  <si>
    <t>Budka Josef, Ing.</t>
  </si>
  <si>
    <t>S-1503783/57946/2017</t>
  </si>
  <si>
    <t>1715037831</t>
  </si>
  <si>
    <t>S-1504065/61071/2017</t>
  </si>
  <si>
    <t>1715040651</t>
  </si>
  <si>
    <t>S-1503787/57919/2017</t>
  </si>
  <si>
    <t>1715037871</t>
  </si>
  <si>
    <t>42353971</t>
  </si>
  <si>
    <t>Vychodil Jiří</t>
  </si>
  <si>
    <t>S-1503791/58510/2017</t>
  </si>
  <si>
    <t>1715037911</t>
  </si>
  <si>
    <t>42884713</t>
  </si>
  <si>
    <t>Janeček Pavel</t>
  </si>
  <si>
    <t>S-1504075/61108/2017</t>
  </si>
  <si>
    <t>1715040751</t>
  </si>
  <si>
    <t>02891794</t>
  </si>
  <si>
    <t>AGRO-CEPAK s.r.o.</t>
  </si>
  <si>
    <t>S-1504076/61341/2017</t>
  </si>
  <si>
    <t>1715040761</t>
  </si>
  <si>
    <t>S-1503675/57748/2016</t>
  </si>
  <si>
    <t>1615036751</t>
  </si>
  <si>
    <t>S-1503676/57751/2016</t>
  </si>
  <si>
    <t>1615036761</t>
  </si>
  <si>
    <t>S-1503797/58653/2017</t>
  </si>
  <si>
    <t>1715037971</t>
  </si>
  <si>
    <t>S-1503688/58300/2017</t>
  </si>
  <si>
    <t>1715036881</t>
  </si>
  <si>
    <t>S-1504079/61396/2017</t>
  </si>
  <si>
    <t>1715040791</t>
  </si>
  <si>
    <t>46813446</t>
  </si>
  <si>
    <t>Herejk Václav</t>
  </si>
  <si>
    <t>S-1504082/61410/2017</t>
  </si>
  <si>
    <t>1715040821</t>
  </si>
  <si>
    <t>66805422</t>
  </si>
  <si>
    <t>Kubín Pavel</t>
  </si>
  <si>
    <t>S-1503812/58564/2017</t>
  </si>
  <si>
    <t>1715038121</t>
  </si>
  <si>
    <t>73160458</t>
  </si>
  <si>
    <t>Robek Laňková Petra Ing.</t>
  </si>
  <si>
    <t>S-1503692/58306/2017</t>
  </si>
  <si>
    <t>1715036921</t>
  </si>
  <si>
    <t>28523016</t>
  </si>
  <si>
    <t>MV AGRO s.r.o.</t>
  </si>
  <si>
    <t>S-1503694/58314/2017</t>
  </si>
  <si>
    <t>1715036941</t>
  </si>
  <si>
    <t>48597244</t>
  </si>
  <si>
    <t>Bartoš Miroslav</t>
  </si>
  <si>
    <t>S-1503698/58322/2017</t>
  </si>
  <si>
    <t>1715036981</t>
  </si>
  <si>
    <t>42102197</t>
  </si>
  <si>
    <t>S-1503700/58326/2017</t>
  </si>
  <si>
    <t>1715037001</t>
  </si>
  <si>
    <t>S-1504102/61710/2017</t>
  </si>
  <si>
    <t>1715041021</t>
  </si>
  <si>
    <t>41419421</t>
  </si>
  <si>
    <t>Škrabánek Josef, Ing.</t>
  </si>
  <si>
    <t>S-1503833/58729/2017</t>
  </si>
  <si>
    <t>1715038331</t>
  </si>
  <si>
    <t>88644626</t>
  </si>
  <si>
    <t>S-1503836/58816/2017</t>
  </si>
  <si>
    <t>1715038361</t>
  </si>
  <si>
    <t>46889922</t>
  </si>
  <si>
    <t>Skácel Vladimír</t>
  </si>
  <si>
    <t>S-1503840/58519/2017</t>
  </si>
  <si>
    <t>1715038401</t>
  </si>
  <si>
    <t>28784227</t>
  </si>
  <si>
    <t>Farma Basařovi s.r.o.</t>
  </si>
  <si>
    <t>S-1503708/58349/2017</t>
  </si>
  <si>
    <t>1715037081</t>
  </si>
  <si>
    <t>S-1503844/59352/2017</t>
  </si>
  <si>
    <t>1715038441</t>
  </si>
  <si>
    <t>75043050</t>
  </si>
  <si>
    <t>Gruber Miloš</t>
  </si>
  <si>
    <t>S-1503846/59086/2017</t>
  </si>
  <si>
    <t>1715038461</t>
  </si>
  <si>
    <t>60414049</t>
  </si>
  <si>
    <t>Daňhel Jaroslav</t>
  </si>
  <si>
    <t>S-1503851/59103/2017</t>
  </si>
  <si>
    <t>1715038511</t>
  </si>
  <si>
    <t>69538794</t>
  </si>
  <si>
    <t>Havelda Martin, Ing.</t>
  </si>
  <si>
    <t>S-1503853/59379/2017</t>
  </si>
  <si>
    <t>1715038531</t>
  </si>
  <si>
    <t>16555953</t>
  </si>
  <si>
    <t>S-1503725/58373/2017</t>
  </si>
  <si>
    <t>1715037251</t>
  </si>
  <si>
    <t>S-1503729/58379/2017</t>
  </si>
  <si>
    <t>1715037291</t>
  </si>
  <si>
    <t>70029148</t>
  </si>
  <si>
    <t>Veřmiřovský Vladan</t>
  </si>
  <si>
    <t>S-1503730/58380/2017</t>
  </si>
  <si>
    <t>1715037301</t>
  </si>
  <si>
    <t>S-1504125/62712/2017</t>
  </si>
  <si>
    <t>1715041251</t>
  </si>
  <si>
    <t>S-1504131/62869/2017</t>
  </si>
  <si>
    <t>1715041311</t>
  </si>
  <si>
    <t>42317118</t>
  </si>
  <si>
    <t>Sekanina Miroslav, Ing.</t>
  </si>
  <si>
    <t>S-1504135/62884/2017</t>
  </si>
  <si>
    <t>1715041351</t>
  </si>
  <si>
    <t>S-1503731/58381/2017</t>
  </si>
  <si>
    <t>1715037311</t>
  </si>
  <si>
    <t>66666422</t>
  </si>
  <si>
    <t>Vošický Radek</t>
  </si>
  <si>
    <t>S-1503869/59225/2017</t>
  </si>
  <si>
    <t>1715038691</t>
  </si>
  <si>
    <t>26367602</t>
  </si>
  <si>
    <t>EMBALSE s.r.o.</t>
  </si>
  <si>
    <t>S-1503747/57336/2017</t>
  </si>
  <si>
    <t>1715037471</t>
  </si>
  <si>
    <t>S-1503748/57339/2017</t>
  </si>
  <si>
    <t>1715037481</t>
  </si>
  <si>
    <t>40228461</t>
  </si>
  <si>
    <t>Šťastná Drahomíra</t>
  </si>
  <si>
    <t>S-1503880/59263/2017</t>
  </si>
  <si>
    <t>1715038801</t>
  </si>
  <si>
    <t>48529231</t>
  </si>
  <si>
    <t>STATEK LITOBRATŘICE, spol. s r.o.</t>
  </si>
  <si>
    <t>S-1503892/59775/2017</t>
  </si>
  <si>
    <t>1715038921</t>
  </si>
  <si>
    <t>03847616</t>
  </si>
  <si>
    <t>S-1503894/59782/2017</t>
  </si>
  <si>
    <t>1715038941</t>
  </si>
  <si>
    <t>15380955</t>
  </si>
  <si>
    <t>Teichman Karel</t>
  </si>
  <si>
    <t>S-1504161/62381/2017</t>
  </si>
  <si>
    <t>1715041611</t>
  </si>
  <si>
    <t>S-1504166/62480/2017</t>
  </si>
  <si>
    <t>1715041661</t>
  </si>
  <si>
    <t>45075352</t>
  </si>
  <si>
    <t>Konvalinová Eva</t>
  </si>
  <si>
    <t>S-1503764/57826/2017</t>
  </si>
  <si>
    <t>1715037641</t>
  </si>
  <si>
    <t>26440202</t>
  </si>
  <si>
    <t>MONTANO VALTR, s.r.o.</t>
  </si>
  <si>
    <t>S-1503765/57833/2017</t>
  </si>
  <si>
    <t>1715037651</t>
  </si>
  <si>
    <t>S-1504183/62626/2017</t>
  </si>
  <si>
    <t>1715041831</t>
  </si>
  <si>
    <t>68244355</t>
  </si>
  <si>
    <t>Kostkan Petr</t>
  </si>
  <si>
    <t>S-1503913/59437/2017</t>
  </si>
  <si>
    <t>1715039131</t>
  </si>
  <si>
    <t>41260988</t>
  </si>
  <si>
    <t>Klazar František, Ing.</t>
  </si>
  <si>
    <t>S-1503914/59443/2017</t>
  </si>
  <si>
    <t>1715039141</t>
  </si>
  <si>
    <t>S-1503924/59500/2017</t>
  </si>
  <si>
    <t>1715039241</t>
  </si>
  <si>
    <t>04012437</t>
  </si>
  <si>
    <t>Kučerová Šárka, Ing.</t>
  </si>
  <si>
    <t>S-1503925/59505/2017</t>
  </si>
  <si>
    <t>1715039251</t>
  </si>
  <si>
    <t>26256517</t>
  </si>
  <si>
    <t>VÍNO SÝKORA, s.r.o.</t>
  </si>
  <si>
    <t>S-1503775/57709/2017</t>
  </si>
  <si>
    <t>1715037751</t>
  </si>
  <si>
    <t>48954799</t>
  </si>
  <si>
    <t>Havlíček Jan</t>
  </si>
  <si>
    <t>S-1503782/57942/2017</t>
  </si>
  <si>
    <t>1715037821</t>
  </si>
  <si>
    <t>S-1503928/59169/2017</t>
  </si>
  <si>
    <t>1715039281</t>
  </si>
  <si>
    <t>45982325</t>
  </si>
  <si>
    <t>Mejstříková Ivana</t>
  </si>
  <si>
    <t>S-1504211/62578/2017</t>
  </si>
  <si>
    <t>1715042111</t>
  </si>
  <si>
    <t>69557683</t>
  </si>
  <si>
    <t>S-1503785/57913/2017</t>
  </si>
  <si>
    <t>1715037851</t>
  </si>
  <si>
    <t>25255797</t>
  </si>
  <si>
    <t>Segas a.s.</t>
  </si>
  <si>
    <t>S-1503941/60752/2017</t>
  </si>
  <si>
    <t>1715039411</t>
  </si>
  <si>
    <t>16979117</t>
  </si>
  <si>
    <t>Srb Jaroslav</t>
  </si>
  <si>
    <t>S-1503948/60801/2017</t>
  </si>
  <si>
    <t>1715039481</t>
  </si>
  <si>
    <t>72072008</t>
  </si>
  <si>
    <t>Faltýnek Radomír</t>
  </si>
  <si>
    <t>S-1503792/58513/2017</t>
  </si>
  <si>
    <t>1715037921</t>
  </si>
  <si>
    <t>28922221</t>
  </si>
  <si>
    <t>Velkostatek Tetín s.r.o.</t>
  </si>
  <si>
    <t>S-1503799/58623/2017</t>
  </si>
  <si>
    <t>1715037991</t>
  </si>
  <si>
    <t>48080365</t>
  </si>
  <si>
    <t>Baloun Richard</t>
  </si>
  <si>
    <t>S-1503954/59887/2017</t>
  </si>
  <si>
    <t>1715039541</t>
  </si>
  <si>
    <t>46591460</t>
  </si>
  <si>
    <t>Šnajdárek Oldřich</t>
  </si>
  <si>
    <t>S-1503804/58587/2017</t>
  </si>
  <si>
    <t>1715038041</t>
  </si>
  <si>
    <t>16979401</t>
  </si>
  <si>
    <t>Kozák Jiří</t>
  </si>
  <si>
    <t>S-1503961/60310/2017</t>
  </si>
  <si>
    <t>1715039611</t>
  </si>
  <si>
    <t>00967106</t>
  </si>
  <si>
    <t>Drahoš Josef</t>
  </si>
  <si>
    <t>S-1503813/58567/2017</t>
  </si>
  <si>
    <t>1715038131</t>
  </si>
  <si>
    <t>28025415</t>
  </si>
  <si>
    <t>Agro Projekt 3000 s.r.o.</t>
  </si>
  <si>
    <t>S-1503821/58690/2017</t>
  </si>
  <si>
    <t>1715038211</t>
  </si>
  <si>
    <t>27465888</t>
  </si>
  <si>
    <t>FARMA POUR s.r.o.</t>
  </si>
  <si>
    <t>S-1504245/62602/2017</t>
  </si>
  <si>
    <t>1715042451</t>
  </si>
  <si>
    <t>46522051</t>
  </si>
  <si>
    <t>Voltr Jaroslav</t>
  </si>
  <si>
    <t>S-1503843/59138/2017</t>
  </si>
  <si>
    <t>1715038431</t>
  </si>
  <si>
    <t>S-1503849/59095/2017</t>
  </si>
  <si>
    <t>1715038491</t>
  </si>
  <si>
    <t>64360504</t>
  </si>
  <si>
    <t>Farma Novák - Plaňany, spol s r.o.</t>
  </si>
  <si>
    <t>S-1503992/61545/2016</t>
  </si>
  <si>
    <t>1615039921</t>
  </si>
  <si>
    <t>62991477</t>
  </si>
  <si>
    <t>Rygl Tomáš</t>
  </si>
  <si>
    <t>S-1504284/64642/2017</t>
  </si>
  <si>
    <t>1715042841</t>
  </si>
  <si>
    <t>48669792</t>
  </si>
  <si>
    <t>Studnička Jaroslav</t>
  </si>
  <si>
    <t>S-1503862/59328/2017</t>
  </si>
  <si>
    <t>1715038621</t>
  </si>
  <si>
    <t>S-1504005/60537/2017</t>
  </si>
  <si>
    <t>1715040051</t>
  </si>
  <si>
    <t>72048972</t>
  </si>
  <si>
    <t>Národní hřebčín Kladruby nad Labem,státní příspěvková org.</t>
  </si>
  <si>
    <t>S-1504287/64663/2017</t>
  </si>
  <si>
    <t>1715042871</t>
  </si>
  <si>
    <t>S-1504302/66972/2017</t>
  </si>
  <si>
    <t>1715043021</t>
  </si>
  <si>
    <t>S-1504303/66977/2017</t>
  </si>
  <si>
    <t>1715043031</t>
  </si>
  <si>
    <t>16758463</t>
  </si>
  <si>
    <t>Janák Vladimír</t>
  </si>
  <si>
    <t>S-1504008/60401/2017</t>
  </si>
  <si>
    <t>1715040081</t>
  </si>
  <si>
    <t>25677021</t>
  </si>
  <si>
    <t>PP servis a.s.</t>
  </si>
  <si>
    <t>S-1503877/59248/2017</t>
  </si>
  <si>
    <t>1715038771</t>
  </si>
  <si>
    <t>60093480</t>
  </si>
  <si>
    <t>S-1504312/66991/2017</t>
  </si>
  <si>
    <t>1715043121</t>
  </si>
  <si>
    <t>S-1504019/60254/2017</t>
  </si>
  <si>
    <t>1715040191</t>
  </si>
  <si>
    <t>26954117</t>
  </si>
  <si>
    <t>ZDEMON s.r.o.</t>
  </si>
  <si>
    <t>S-1503891/59770/2017</t>
  </si>
  <si>
    <t>1715038911</t>
  </si>
  <si>
    <t>41944054</t>
  </si>
  <si>
    <t>Kořínek Radek</t>
  </si>
  <si>
    <t>S-1504319/67013/2017</t>
  </si>
  <si>
    <t>1715043191</t>
  </si>
  <si>
    <t>27724361</t>
  </si>
  <si>
    <t>NERTHUS s.r.o.</t>
  </si>
  <si>
    <t>S-1504321/67018/2017</t>
  </si>
  <si>
    <t>1715043211</t>
  </si>
  <si>
    <t>45666768</t>
  </si>
  <si>
    <t>Auer Karel</t>
  </si>
  <si>
    <t>S-1503893/59779/2017</t>
  </si>
  <si>
    <t>1715038931</t>
  </si>
  <si>
    <t>26886405</t>
  </si>
  <si>
    <t>AGROFARM M.W., s.r.o.</t>
  </si>
  <si>
    <t>S-1503898/59794/2017</t>
  </si>
  <si>
    <t>1715038981</t>
  </si>
  <si>
    <t>01811738</t>
  </si>
  <si>
    <t>Farma Božice, s.r.o.</t>
  </si>
  <si>
    <t>S-1504332/67043/2017</t>
  </si>
  <si>
    <t>1715043321</t>
  </si>
  <si>
    <t>S-1504334/67046/2017</t>
  </si>
  <si>
    <t>1715043341</t>
  </si>
  <si>
    <t>71171487</t>
  </si>
  <si>
    <t>S-1503903/59553/2017</t>
  </si>
  <si>
    <t>1715039031</t>
  </si>
  <si>
    <t>S-1504051/63327/2016</t>
  </si>
  <si>
    <t>1615040511</t>
  </si>
  <si>
    <t>61883131</t>
  </si>
  <si>
    <t>Heller Jaroslav</t>
  </si>
  <si>
    <t>S-1504054/62101/2016</t>
  </si>
  <si>
    <t>1615040541</t>
  </si>
  <si>
    <t>49815768</t>
  </si>
  <si>
    <t>AGROS-Kojice, spol. s r.o.</t>
  </si>
  <si>
    <t>S-1503909/59412/2017</t>
  </si>
  <si>
    <t>1715039091</t>
  </si>
  <si>
    <t>S-1504349/67181/2017</t>
  </si>
  <si>
    <t>1715043491</t>
  </si>
  <si>
    <t>16224922</t>
  </si>
  <si>
    <t>Bartoš Václav</t>
  </si>
  <si>
    <t>S-1504069/61059/2017</t>
  </si>
  <si>
    <t>1715040691</t>
  </si>
  <si>
    <t>S-1504354/67193/2017</t>
  </si>
  <si>
    <t>1715043541</t>
  </si>
  <si>
    <t>72061413</t>
  </si>
  <si>
    <t>Cihelka Jaroslav</t>
  </si>
  <si>
    <t>S-1504358/67213/2017</t>
  </si>
  <si>
    <t>1715043581</t>
  </si>
  <si>
    <t>75093332</t>
  </si>
  <si>
    <t>Matoušek Ladislav</t>
  </si>
  <si>
    <t>S-1503931/59154/2017</t>
  </si>
  <si>
    <t>1715039311</t>
  </si>
  <si>
    <t>41651120</t>
  </si>
  <si>
    <t>Plzák Josef</t>
  </si>
  <si>
    <t>S-1504080/61399/2017</t>
  </si>
  <si>
    <t>1715040801</t>
  </si>
  <si>
    <t>S-1503936/59193/2017</t>
  </si>
  <si>
    <t>1715039361</t>
  </si>
  <si>
    <t>64744809</t>
  </si>
  <si>
    <t>Srb Petr, Ing.</t>
  </si>
  <si>
    <t>S-1504375/67272/2017</t>
  </si>
  <si>
    <t>1715043751</t>
  </si>
  <si>
    <t>S-1504377/65811/2017</t>
  </si>
  <si>
    <t>1715043771</t>
  </si>
  <si>
    <t>47774355</t>
  </si>
  <si>
    <t>Jelínek Miloslav, Ing.</t>
  </si>
  <si>
    <t>S-1504104/61279/2017</t>
  </si>
  <si>
    <t>1715041041</t>
  </si>
  <si>
    <t>70972664</t>
  </si>
  <si>
    <t>Netolický Ladislav</t>
  </si>
  <si>
    <t>S-1504388/65556/2017</t>
  </si>
  <si>
    <t>1715043881</t>
  </si>
  <si>
    <t>72562901</t>
  </si>
  <si>
    <t>S-1504389/65564/2017</t>
  </si>
  <si>
    <t>1715043891</t>
  </si>
  <si>
    <t>18239935</t>
  </si>
  <si>
    <t>Vaněček Zdeněk</t>
  </si>
  <si>
    <t>S-1504392/65623/2017</t>
  </si>
  <si>
    <t>1715043921</t>
  </si>
  <si>
    <t>S-1504393/65628/2017</t>
  </si>
  <si>
    <t>1715043931</t>
  </si>
  <si>
    <t>40912051</t>
  </si>
  <si>
    <t>Pokorný Bohumír</t>
  </si>
  <si>
    <t>S-1503970/60342/2017</t>
  </si>
  <si>
    <t>1715039701</t>
  </si>
  <si>
    <t>S-1504410/67470/2017</t>
  </si>
  <si>
    <t>1715044101</t>
  </si>
  <si>
    <t>46901817</t>
  </si>
  <si>
    <t>OBORA, spol. s r.o.</t>
  </si>
  <si>
    <t>S-1504136/62889/2017</t>
  </si>
  <si>
    <t>1715041361</t>
  </si>
  <si>
    <t>68751737</t>
  </si>
  <si>
    <t>S-1503987/60622/2017</t>
  </si>
  <si>
    <t>1715039871</t>
  </si>
  <si>
    <t>72056690</t>
  </si>
  <si>
    <t>Březina Tomáš, Ing.</t>
  </si>
  <si>
    <t>S-1504425/67525/2017</t>
  </si>
  <si>
    <t>1715044251</t>
  </si>
  <si>
    <t>48197459</t>
  </si>
  <si>
    <t>Endrle Petr</t>
  </si>
  <si>
    <t>S-1504431/65871/2017</t>
  </si>
  <si>
    <t>1715044311</t>
  </si>
  <si>
    <t>48457167</t>
  </si>
  <si>
    <t>Wasserbauer Václav</t>
  </si>
  <si>
    <t>S-1503988/60625/2017</t>
  </si>
  <si>
    <t>1715039881</t>
  </si>
  <si>
    <t>68748213</t>
  </si>
  <si>
    <t>Blecha Milan, Ing.</t>
  </si>
  <si>
    <t>S-1503990/60634/2017</t>
  </si>
  <si>
    <t>1715039901</t>
  </si>
  <si>
    <t>03782131</t>
  </si>
  <si>
    <t>VOPOL AGRO s.r.o.</t>
  </si>
  <si>
    <t>S-1504444/65886/2017</t>
  </si>
  <si>
    <t>1715044441</t>
  </si>
  <si>
    <t>S-1503998/60666/2017</t>
  </si>
  <si>
    <t>1715039981</t>
  </si>
  <si>
    <t>25968459</t>
  </si>
  <si>
    <t>VOPOL a.s.</t>
  </si>
  <si>
    <t>S-1504445/65889/2017</t>
  </si>
  <si>
    <t>1715044451</t>
  </si>
  <si>
    <t>42635403</t>
  </si>
  <si>
    <t>S-1504454/66603/2017</t>
  </si>
  <si>
    <t>1715044541</t>
  </si>
  <si>
    <t>S-1504189/61957/2017</t>
  </si>
  <si>
    <t>1715041891</t>
  </si>
  <si>
    <t>48391166</t>
  </si>
  <si>
    <t>ZE - FA s.r.o.</t>
  </si>
  <si>
    <t>S-1504488/65913/2017</t>
  </si>
  <si>
    <t>1715044881</t>
  </si>
  <si>
    <t>46974491</t>
  </si>
  <si>
    <t>A.Z.O., s.r.o.</t>
  </si>
  <si>
    <t>S-1504491/66703/2017</t>
  </si>
  <si>
    <t>1715044911</t>
  </si>
  <si>
    <t>43534121</t>
  </si>
  <si>
    <t>Klimeš Petr</t>
  </si>
  <si>
    <t>S-1504030/60474/2017</t>
  </si>
  <si>
    <t>1715040301</t>
  </si>
  <si>
    <t>28802829</t>
  </si>
  <si>
    <t>Schlikovský dvůr, s.r.o.</t>
  </si>
  <si>
    <t>S-1504031/60477/2017</t>
  </si>
  <si>
    <t>1715040311</t>
  </si>
  <si>
    <t>48144037</t>
  </si>
  <si>
    <t>Novotný Josef</t>
  </si>
  <si>
    <t>S-1504209/62571/2017</t>
  </si>
  <si>
    <t>1715042091</t>
  </si>
  <si>
    <t>S-1504213/62591/2017</t>
  </si>
  <si>
    <t>1715042131</t>
  </si>
  <si>
    <t>64810691</t>
  </si>
  <si>
    <t>Kučera František</t>
  </si>
  <si>
    <t>S-1504497/66317/2017</t>
  </si>
  <si>
    <t>1715044971</t>
  </si>
  <si>
    <t>70887764</t>
  </si>
  <si>
    <t>Zolman Radek</t>
  </si>
  <si>
    <t>S-1504219/62386/2017</t>
  </si>
  <si>
    <t>1715042191</t>
  </si>
  <si>
    <t>48652504</t>
  </si>
  <si>
    <t>Tláskal Vladimír, Ing.</t>
  </si>
  <si>
    <t>S-1504220/62391/2017</t>
  </si>
  <si>
    <t>1715042201</t>
  </si>
  <si>
    <t>18796109</t>
  </si>
  <si>
    <t>Němec Ondřej</t>
  </si>
  <si>
    <t>S-1504032/60460/2017</t>
  </si>
  <si>
    <t>1715040321</t>
  </si>
  <si>
    <t>04539630</t>
  </si>
  <si>
    <t>IPD - AGRO, s.r.o.</t>
  </si>
  <si>
    <t>S-1504034/60424/2017</t>
  </si>
  <si>
    <t>1715040341</t>
  </si>
  <si>
    <t>S-1504223/64894/2016</t>
  </si>
  <si>
    <t>1615042231</t>
  </si>
  <si>
    <t>42349681</t>
  </si>
  <si>
    <t>Koutný Vojtěch</t>
  </si>
  <si>
    <t>S-1504224/62509/2017</t>
  </si>
  <si>
    <t>1715042241</t>
  </si>
  <si>
    <t>43766862</t>
  </si>
  <si>
    <t>Mencl Antonín</t>
  </si>
  <si>
    <t>S-1504037/60682/2017</t>
  </si>
  <si>
    <t>1715040371</t>
  </si>
  <si>
    <t>S-1504231/61932/2017</t>
  </si>
  <si>
    <t>1715042311</t>
  </si>
  <si>
    <t>04904672</t>
  </si>
  <si>
    <t>Petrásek Stanislav</t>
  </si>
  <si>
    <t>S-1504047/61122/2017</t>
  </si>
  <si>
    <t>1715040471</t>
  </si>
  <si>
    <t>63841339</t>
  </si>
  <si>
    <t>Žáček Jozef</t>
  </si>
  <si>
    <t>S-1504048/61133/2017</t>
  </si>
  <si>
    <t>1715040481</t>
  </si>
  <si>
    <t>S-1504049/61137/2017</t>
  </si>
  <si>
    <t>1715040491</t>
  </si>
  <si>
    <t>26246708</t>
  </si>
  <si>
    <t>ZEPOD, spol. s .r.o.</t>
  </si>
  <si>
    <t>S-1504535/68259/2017</t>
  </si>
  <si>
    <t>1715045351</t>
  </si>
  <si>
    <t>66678871</t>
  </si>
  <si>
    <t>Kašeová Irena</t>
  </si>
  <si>
    <t>S-1504544/67740/2017</t>
  </si>
  <si>
    <t>1715045441</t>
  </si>
  <si>
    <t>S-1504238/61998/2017</t>
  </si>
  <si>
    <t>1715042381</t>
  </si>
  <si>
    <t>26947471</t>
  </si>
  <si>
    <t>VP &amp; DJ s.r.o.</t>
  </si>
  <si>
    <t>S-1504056/61185/2017</t>
  </si>
  <si>
    <t>1715040561</t>
  </si>
  <si>
    <t>44971885</t>
  </si>
  <si>
    <t>Čada Bořivoj</t>
  </si>
  <si>
    <t>S-1504547/67795/2017</t>
  </si>
  <si>
    <t>1715045471</t>
  </si>
  <si>
    <t>28330277</t>
  </si>
  <si>
    <t>BREAGRO s.r.o.</t>
  </si>
  <si>
    <t>S-1504551/67634/2017</t>
  </si>
  <si>
    <t>1715045511</t>
  </si>
  <si>
    <t>S-1504248/62115/2017</t>
  </si>
  <si>
    <t>1715042481</t>
  </si>
  <si>
    <t>27695051</t>
  </si>
  <si>
    <t>AGRO-Team Dundler s.r.o.</t>
  </si>
  <si>
    <t>S-1504254/64419/2017</t>
  </si>
  <si>
    <t>1715042541</t>
  </si>
  <si>
    <t>S-1504058/61026/2017</t>
  </si>
  <si>
    <t>1715040581</t>
  </si>
  <si>
    <t>40292789</t>
  </si>
  <si>
    <t>Pittner Josef</t>
  </si>
  <si>
    <t>S-1504059/61029/2017</t>
  </si>
  <si>
    <t>1715040591</t>
  </si>
  <si>
    <t>73362310</t>
  </si>
  <si>
    <t>Pittner Tomáš</t>
  </si>
  <si>
    <t>S-1504060/61032/2017</t>
  </si>
  <si>
    <t>1715040601</t>
  </si>
  <si>
    <t>64437825</t>
  </si>
  <si>
    <t>Votava Petr</t>
  </si>
  <si>
    <t>S-1504256/64425/2017</t>
  </si>
  <si>
    <t>1715042561</t>
  </si>
  <si>
    <t>71251065</t>
  </si>
  <si>
    <t>Šplíchal Ladislav</t>
  </si>
  <si>
    <t>S-1504261/64736/2017</t>
  </si>
  <si>
    <t>1715042611</t>
  </si>
  <si>
    <t>76472876</t>
  </si>
  <si>
    <t>Piskora Jaroslav</t>
  </si>
  <si>
    <t>S-1504071/61065/2017</t>
  </si>
  <si>
    <t>1715040711</t>
  </si>
  <si>
    <t>01800787</t>
  </si>
  <si>
    <t>Rosová Eva, Ing.</t>
  </si>
  <si>
    <t>S-1504265/64462/2017</t>
  </si>
  <si>
    <t>1715042651</t>
  </si>
  <si>
    <t>S-1504084/61537/2017</t>
  </si>
  <si>
    <t>1715040841</t>
  </si>
  <si>
    <t>49968882</t>
  </si>
  <si>
    <t>DOUBRAVA, spol. s r.o.</t>
  </si>
  <si>
    <t>S-1504285/65057/2017</t>
  </si>
  <si>
    <t>1715042851</t>
  </si>
  <si>
    <t>46411437</t>
  </si>
  <si>
    <t>Laski Karel, Ing.</t>
  </si>
  <si>
    <t>S-1504575/68385/2017</t>
  </si>
  <si>
    <t>1715045751</t>
  </si>
  <si>
    <t>64633241</t>
  </si>
  <si>
    <t>Horký Milan</t>
  </si>
  <si>
    <t>S-1504582/68597/2017</t>
  </si>
  <si>
    <t>1715045821</t>
  </si>
  <si>
    <t>75833506</t>
  </si>
  <si>
    <t>Novák Jaromír</t>
  </si>
  <si>
    <t>S-1504093/61597/2017</t>
  </si>
  <si>
    <t>1715040931</t>
  </si>
  <si>
    <t>S-1504094/61665/2017</t>
  </si>
  <si>
    <t>1715040941</t>
  </si>
  <si>
    <t>72058064</t>
  </si>
  <si>
    <t>Konečný Tomáš</t>
  </si>
  <si>
    <t>S-1504585/68607/2017</t>
  </si>
  <si>
    <t>1715045851</t>
  </si>
  <si>
    <t>18880703</t>
  </si>
  <si>
    <t>Macek Miloš</t>
  </si>
  <si>
    <t>S-1504590/68671/2017</t>
  </si>
  <si>
    <t>1715045901</t>
  </si>
  <si>
    <t>41260864</t>
  </si>
  <si>
    <t>Koubek Miloš</t>
  </si>
  <si>
    <t>S-1504290/64679/2017</t>
  </si>
  <si>
    <t>1715042901</t>
  </si>
  <si>
    <t>42118018</t>
  </si>
  <si>
    <t>Ondra Jaromír</t>
  </si>
  <si>
    <t>S-1504107/61296/2017</t>
  </si>
  <si>
    <t>1715041071</t>
  </si>
  <si>
    <t>47774037</t>
  </si>
  <si>
    <t>Petrásek Jiří</t>
  </si>
  <si>
    <t>S-1504110/61309/2017</t>
  </si>
  <si>
    <t>1715041101</t>
  </si>
  <si>
    <t>00139076</t>
  </si>
  <si>
    <t>Hospodářské družstvo Určice, družstvo</t>
  </si>
  <si>
    <t>S-1504612/69936/2017</t>
  </si>
  <si>
    <t>1715046121</t>
  </si>
  <si>
    <t>S-1504613/86933/2016</t>
  </si>
  <si>
    <t>1615046131</t>
  </si>
  <si>
    <t>49519751</t>
  </si>
  <si>
    <t>Jeřábek Jaroslav</t>
  </si>
  <si>
    <t>S-1504115/61378/2017</t>
  </si>
  <si>
    <t>1715041151</t>
  </si>
  <si>
    <t>S-1504320/67017/2017</t>
  </si>
  <si>
    <t>1715043201</t>
  </si>
  <si>
    <t>S-1504626/71167/2017</t>
  </si>
  <si>
    <t>1715046261</t>
  </si>
  <si>
    <t>67596070</t>
  </si>
  <si>
    <t>S-1504640/70929/2017</t>
  </si>
  <si>
    <t>1715046401</t>
  </si>
  <si>
    <t>S-1504641/70902/2017</t>
  </si>
  <si>
    <t>1715046411</t>
  </si>
  <si>
    <t>72027541</t>
  </si>
  <si>
    <t>Sekanina Martin, Bc.</t>
  </si>
  <si>
    <t>S-1504134/62878/2017</t>
  </si>
  <si>
    <t>1715041341</t>
  </si>
  <si>
    <t>72026367</t>
  </si>
  <si>
    <t>Klíčová Lenka</t>
  </si>
  <si>
    <t>S-1504685/73297/2017</t>
  </si>
  <si>
    <t>1715046851</t>
  </si>
  <si>
    <t>S-1504686/90304/2016</t>
  </si>
  <si>
    <t>1615046861</t>
  </si>
  <si>
    <t>S-1504689/73306/2017</t>
  </si>
  <si>
    <t>1715046891</t>
  </si>
  <si>
    <t>40355888</t>
  </si>
  <si>
    <t>Veverka Karel, Ing.</t>
  </si>
  <si>
    <t>S-1504368/67247/2017</t>
  </si>
  <si>
    <t>1715043681</t>
  </si>
  <si>
    <t>48703133</t>
  </si>
  <si>
    <t>Polívková Hana</t>
  </si>
  <si>
    <t>S-1504164/62406/2017</t>
  </si>
  <si>
    <t>1715041641</t>
  </si>
  <si>
    <t>70857393</t>
  </si>
  <si>
    <t>Dušek Josef</t>
  </si>
  <si>
    <t>S-1504167/62485/2017</t>
  </si>
  <si>
    <t>1715041671</t>
  </si>
  <si>
    <t>S-1504373/67266/2017</t>
  </si>
  <si>
    <t>1715043731</t>
  </si>
  <si>
    <t>S-1504713/91941/2016</t>
  </si>
  <si>
    <t>1615047131</t>
  </si>
  <si>
    <t>S-1504720/92136/2016</t>
  </si>
  <si>
    <t>1615047201</t>
  </si>
  <si>
    <t>S-1504736/73857/2017</t>
  </si>
  <si>
    <t>1715047361</t>
  </si>
  <si>
    <t>73677477</t>
  </si>
  <si>
    <t>Moravec Vladislav, Ing.</t>
  </si>
  <si>
    <t>S-1504382/65739/2017</t>
  </si>
  <si>
    <t>1715043821</t>
  </si>
  <si>
    <t>S-1504176/62197/2017</t>
  </si>
  <si>
    <t>1715041761</t>
  </si>
  <si>
    <t>60916346</t>
  </si>
  <si>
    <t>PODORLICKO a.s. MISTROVICE</t>
  </si>
  <si>
    <t>S-1504746/93794/2016</t>
  </si>
  <si>
    <t>1615047461</t>
  </si>
  <si>
    <t>S-1504748/75388/2017</t>
  </si>
  <si>
    <t>1715047481</t>
  </si>
  <si>
    <t>46212272</t>
  </si>
  <si>
    <t>Horáček Tomáš</t>
  </si>
  <si>
    <t>S-1504766/95746/2016</t>
  </si>
  <si>
    <t>1615047661</t>
  </si>
  <si>
    <t>S-1504774/98430/2016</t>
  </si>
  <si>
    <t>1615047741</t>
  </si>
  <si>
    <t>72059702</t>
  </si>
  <si>
    <t>Ščuglíková Lenka</t>
  </si>
  <si>
    <t>S-1504775/75789/2017</t>
  </si>
  <si>
    <t>1715047751</t>
  </si>
  <si>
    <t>S-1504777/99509/2016</t>
  </si>
  <si>
    <t>1615047771</t>
  </si>
  <si>
    <t>46166670</t>
  </si>
  <si>
    <t>Koždoň Evžen</t>
  </si>
  <si>
    <t>S-1504780/75678/2017</t>
  </si>
  <si>
    <t>1715047801</t>
  </si>
  <si>
    <t>S-1504199/62752/2017</t>
  </si>
  <si>
    <t>1715041991</t>
  </si>
  <si>
    <t>S-1504407/65604/2017</t>
  </si>
  <si>
    <t>1715044071</t>
  </si>
  <si>
    <t>S-1504808/100727/2016</t>
  </si>
  <si>
    <t>1615048081</t>
  </si>
  <si>
    <t>43764851</t>
  </si>
  <si>
    <t>Beer Emil</t>
  </si>
  <si>
    <t>S-1504811/82948/2017</t>
  </si>
  <si>
    <t>1715048111</t>
  </si>
  <si>
    <t>18127193</t>
  </si>
  <si>
    <t>Oberreiter Jan, Ing.</t>
  </si>
  <si>
    <t>S-1504201/62716/2017</t>
  </si>
  <si>
    <t>1715042011</t>
  </si>
  <si>
    <t>49444077</t>
  </si>
  <si>
    <t>I. Zemědělská s.r.o.</t>
  </si>
  <si>
    <t>S-1504203/62724/2017</t>
  </si>
  <si>
    <t>1715042031</t>
  </si>
  <si>
    <t>41077032</t>
  </si>
  <si>
    <t>Šembera Čestmír</t>
  </si>
  <si>
    <t>S-1504205/62511/2017</t>
  </si>
  <si>
    <t>1715042051</t>
  </si>
  <si>
    <t>00149489</t>
  </si>
  <si>
    <t>Zemědělské družstvo Partutovice</t>
  </si>
  <si>
    <t>S-1504206/62535/2017</t>
  </si>
  <si>
    <t>1715042061</t>
  </si>
  <si>
    <t>S-1504837/108269/2016</t>
  </si>
  <si>
    <t>1615048371</t>
  </si>
  <si>
    <t>41230531</t>
  </si>
  <si>
    <t>Jaroš Zdenko, Ing.</t>
  </si>
  <si>
    <t>S-1504840/86758/2017</t>
  </si>
  <si>
    <t>1715048401</t>
  </si>
  <si>
    <t>S-1504878/88128/2017</t>
  </si>
  <si>
    <t>1715048781</t>
  </si>
  <si>
    <t>44496265</t>
  </si>
  <si>
    <t>S-1504408/65608/2017</t>
  </si>
  <si>
    <t>1715044081</t>
  </si>
  <si>
    <t>S-1504897/112601/2016</t>
  </si>
  <si>
    <t>1615048971</t>
  </si>
  <si>
    <t>43257895</t>
  </si>
  <si>
    <t>Picek Milan</t>
  </si>
  <si>
    <t>S-1504915/90492/2017</t>
  </si>
  <si>
    <t>1715049151</t>
  </si>
  <si>
    <t>03809226</t>
  </si>
  <si>
    <t>Froment s.r.o.</t>
  </si>
  <si>
    <t>S-1504421/67505/2017</t>
  </si>
  <si>
    <t>1715044211</t>
  </si>
  <si>
    <t>25502832</t>
  </si>
  <si>
    <t>ZS Bohuslavice, a.s.</t>
  </si>
  <si>
    <t>S-1504422/67513/2017</t>
  </si>
  <si>
    <t>1715044221</t>
  </si>
  <si>
    <t>66862566</t>
  </si>
  <si>
    <t>Kubelka Václav</t>
  </si>
  <si>
    <t>S-1504426/67526/2017</t>
  </si>
  <si>
    <t>1715044261</t>
  </si>
  <si>
    <t>42904749</t>
  </si>
  <si>
    <t>Vondroušová Zuzana</t>
  </si>
  <si>
    <t>S-1504435/66461/2017</t>
  </si>
  <si>
    <t>1715044351</t>
  </si>
  <si>
    <t>28328841</t>
  </si>
  <si>
    <t>BIOFARMA DoRa s.r.o.</t>
  </si>
  <si>
    <t>S-1505017/98743/2017</t>
  </si>
  <si>
    <t>1715050171</t>
  </si>
  <si>
    <t>70966516</t>
  </si>
  <si>
    <t>Matoušek Petr Bc.</t>
  </si>
  <si>
    <t>S-1505020/100018/2017</t>
  </si>
  <si>
    <t>1715050201</t>
  </si>
  <si>
    <t>73360414</t>
  </si>
  <si>
    <t>Podešva Radovan</t>
  </si>
  <si>
    <t>S-1504242/65137/2017</t>
  </si>
  <si>
    <t>1715042421</t>
  </si>
  <si>
    <t>47892137</t>
  </si>
  <si>
    <t>Šebková Marie</t>
  </si>
  <si>
    <t>S-1504243/65138/2017</t>
  </si>
  <si>
    <t>1715042431</t>
  </si>
  <si>
    <t>46666460</t>
  </si>
  <si>
    <t>Majer František</t>
  </si>
  <si>
    <t>S-1505078/107600/2017</t>
  </si>
  <si>
    <t>1715050781</t>
  </si>
  <si>
    <t>60065575</t>
  </si>
  <si>
    <t>Čítek Jaroslav</t>
  </si>
  <si>
    <t>S-1504253/64410/2017</t>
  </si>
  <si>
    <t>1715042531</t>
  </si>
  <si>
    <t>00295876</t>
  </si>
  <si>
    <t>Obec Bohušov</t>
  </si>
  <si>
    <t>S-1600007/08257/2016</t>
  </si>
  <si>
    <t>1616000071</t>
  </si>
  <si>
    <t>00234061</t>
  </si>
  <si>
    <t>Město Zdice</t>
  </si>
  <si>
    <t>S-1600024/86819/2016</t>
  </si>
  <si>
    <t>1616000241</t>
  </si>
  <si>
    <t>00636053</t>
  </si>
  <si>
    <t>Obec Uhelná</t>
  </si>
  <si>
    <t>S-1600027/93513/2016</t>
  </si>
  <si>
    <t>1616000271</t>
  </si>
  <si>
    <t>75126699</t>
  </si>
  <si>
    <t>Papáček Jan, Ing.</t>
  </si>
  <si>
    <t>S-1504262/64743/2017</t>
  </si>
  <si>
    <t>1715042621</t>
  </si>
  <si>
    <t>72534532</t>
  </si>
  <si>
    <t>Roubíček Tomáš</t>
  </si>
  <si>
    <t>S-1504269/64662/2017</t>
  </si>
  <si>
    <t>1715042691</t>
  </si>
  <si>
    <t>47216751</t>
  </si>
  <si>
    <t>I. R. T. společnost s r.o.</t>
  </si>
  <si>
    <t>S-1504478/66332/2017</t>
  </si>
  <si>
    <t>1715044781</t>
  </si>
  <si>
    <t>42941270</t>
  </si>
  <si>
    <t>Štěpánek Martin</t>
  </si>
  <si>
    <t>S-1504291/64684/2017</t>
  </si>
  <si>
    <t>1715042911</t>
  </si>
  <si>
    <t>S-1504295/65152/2017</t>
  </si>
  <si>
    <t>1715042951</t>
  </si>
  <si>
    <t>63717808</t>
  </si>
  <si>
    <t>Valenta Milan</t>
  </si>
  <si>
    <t>S-1504296/64694/2017</t>
  </si>
  <si>
    <t>1715042961</t>
  </si>
  <si>
    <t>S-1504492/66710/2017</t>
  </si>
  <si>
    <t>1715044921</t>
  </si>
  <si>
    <t>43774652</t>
  </si>
  <si>
    <t>Zemědělské družstvo Byseň se sídlem v Jedomělicích</t>
  </si>
  <si>
    <t>S-1504500/67438/2017</t>
  </si>
  <si>
    <t>1715045001</t>
  </si>
  <si>
    <t>71222880</t>
  </si>
  <si>
    <t>Šilhan Václav, Ing.</t>
  </si>
  <si>
    <t>S-1504507/66827/2017</t>
  </si>
  <si>
    <t>1715045071</t>
  </si>
  <si>
    <t>S-1504298/64700/2017</t>
  </si>
  <si>
    <t>1715042981</t>
  </si>
  <si>
    <t>S-1504299/64703/2017</t>
  </si>
  <si>
    <t>1715042991</t>
  </si>
  <si>
    <t>S-1504306/66982/2017</t>
  </si>
  <si>
    <t>1715043061</t>
  </si>
  <si>
    <t>66176735</t>
  </si>
  <si>
    <t>Procházka Daniel</t>
  </si>
  <si>
    <t>S-1504523/67094/2017</t>
  </si>
  <si>
    <t>1715045231</t>
  </si>
  <si>
    <t>14642549</t>
  </si>
  <si>
    <t>Schwarz Ivan</t>
  </si>
  <si>
    <t>S-1504531/67107/2017</t>
  </si>
  <si>
    <t>1715045311</t>
  </si>
  <si>
    <t>S-1504308/66984/2017</t>
  </si>
  <si>
    <t>1715043081</t>
  </si>
  <si>
    <t>47786388</t>
  </si>
  <si>
    <t>Botha František</t>
  </si>
  <si>
    <t>S-1504536/82337/2016</t>
  </si>
  <si>
    <t>1615045361</t>
  </si>
  <si>
    <t>75132061</t>
  </si>
  <si>
    <t>Kopeček Vlastimil</t>
  </si>
  <si>
    <t>S-1504541/67801/2017</t>
  </si>
  <si>
    <t>1715045411</t>
  </si>
  <si>
    <t>60572531</t>
  </si>
  <si>
    <t>Kratochvíla Martin</t>
  </si>
  <si>
    <t>S-1504559/68123/2017</t>
  </si>
  <si>
    <t>1715045591</t>
  </si>
  <si>
    <t>S-1504562/67922/2017</t>
  </si>
  <si>
    <t>1715045621</t>
  </si>
  <si>
    <t>63493870</t>
  </si>
  <si>
    <t>VPA a.s.</t>
  </si>
  <si>
    <t>S-1504323/67021/2017</t>
  </si>
  <si>
    <t>1715043231</t>
  </si>
  <si>
    <t>87630001</t>
  </si>
  <si>
    <t>Hauzer Pavel</t>
  </si>
  <si>
    <t>S-1504326/67024/2017</t>
  </si>
  <si>
    <t>1715043261</t>
  </si>
  <si>
    <t>00518981</t>
  </si>
  <si>
    <t>Zemědělské družstvo Koryta</t>
  </si>
  <si>
    <t>S-1504328/74459/2016</t>
  </si>
  <si>
    <t>1615043281</t>
  </si>
  <si>
    <t>S-1504329/74460/2016</t>
  </si>
  <si>
    <t>1615043291</t>
  </si>
  <si>
    <t>S-1504571/66536/2017</t>
  </si>
  <si>
    <t>1715045711</t>
  </si>
  <si>
    <t>72559128</t>
  </si>
  <si>
    <t>Cihlář Vladimír</t>
  </si>
  <si>
    <t>S-1504573/68376/2017</t>
  </si>
  <si>
    <t>1715045731</t>
  </si>
  <si>
    <t>42958962</t>
  </si>
  <si>
    <t>Psota Jan</t>
  </si>
  <si>
    <t>S-1504583/68600/2017</t>
  </si>
  <si>
    <t>1715045831</t>
  </si>
  <si>
    <t>03067530</t>
  </si>
  <si>
    <t>Škvor František</t>
  </si>
  <si>
    <t>S-1504594/68625/2017</t>
  </si>
  <si>
    <t>1715045941</t>
  </si>
  <si>
    <t>75131331</t>
  </si>
  <si>
    <t>Uhlíř Jan</t>
  </si>
  <si>
    <t>S-1504352/67188/2017</t>
  </si>
  <si>
    <t>1715043521</t>
  </si>
  <si>
    <t>15029069</t>
  </si>
  <si>
    <t>Farma Kaliště, s.r.o.</t>
  </si>
  <si>
    <t>S-1504624/71209/2017</t>
  </si>
  <si>
    <t>1715046241</t>
  </si>
  <si>
    <t>75108933</t>
  </si>
  <si>
    <t>Ill Pavel</t>
  </si>
  <si>
    <t>S-1504635/70765/2017</t>
  </si>
  <si>
    <t>1715046351</t>
  </si>
  <si>
    <t>S-1504363/67221/2017</t>
  </si>
  <si>
    <t>1715043631</t>
  </si>
  <si>
    <t>48908088</t>
  </si>
  <si>
    <t>Kóta-sady, spol. s r.o.</t>
  </si>
  <si>
    <t>S-1504364/67223/2017</t>
  </si>
  <si>
    <t>1715043641</t>
  </si>
  <si>
    <t>72019352</t>
  </si>
  <si>
    <t>Babůrková Martina, Ing.</t>
  </si>
  <si>
    <t>S-1504365/67225/2017</t>
  </si>
  <si>
    <t>1715043651</t>
  </si>
  <si>
    <t>S-1504646/71449/2017</t>
  </si>
  <si>
    <t>1715046461</t>
  </si>
  <si>
    <t>61173177</t>
  </si>
  <si>
    <t>HerHos společnost s.r.o.</t>
  </si>
  <si>
    <t>S-1504648/71353/2017</t>
  </si>
  <si>
    <t>1715046481</t>
  </si>
  <si>
    <t>S-1504649/88585/2016</t>
  </si>
  <si>
    <t>1615046491</t>
  </si>
  <si>
    <t>S-1504657/88800/2016</t>
  </si>
  <si>
    <t>1615046571</t>
  </si>
  <si>
    <t>44024215</t>
  </si>
  <si>
    <t>Matula Antonín</t>
  </si>
  <si>
    <t>S-1504667/71906/2017</t>
  </si>
  <si>
    <t>1715046671</t>
  </si>
  <si>
    <t>69175802</t>
  </si>
  <si>
    <t>Lustyk Ladislav</t>
  </si>
  <si>
    <t>S-1504682/73286/2017</t>
  </si>
  <si>
    <t>1715046821</t>
  </si>
  <si>
    <t>62824040</t>
  </si>
  <si>
    <t>Baičev Libor</t>
  </si>
  <si>
    <t>S-1504695/73336/2017</t>
  </si>
  <si>
    <t>1715046951</t>
  </si>
  <si>
    <t>43842780</t>
  </si>
  <si>
    <t>Záhorka Jan</t>
  </si>
  <si>
    <t>S-1504379/65819/2017</t>
  </si>
  <si>
    <t>1715043791</t>
  </si>
  <si>
    <t>69650799</t>
  </si>
  <si>
    <t>Rathouzský Karel</t>
  </si>
  <si>
    <t>S-1504716/73139/2017</t>
  </si>
  <si>
    <t>1715047161</t>
  </si>
  <si>
    <t>S-1504718/73035/2017</t>
  </si>
  <si>
    <t>1715047181</t>
  </si>
  <si>
    <t>S-1504721/91390/2016</t>
  </si>
  <si>
    <t>1615047211</t>
  </si>
  <si>
    <t>S-1504723/92870/2016</t>
  </si>
  <si>
    <t>1615047231</t>
  </si>
  <si>
    <t>S-1504381/65734/2017</t>
  </si>
  <si>
    <t>1715043811</t>
  </si>
  <si>
    <t>73365092</t>
  </si>
  <si>
    <t>Příhoda Jaroslav</t>
  </si>
  <si>
    <t>S-1504385/65593/2017</t>
  </si>
  <si>
    <t>1715043851</t>
  </si>
  <si>
    <t>S-1504724/92079/2016</t>
  </si>
  <si>
    <t>1615047241</t>
  </si>
  <si>
    <t>25481479</t>
  </si>
  <si>
    <t>AGRO Skalice s.r.o.</t>
  </si>
  <si>
    <t>S-1504727/73620/2017</t>
  </si>
  <si>
    <t>1715047271</t>
  </si>
  <si>
    <t>S-1504730/73632/2017</t>
  </si>
  <si>
    <t>1715047301</t>
  </si>
  <si>
    <t>S-1504754/76078/2017</t>
  </si>
  <si>
    <t>1715047541</t>
  </si>
  <si>
    <t>65767454</t>
  </si>
  <si>
    <t>Jedlička Milan</t>
  </si>
  <si>
    <t>S-1504765/76138/2017</t>
  </si>
  <si>
    <t>1715047651</t>
  </si>
  <si>
    <t>87474310</t>
  </si>
  <si>
    <t>Cvach Ladislav, Ing.</t>
  </si>
  <si>
    <t>S-1504769/76151/2017</t>
  </si>
  <si>
    <t>1715047691</t>
  </si>
  <si>
    <t>S-1504397/65784/2017</t>
  </si>
  <si>
    <t>1715043971</t>
  </si>
  <si>
    <t>S-1504403/65573/2017</t>
  </si>
  <si>
    <t>1715044031</t>
  </si>
  <si>
    <t>S-1504404/65577/2017</t>
  </si>
  <si>
    <t>1715044041</t>
  </si>
  <si>
    <t>S-1504776/76282/2017</t>
  </si>
  <si>
    <t>1715047761</t>
  </si>
  <si>
    <t>26345625</t>
  </si>
  <si>
    <t>Třemošenská a.s.</t>
  </si>
  <si>
    <t>S-1504786/82715/2017</t>
  </si>
  <si>
    <t>1715047861</t>
  </si>
  <si>
    <t>41648501</t>
  </si>
  <si>
    <t>Vít Josef</t>
  </si>
  <si>
    <t>S-1504833/85978/2017</t>
  </si>
  <si>
    <t>1715048331</t>
  </si>
  <si>
    <t>14562804</t>
  </si>
  <si>
    <t>Matěják Stanislav, Ing.</t>
  </si>
  <si>
    <t>S-1504858/87841/2017</t>
  </si>
  <si>
    <t>1715048581</t>
  </si>
  <si>
    <t>S-1504889/115175/2016</t>
  </si>
  <si>
    <t>1615048891</t>
  </si>
  <si>
    <t>60417226</t>
  </si>
  <si>
    <t>Teplý Vlastimil</t>
  </si>
  <si>
    <t>S-1504417/67486/2017</t>
  </si>
  <si>
    <t>1715044171</t>
  </si>
  <si>
    <t>S-1504922/120149/2016</t>
  </si>
  <si>
    <t>1615049221</t>
  </si>
  <si>
    <t>68336489</t>
  </si>
  <si>
    <t>Pustka Tomáš</t>
  </si>
  <si>
    <t>S-1504942/91813/2017</t>
  </si>
  <si>
    <t>1715049421</t>
  </si>
  <si>
    <t>S-1504978/95720/2017</t>
  </si>
  <si>
    <t>1715049781</t>
  </si>
  <si>
    <t>49444492</t>
  </si>
  <si>
    <t>Hospodářská společnost Rozseč, spol. s r.o.</t>
  </si>
  <si>
    <t>S-1505033/101198/2017</t>
  </si>
  <si>
    <t>1715050331</t>
  </si>
  <si>
    <t>27714128</t>
  </si>
  <si>
    <t>SaP Agro s.r.o.</t>
  </si>
  <si>
    <t>S-1505138/118287/2017</t>
  </si>
  <si>
    <t>1715051381</t>
  </si>
  <si>
    <t>S-1600004/05151/2016</t>
  </si>
  <si>
    <t>1616000041</t>
  </si>
  <si>
    <t>26505720</t>
  </si>
  <si>
    <t>Městské lesy Příbram s.r.o.</t>
  </si>
  <si>
    <t>S-1600015/43311/2016</t>
  </si>
  <si>
    <t>1616000151</t>
  </si>
  <si>
    <t>S-1504443/65882/2017</t>
  </si>
  <si>
    <t>1715044431</t>
  </si>
  <si>
    <t>65689721</t>
  </si>
  <si>
    <t>Vodička Jaroslav, Ing.</t>
  </si>
  <si>
    <t>S-1504447/65895/2017</t>
  </si>
  <si>
    <t>1715044471</t>
  </si>
  <si>
    <t>47308141</t>
  </si>
  <si>
    <t>CHMEL - Vent spol. s r.o.</t>
  </si>
  <si>
    <t>S-1504453/81681/2016</t>
  </si>
  <si>
    <t>1615044531</t>
  </si>
  <si>
    <t>S-1504472/66290/2017</t>
  </si>
  <si>
    <t>1715044721</t>
  </si>
  <si>
    <t>S-1504499/67432/2017</t>
  </si>
  <si>
    <t>1715044991</t>
  </si>
  <si>
    <t>S-1504500/82446/2016</t>
  </si>
  <si>
    <t>1615045001</t>
  </si>
  <si>
    <t>41270401</t>
  </si>
  <si>
    <t>Brož Miroslav</t>
  </si>
  <si>
    <t>S-1504505/67146/2017</t>
  </si>
  <si>
    <t>1715045051</t>
  </si>
  <si>
    <t>S-1504512/67384/2017</t>
  </si>
  <si>
    <t>1715045121</t>
  </si>
  <si>
    <t>44407823</t>
  </si>
  <si>
    <t>Hrdý Richard</t>
  </si>
  <si>
    <t>S-1504520/66959/2017</t>
  </si>
  <si>
    <t>1715045201</t>
  </si>
  <si>
    <t>46905553</t>
  </si>
  <si>
    <t>H.V.M., s.r.o.</t>
  </si>
  <si>
    <t>S-1504525/67398/2017</t>
  </si>
  <si>
    <t>1715045251</t>
  </si>
  <si>
    <t>47673516</t>
  </si>
  <si>
    <t>ZOD Poruba a.s.</t>
  </si>
  <si>
    <t>S-1504538/68270/2017</t>
  </si>
  <si>
    <t>1715045381</t>
  </si>
  <si>
    <t>S-1504563/67926/2017</t>
  </si>
  <si>
    <t>1715045631</t>
  </si>
  <si>
    <t>60083611</t>
  </si>
  <si>
    <t>S-1504564/67929/2017</t>
  </si>
  <si>
    <t>1715045641</t>
  </si>
  <si>
    <t>47673222</t>
  </si>
  <si>
    <t>Zemědělské družstvo vlastníků Nošovice</t>
  </si>
  <si>
    <t>S-1504565/68065/2017</t>
  </si>
  <si>
    <t>1715045651</t>
  </si>
  <si>
    <t>64811671</t>
  </si>
  <si>
    <t>S-1504569/68305/2017</t>
  </si>
  <si>
    <t>1715045691</t>
  </si>
  <si>
    <t>26912171</t>
  </si>
  <si>
    <t>PRINOSPOL, s.r.o.</t>
  </si>
  <si>
    <t>S-1504570/68465/2017</t>
  </si>
  <si>
    <t>1715045701</t>
  </si>
  <si>
    <t>S-1504574/68379/2017</t>
  </si>
  <si>
    <t>1715045741</t>
  </si>
  <si>
    <t>69171629</t>
  </si>
  <si>
    <t>Vostřel Jan</t>
  </si>
  <si>
    <t>S-1504587/68658/2017</t>
  </si>
  <si>
    <t>1715045871</t>
  </si>
  <si>
    <t>64789403</t>
  </si>
  <si>
    <t>Zevas Korouhev a.s.</t>
  </si>
  <si>
    <t>S-1504589/68666/2017</t>
  </si>
  <si>
    <t>1715045891</t>
  </si>
  <si>
    <t>18595502</t>
  </si>
  <si>
    <t>Hendrych Václav</t>
  </si>
  <si>
    <t>S-1504592/68610/2017</t>
  </si>
  <si>
    <t>1715045921</t>
  </si>
  <si>
    <t>47819171</t>
  </si>
  <si>
    <t>Prachař Jiří</t>
  </si>
  <si>
    <t>S-1504613/69870/2017</t>
  </si>
  <si>
    <t>1715046131</t>
  </si>
  <si>
    <t>69861463</t>
  </si>
  <si>
    <t>Černík Josef, Ing.</t>
  </si>
  <si>
    <t>S-1504617/70276/2017</t>
  </si>
  <si>
    <t>1715046171</t>
  </si>
  <si>
    <t>45367680</t>
  </si>
  <si>
    <t>Krůs Josef</t>
  </si>
  <si>
    <t>S-1504624/87308/2016</t>
  </si>
  <si>
    <t>1615046241</t>
  </si>
  <si>
    <t>75129752</t>
  </si>
  <si>
    <t>S-1504633/87793/2016</t>
  </si>
  <si>
    <t>1615046331</t>
  </si>
  <si>
    <t>48706701</t>
  </si>
  <si>
    <t>Riegel Josef</t>
  </si>
  <si>
    <t>S-1504636/70770/2017</t>
  </si>
  <si>
    <t>1715046361</t>
  </si>
  <si>
    <t>S-1504639/70936/2017</t>
  </si>
  <si>
    <t>1715046391</t>
  </si>
  <si>
    <t>72059729</t>
  </si>
  <si>
    <t>Stejskalová Radka</t>
  </si>
  <si>
    <t>S-1504643/70915/2017</t>
  </si>
  <si>
    <t>1715046431</t>
  </si>
  <si>
    <t>75111101</t>
  </si>
  <si>
    <t>Diviš Daniel</t>
  </si>
  <si>
    <t>S-1504668/72391/2017</t>
  </si>
  <si>
    <t>1715046681</t>
  </si>
  <si>
    <t>66318149</t>
  </si>
  <si>
    <t>Hamouz Jiří</t>
  </si>
  <si>
    <t>S-1504672/72877/2017</t>
  </si>
  <si>
    <t>1715046721</t>
  </si>
  <si>
    <t>15063879</t>
  </si>
  <si>
    <t>Smetana David</t>
  </si>
  <si>
    <t>S-1504675/72611/2017</t>
  </si>
  <si>
    <t>1715046751</t>
  </si>
  <si>
    <t>45981621</t>
  </si>
  <si>
    <t>Košťál Josef Ing.</t>
  </si>
  <si>
    <t>S-1504677/72620/2017</t>
  </si>
  <si>
    <t>1715046771</t>
  </si>
  <si>
    <t>46356193</t>
  </si>
  <si>
    <t>Vykáň, a.s.</t>
  </si>
  <si>
    <t>S-1504679/73277/2017</t>
  </si>
  <si>
    <t>1715046791</t>
  </si>
  <si>
    <t>S-1504687/91204/2016</t>
  </si>
  <si>
    <t>1615046871</t>
  </si>
  <si>
    <t>24801666</t>
  </si>
  <si>
    <t>JMK agro s.r.o.</t>
  </si>
  <si>
    <t>S-1504697/73339/2017</t>
  </si>
  <si>
    <t>1715046971</t>
  </si>
  <si>
    <t>S-1504701/91476/2016</t>
  </si>
  <si>
    <t>1615047011</t>
  </si>
  <si>
    <t>S-1504707/91288/2016</t>
  </si>
  <si>
    <t>1615047071</t>
  </si>
  <si>
    <t>44061471</t>
  </si>
  <si>
    <t>Niederhafner Karel</t>
  </si>
  <si>
    <t>S-1504720/73433/2017</t>
  </si>
  <si>
    <t>1715047201</t>
  </si>
  <si>
    <t>28256620</t>
  </si>
  <si>
    <t>F &amp; S Tytry s.r.o.</t>
  </si>
  <si>
    <t>S-1504724/73629/2017</t>
  </si>
  <si>
    <t>1715047241</t>
  </si>
  <si>
    <t>S-1504725/73641/2017</t>
  </si>
  <si>
    <t>1715047251</t>
  </si>
  <si>
    <t>46452931</t>
  </si>
  <si>
    <t>S-1504727/92083/2016</t>
  </si>
  <si>
    <t>1615047271</t>
  </si>
  <si>
    <t>S-1504728/91759/2016</t>
  </si>
  <si>
    <t>1615047281</t>
  </si>
  <si>
    <t>42348021</t>
  </si>
  <si>
    <t>Crhák Jaroslav</t>
  </si>
  <si>
    <t>S-1504739/74215/2017</t>
  </si>
  <si>
    <t>1715047391</t>
  </si>
  <si>
    <t>45447829</t>
  </si>
  <si>
    <t>Votava René</t>
  </si>
  <si>
    <t>S-1504742/74204/2017</t>
  </si>
  <si>
    <t>1715047421</t>
  </si>
  <si>
    <t>60980885</t>
  </si>
  <si>
    <t>Šnévajsová Jiřina</t>
  </si>
  <si>
    <t>S-1504745/74637/2017</t>
  </si>
  <si>
    <t>1715047451</t>
  </si>
  <si>
    <t>41912837</t>
  </si>
  <si>
    <t>Toman Stanislav</t>
  </si>
  <si>
    <t>S-1504751/75495/2017</t>
  </si>
  <si>
    <t>1715047511</t>
  </si>
  <si>
    <t>S-1504759/95516/2016</t>
  </si>
  <si>
    <t>1615047591</t>
  </si>
  <si>
    <t>75141311</t>
  </si>
  <si>
    <t>Ciešlaková Eva</t>
  </si>
  <si>
    <t>S-1504766/76141/2017</t>
  </si>
  <si>
    <t>1715047661</t>
  </si>
  <si>
    <t>26018527</t>
  </si>
  <si>
    <t>Pošumaví, a.s.</t>
  </si>
  <si>
    <t>S-1504770/76154/2017</t>
  </si>
  <si>
    <t>1715047701</t>
  </si>
  <si>
    <t>05001323</t>
  </si>
  <si>
    <t>Ciešlak Mojmír</t>
  </si>
  <si>
    <t>S-1504772/76158/2017</t>
  </si>
  <si>
    <t>1715047721</t>
  </si>
  <si>
    <t>S-1504774/75787/2017</t>
  </si>
  <si>
    <t>1715047741</t>
  </si>
  <si>
    <t>25224425</t>
  </si>
  <si>
    <t>VHC - holding, a.s.</t>
  </si>
  <si>
    <t>S-1504787/82712/2017</t>
  </si>
  <si>
    <t>1715047871</t>
  </si>
  <si>
    <t>S-1504792/82568/2017</t>
  </si>
  <si>
    <t>1715047921</t>
  </si>
  <si>
    <t>S-1504797/98640/2016</t>
  </si>
  <si>
    <t>1615047971</t>
  </si>
  <si>
    <t>03907848</t>
  </si>
  <si>
    <t>S-1504808/83033/2017</t>
  </si>
  <si>
    <t>1715048081</t>
  </si>
  <si>
    <t>S-1504809/101070/2016</t>
  </si>
  <si>
    <t>1615048091</t>
  </si>
  <si>
    <t>S-1504810/99680/2016</t>
  </si>
  <si>
    <t>1615048101</t>
  </si>
  <si>
    <t>75116693</t>
  </si>
  <si>
    <t>Heinz Václav</t>
  </si>
  <si>
    <t>S-1504812/82804/2017</t>
  </si>
  <si>
    <t>1715048121</t>
  </si>
  <si>
    <t>43597025</t>
  </si>
  <si>
    <t>Heinz Vít</t>
  </si>
  <si>
    <t>S-1504813/82805/2017</t>
  </si>
  <si>
    <t>1715048131</t>
  </si>
  <si>
    <t>05002443</t>
  </si>
  <si>
    <t>Toulová Ivona</t>
  </si>
  <si>
    <t>S-1504830/85378/2017</t>
  </si>
  <si>
    <t>1715048301</t>
  </si>
  <si>
    <t>74622498</t>
  </si>
  <si>
    <t>Čechová Martina, Ing.</t>
  </si>
  <si>
    <t>S-1504848/87115/2017</t>
  </si>
  <si>
    <t>1715048481</t>
  </si>
  <si>
    <t>60887273</t>
  </si>
  <si>
    <t>Poláček Vladimír</t>
  </si>
  <si>
    <t>S-1504863/87493/2017</t>
  </si>
  <si>
    <t>1715048631</t>
  </si>
  <si>
    <t>16555503</t>
  </si>
  <si>
    <t>Bartoš Luděk</t>
  </si>
  <si>
    <t>S-1504867/109725/2016</t>
  </si>
  <si>
    <t>1615048671</t>
  </si>
  <si>
    <t>03438163</t>
  </si>
  <si>
    <t>FARMIL s.r.o.</t>
  </si>
  <si>
    <t>S-1504893/88335/2017</t>
  </si>
  <si>
    <t>1715048931</t>
  </si>
  <si>
    <t>S-1504907/118234/2016</t>
  </si>
  <si>
    <t>1615049071</t>
  </si>
  <si>
    <t>S-1504984/95291/2017</t>
  </si>
  <si>
    <t>1715049841</t>
  </si>
  <si>
    <t>S-1505016/99013/2017</t>
  </si>
  <si>
    <t>1715050161</t>
  </si>
  <si>
    <t>S-1505026/101411/2017</t>
  </si>
  <si>
    <t>1715050261</t>
  </si>
  <si>
    <t>26733102</t>
  </si>
  <si>
    <t>KAISER s.r.o.</t>
  </si>
  <si>
    <t>S-1600025/89525/2016</t>
  </si>
  <si>
    <t>1616000251</t>
  </si>
  <si>
    <t>25225138</t>
  </si>
  <si>
    <t>Kašperskohorské městské lesy s.r.o.</t>
  </si>
  <si>
    <t>S-1600029/100218/2016</t>
  </si>
  <si>
    <t>1616000291</t>
  </si>
  <si>
    <t>60895896</t>
  </si>
  <si>
    <t>Barton Dobenin Joseph Michael</t>
  </si>
  <si>
    <t>S-1600035/108048/2016</t>
  </si>
  <si>
    <t>1616000351</t>
  </si>
  <si>
    <t>00600032</t>
  </si>
  <si>
    <t>Obec Mostkovice</t>
  </si>
  <si>
    <t>S-1600046/117636/2016</t>
  </si>
  <si>
    <t>1616000461</t>
  </si>
  <si>
    <t>47784482</t>
  </si>
  <si>
    <t>P + K, společnost s ručením omezeným</t>
  </si>
  <si>
    <t>S-1501346/38497/2017</t>
  </si>
  <si>
    <t>1715013461</t>
  </si>
  <si>
    <t>S-1500672/23053/2017</t>
  </si>
  <si>
    <t>1715006721</t>
  </si>
  <si>
    <t>72563699</t>
  </si>
  <si>
    <t>Sedláček Aleš</t>
  </si>
  <si>
    <t>S-1501928/44285/2017</t>
  </si>
  <si>
    <t>1715019281</t>
  </si>
  <si>
    <t>S-1500740/24210/2017</t>
  </si>
  <si>
    <t>1715007401</t>
  </si>
  <si>
    <t>60933640</t>
  </si>
  <si>
    <t>V &amp; H  BETTA a.s.</t>
  </si>
  <si>
    <t>S-1500997/32889/2017</t>
  </si>
  <si>
    <t>1715009971</t>
  </si>
  <si>
    <t>42439191</t>
  </si>
  <si>
    <t>S-1500682/23011/2017</t>
  </si>
  <si>
    <t>1715006821</t>
  </si>
  <si>
    <t>S-1500683/23017/2017</t>
  </si>
  <si>
    <t>1715006831</t>
  </si>
  <si>
    <t>47019344</t>
  </si>
  <si>
    <t>Ratzka František</t>
  </si>
  <si>
    <t>S-1500745/24241/2017</t>
  </si>
  <si>
    <t>1715007451</t>
  </si>
  <si>
    <t>47261285</t>
  </si>
  <si>
    <t>Vokál Pavel, Ing.</t>
  </si>
  <si>
    <t>S-1500746/24842/2017</t>
  </si>
  <si>
    <t>1715007461</t>
  </si>
  <si>
    <t>S-1500995/32418/2017</t>
  </si>
  <si>
    <t>1715009951</t>
  </si>
  <si>
    <t>71184635</t>
  </si>
  <si>
    <t>Bednář Petr</t>
  </si>
  <si>
    <t>S-1501949/44003/2017</t>
  </si>
  <si>
    <t>1715019491</t>
  </si>
  <si>
    <t>02331951</t>
  </si>
  <si>
    <t>Horáčková Hana</t>
  </si>
  <si>
    <t>S-1501357/38437/2017</t>
  </si>
  <si>
    <t>1715013571</t>
  </si>
  <si>
    <t>47540974</t>
  </si>
  <si>
    <t>Sady Tismice, s.r.o.</t>
  </si>
  <si>
    <t>S-1501360/38402/2017</t>
  </si>
  <si>
    <t>1715013601</t>
  </si>
  <si>
    <t>S-1500688/23070/2017</t>
  </si>
  <si>
    <t>1715006881</t>
  </si>
  <si>
    <t>63278855</t>
  </si>
  <si>
    <t>SEBOL s.r.o.</t>
  </si>
  <si>
    <t>S-1500752/24640/2017</t>
  </si>
  <si>
    <t>1715007521</t>
  </si>
  <si>
    <t>48204820</t>
  </si>
  <si>
    <t>Zemědělské obchodní družstvo Číčenice</t>
  </si>
  <si>
    <t>S-1501006/32813/2017</t>
  </si>
  <si>
    <t>1715010061</t>
  </si>
  <si>
    <t>46679111</t>
  </si>
  <si>
    <t>LÍPA ČR s.r.o.</t>
  </si>
  <si>
    <t>S-1501010/32729/2017</t>
  </si>
  <si>
    <t>1715010101</t>
  </si>
  <si>
    <t>68687133</t>
  </si>
  <si>
    <t>Chromý Radek</t>
  </si>
  <si>
    <t>S-1501374/38789/2017</t>
  </si>
  <si>
    <t>1715013741</t>
  </si>
  <si>
    <t>44059361</t>
  </si>
  <si>
    <t>Chromý Oldřich</t>
  </si>
  <si>
    <t>S-1501375/38798/2017</t>
  </si>
  <si>
    <t>1715013751</t>
  </si>
  <si>
    <t>03878180</t>
  </si>
  <si>
    <t>Jedonová Naděžda</t>
  </si>
  <si>
    <t>S-1501385/38862/2017</t>
  </si>
  <si>
    <t>1715013851</t>
  </si>
  <si>
    <t>S-1501952/44202/2017</t>
  </si>
  <si>
    <t>1715019521</t>
  </si>
  <si>
    <t>00119415</t>
  </si>
  <si>
    <t>ZEMĚDĚLSKÉ DRUŽSTVO Š T Ě D R Á  Doksy</t>
  </si>
  <si>
    <t>S-1500763/24603/2017</t>
  </si>
  <si>
    <t>1715007631</t>
  </si>
  <si>
    <t>S-1502456/47407/2017</t>
  </si>
  <si>
    <t>1715024561</t>
  </si>
  <si>
    <t>05844631</t>
  </si>
  <si>
    <t>PODSTATZKY THONSERN s.r.o.</t>
  </si>
  <si>
    <t>S-1502458/47420/2017</t>
  </si>
  <si>
    <t>1715024581</t>
  </si>
  <si>
    <t>15658210</t>
  </si>
  <si>
    <t>Job František</t>
  </si>
  <si>
    <t>S-1500702/23584/2017</t>
  </si>
  <si>
    <t>1715007021</t>
  </si>
  <si>
    <t>70923175</t>
  </si>
  <si>
    <t>Peca Jan</t>
  </si>
  <si>
    <t>S-1501017/33166/2017</t>
  </si>
  <si>
    <t>1715010171</t>
  </si>
  <si>
    <t>S-1501032/33257/2017</t>
  </si>
  <si>
    <t>1715010321</t>
  </si>
  <si>
    <t>S-1501399/39021/2017</t>
  </si>
  <si>
    <t>1715013991</t>
  </si>
  <si>
    <t>62328638</t>
  </si>
  <si>
    <t>Scheidelová Bronislava</t>
  </si>
  <si>
    <t>S-1501406/39426/2017</t>
  </si>
  <si>
    <t>1715014061</t>
  </si>
  <si>
    <t>45973261</t>
  </si>
  <si>
    <t>Pravda Bohumil</t>
  </si>
  <si>
    <t>S-1501409/39331/2017</t>
  </si>
  <si>
    <t>1715014091</t>
  </si>
  <si>
    <t>S-1501410/39316/2017</t>
  </si>
  <si>
    <t>1715014101</t>
  </si>
  <si>
    <t>67149618</t>
  </si>
  <si>
    <t>S-1501023/33714/2017</t>
  </si>
  <si>
    <t>1715010231</t>
  </si>
  <si>
    <t>47260483</t>
  </si>
  <si>
    <t>Šustr Václav</t>
  </si>
  <si>
    <t>S-1501024/33717/2017</t>
  </si>
  <si>
    <t>1715010241</t>
  </si>
  <si>
    <t>S-1501960/44237/2017</t>
  </si>
  <si>
    <t>1715019601</t>
  </si>
  <si>
    <t>72568160</t>
  </si>
  <si>
    <t>Pazderková Markéta, Ing.</t>
  </si>
  <si>
    <t>S-1501962/44591/2017</t>
  </si>
  <si>
    <t>1715019621</t>
  </si>
  <si>
    <t>00120723</t>
  </si>
  <si>
    <t>Zemědělské družstvo Liběšice</t>
  </si>
  <si>
    <t>S-1501037/33423/2017</t>
  </si>
  <si>
    <t>1715010371</t>
  </si>
  <si>
    <t>75018349</t>
  </si>
  <si>
    <t>S-1500774/25261/2017</t>
  </si>
  <si>
    <t>1715007741</t>
  </si>
  <si>
    <t>73365513</t>
  </si>
  <si>
    <t>Nevěřil Lukáš</t>
  </si>
  <si>
    <t>S-1500777/25517/2017</t>
  </si>
  <si>
    <t>1715007771</t>
  </si>
  <si>
    <t>03960552</t>
  </si>
  <si>
    <t>S-1500778/25543/2017</t>
  </si>
  <si>
    <t>1715007781</t>
  </si>
  <si>
    <t>48222364</t>
  </si>
  <si>
    <t>Chada Jiří</t>
  </si>
  <si>
    <t>S-1502470/47451/2017</t>
  </si>
  <si>
    <t>1715024701</t>
  </si>
  <si>
    <t>46688048</t>
  </si>
  <si>
    <t>Rebeka Zdeněk</t>
  </si>
  <si>
    <t>S-1502473/47455/2017</t>
  </si>
  <si>
    <t>1715024731</t>
  </si>
  <si>
    <t>48725846</t>
  </si>
  <si>
    <t>Juřica Václav</t>
  </si>
  <si>
    <t>S-1500787/25786/2017</t>
  </si>
  <si>
    <t>1715007871</t>
  </si>
  <si>
    <t>41279751</t>
  </si>
  <si>
    <t>Koreček Luboš</t>
  </si>
  <si>
    <t>S-1501411/39285/2017</t>
  </si>
  <si>
    <t>1715014111</t>
  </si>
  <si>
    <t>60321971</t>
  </si>
  <si>
    <t>MILOTICKÝ HOSPODÁŘ, spol. s r.o.</t>
  </si>
  <si>
    <t>S-1500789/25747/2017</t>
  </si>
  <si>
    <t>1715007891</t>
  </si>
  <si>
    <t>26174898</t>
  </si>
  <si>
    <t>VÝROBA KRMIV spol. s r.o.</t>
  </si>
  <si>
    <t>S-1500791/25928/2017</t>
  </si>
  <si>
    <t>1715007911</t>
  </si>
  <si>
    <t>25252267</t>
  </si>
  <si>
    <t>Havlíčkova Borová zemědělská a.s.</t>
  </si>
  <si>
    <t>S-1501971/44689/2017</t>
  </si>
  <si>
    <t>1715019711</t>
  </si>
  <si>
    <t>15029531</t>
  </si>
  <si>
    <t>S-1501048/34179/2017</t>
  </si>
  <si>
    <t>1715010481</t>
  </si>
  <si>
    <t>47974931</t>
  </si>
  <si>
    <t>ZEMSPOL, s. r. o.</t>
  </si>
  <si>
    <t>S-1501056/34197/2017</t>
  </si>
  <si>
    <t>1715010561</t>
  </si>
  <si>
    <t>S-1501057/34198/2017</t>
  </si>
  <si>
    <t>1715010571</t>
  </si>
  <si>
    <t>S-1500705/23625/2017</t>
  </si>
  <si>
    <t>1715007051</t>
  </si>
  <si>
    <t>43464050</t>
  </si>
  <si>
    <t>Skutil Karel, Ing.</t>
  </si>
  <si>
    <t>S-1502492/47198/2017</t>
  </si>
  <si>
    <t>1715024921</t>
  </si>
  <si>
    <t>46912118</t>
  </si>
  <si>
    <t>S-1501061/33943/2017</t>
  </si>
  <si>
    <t>1715010611</t>
  </si>
  <si>
    <t>44476612</t>
  </si>
  <si>
    <t>Mikulka Jaroslav</t>
  </si>
  <si>
    <t>S-1502504/47541/2017</t>
  </si>
  <si>
    <t>1715025041</t>
  </si>
  <si>
    <t>66678528</t>
  </si>
  <si>
    <t>S-1500798/28303/2017</t>
  </si>
  <si>
    <t>1715007981</t>
  </si>
  <si>
    <t>05911338</t>
  </si>
  <si>
    <t>Škorpík Lukáš</t>
  </si>
  <si>
    <t>S-1501435/39318/2017</t>
  </si>
  <si>
    <t>1715014351</t>
  </si>
  <si>
    <t>70972907</t>
  </si>
  <si>
    <t>Krejsek Jan</t>
  </si>
  <si>
    <t>S-1501438/39353/2017</t>
  </si>
  <si>
    <t>1715014381</t>
  </si>
  <si>
    <t>47468262</t>
  </si>
  <si>
    <t>R o l n i c k á  společnost s.r.o.</t>
  </si>
  <si>
    <t>S-1501053/34189/2017</t>
  </si>
  <si>
    <t>1715010531</t>
  </si>
  <si>
    <t>00135313</t>
  </si>
  <si>
    <t>Zemědělské družstvo Olšava</t>
  </si>
  <si>
    <t>S-1501992/44629/2017</t>
  </si>
  <si>
    <t>1715019921</t>
  </si>
  <si>
    <t>46630023</t>
  </si>
  <si>
    <t>Molík Petr Ing.</t>
  </si>
  <si>
    <t>S-1501994/44716/2017</t>
  </si>
  <si>
    <t>1715019941</t>
  </si>
  <si>
    <t>01529021</t>
  </si>
  <si>
    <t>Musil Tomáš</t>
  </si>
  <si>
    <t>S-1501441/39377/2017</t>
  </si>
  <si>
    <t>1715014411</t>
  </si>
  <si>
    <t>S-1502510/47153/2017</t>
  </si>
  <si>
    <t>1715025101</t>
  </si>
  <si>
    <t>41611438</t>
  </si>
  <si>
    <t>Hevera Jan</t>
  </si>
  <si>
    <t>S-1502511/47157/2017</t>
  </si>
  <si>
    <t>1715025111</t>
  </si>
  <si>
    <t>S-1502512/47161/2017</t>
  </si>
  <si>
    <t>1715025121</t>
  </si>
  <si>
    <t>47719176</t>
  </si>
  <si>
    <t>NOBOS Bor, s.r.o.</t>
  </si>
  <si>
    <t>S-1501999/44670/2017</t>
  </si>
  <si>
    <t>1715019991</t>
  </si>
  <si>
    <t>60064781</t>
  </si>
  <si>
    <t>Vyšší odborná škola a Střední zemědělská škola, Tábor</t>
  </si>
  <si>
    <t>S-1500717/23951/2017</t>
  </si>
  <si>
    <t>1715007171</t>
  </si>
  <si>
    <t>S-1501448/39165/2017</t>
  </si>
  <si>
    <t>1715014481</t>
  </si>
  <si>
    <t>S-1501536/40214/2017</t>
  </si>
  <si>
    <t>1715015361</t>
  </si>
  <si>
    <t>S-1502010/44790/2017</t>
  </si>
  <si>
    <t>1715020101</t>
  </si>
  <si>
    <t>49287354</t>
  </si>
  <si>
    <t>AVENA, spol. s r.o.</t>
  </si>
  <si>
    <t>S-1502016/44463/2017</t>
  </si>
  <si>
    <t>1715020161</t>
  </si>
  <si>
    <t>S-1500720/23694/2017</t>
  </si>
  <si>
    <t>1715007201</t>
  </si>
  <si>
    <t>04460740</t>
  </si>
  <si>
    <t>ZÁLESÍ agro a.s.</t>
  </si>
  <si>
    <t>S-1500726/24407/2017</t>
  </si>
  <si>
    <t>1715007261</t>
  </si>
  <si>
    <t>74315218</t>
  </si>
  <si>
    <t>Mach Vít</t>
  </si>
  <si>
    <t>S-1501543/41012/2017</t>
  </si>
  <si>
    <t>1715015431</t>
  </si>
  <si>
    <t>43172920</t>
  </si>
  <si>
    <t>Rous Josef</t>
  </si>
  <si>
    <t>S-1501549/41024/2017</t>
  </si>
  <si>
    <t>1715015491</t>
  </si>
  <si>
    <t>71244921</t>
  </si>
  <si>
    <t>Krčil Václav</t>
  </si>
  <si>
    <t>S-1501078/34030/2017</t>
  </si>
  <si>
    <t>1715010781</t>
  </si>
  <si>
    <t>62448471</t>
  </si>
  <si>
    <t>Semecká Eva, Ing.</t>
  </si>
  <si>
    <t>S-1501065/33994/2017</t>
  </si>
  <si>
    <t>1715010651</t>
  </si>
  <si>
    <t>S-1501067/34064/2017</t>
  </si>
  <si>
    <t>1715010671</t>
  </si>
  <si>
    <t>S-1501550/41025/2017</t>
  </si>
  <si>
    <t>1715015501</t>
  </si>
  <si>
    <t>S-1501555/40702/2017</t>
  </si>
  <si>
    <t>1715015551</t>
  </si>
  <si>
    <t>48524948</t>
  </si>
  <si>
    <t>S-1502561/47122/2017</t>
  </si>
  <si>
    <t>1715025611</t>
  </si>
  <si>
    <t>S-1500733/24431/2017</t>
  </si>
  <si>
    <t>1715007331</t>
  </si>
  <si>
    <t>10210369</t>
  </si>
  <si>
    <t>Vrbský Václav</t>
  </si>
  <si>
    <t>S-1500845/29613/2017</t>
  </si>
  <si>
    <t>1715008451</t>
  </si>
  <si>
    <t>S-1500846/29615/2017</t>
  </si>
  <si>
    <t>1715008461</t>
  </si>
  <si>
    <t>S-1502563/47128/2017</t>
  </si>
  <si>
    <t>1715025631</t>
  </si>
  <si>
    <t>S-1501464/39765/2017</t>
  </si>
  <si>
    <t>1715014641</t>
  </si>
  <si>
    <t>25541773</t>
  </si>
  <si>
    <t>SVRATECKO, a.s.</t>
  </si>
  <si>
    <t>S-1501070/34084/2017</t>
  </si>
  <si>
    <t>1715010701</t>
  </si>
  <si>
    <t>S-1501564/41045/2017</t>
  </si>
  <si>
    <t>1715015641</t>
  </si>
  <si>
    <t>28131975</t>
  </si>
  <si>
    <t>Nová Hospoda s.r.o.</t>
  </si>
  <si>
    <t>S-1501565/41046/2017</t>
  </si>
  <si>
    <t>1715015651</t>
  </si>
  <si>
    <t>29291771</t>
  </si>
  <si>
    <t>Trávníček a Kořínek, spol. s r.o.</t>
  </si>
  <si>
    <t>S-1502034/44965/2017</t>
  </si>
  <si>
    <t>1715020341</t>
  </si>
  <si>
    <t>63534827</t>
  </si>
  <si>
    <t>Tintěra Jan</t>
  </si>
  <si>
    <t>S-1501568/40673/2017</t>
  </si>
  <si>
    <t>1715015681</t>
  </si>
  <si>
    <t>72556331</t>
  </si>
  <si>
    <t>Sochor Miroslav</t>
  </si>
  <si>
    <t>S-1502580/48539/2017</t>
  </si>
  <si>
    <t>1715025801</t>
  </si>
  <si>
    <t>03760651</t>
  </si>
  <si>
    <t>Náš Dvůr s.r.o.</t>
  </si>
  <si>
    <t>S-1500847/29618/2017</t>
  </si>
  <si>
    <t>1715008471</t>
  </si>
  <si>
    <t>S-1500856/29185/2017</t>
  </si>
  <si>
    <t>1715008561</t>
  </si>
  <si>
    <t>26113929</t>
  </si>
  <si>
    <t>STATEK NOVÝ SVĚT s.r.o.</t>
  </si>
  <si>
    <t>S-1500859/29204/2017</t>
  </si>
  <si>
    <t>1715008591</t>
  </si>
  <si>
    <t>71152628</t>
  </si>
  <si>
    <t>Bulíček Ludvík</t>
  </si>
  <si>
    <t>S-1502037/44987/2017</t>
  </si>
  <si>
    <t>1715020371</t>
  </si>
  <si>
    <t>13395122</t>
  </si>
  <si>
    <t>Bašta Milan</t>
  </si>
  <si>
    <t>S-1502039/45007/2017</t>
  </si>
  <si>
    <t>1715020391</t>
  </si>
  <si>
    <t>S-1502046/44906/2017</t>
  </si>
  <si>
    <t>1715020461</t>
  </si>
  <si>
    <t>46630562</t>
  </si>
  <si>
    <t>Frejlach Václav</t>
  </si>
  <si>
    <t>S-1501079/34039/2017</t>
  </si>
  <si>
    <t>1715010791</t>
  </si>
  <si>
    <t>25833774</t>
  </si>
  <si>
    <t>Dubická zemědělská a.s.</t>
  </si>
  <si>
    <t>S-1501082/34636/2017</t>
  </si>
  <si>
    <t>1715010821</t>
  </si>
  <si>
    <t>S-1501083/34650/2017</t>
  </si>
  <si>
    <t>1715010831</t>
  </si>
  <si>
    <t>02407388</t>
  </si>
  <si>
    <t>Farma Polák, s.r.o.</t>
  </si>
  <si>
    <t>S-1501473/39833/2017</t>
  </si>
  <si>
    <t>1715014731</t>
  </si>
  <si>
    <t>S-1500755/24820/2017</t>
  </si>
  <si>
    <t>1715007551</t>
  </si>
  <si>
    <t>70915393</t>
  </si>
  <si>
    <t>Kudrna Jiří</t>
  </si>
  <si>
    <t>S-1502603/48399/2017</t>
  </si>
  <si>
    <t>1715026031</t>
  </si>
  <si>
    <t>60850604</t>
  </si>
  <si>
    <t>Zemědělské obchodní družstvo Branice</t>
  </si>
  <si>
    <t>S-1501096/34487/2017</t>
  </si>
  <si>
    <t>1715010961</t>
  </si>
  <si>
    <t>26405318</t>
  </si>
  <si>
    <t>Walker farmer s.r.o.</t>
  </si>
  <si>
    <t>S-1500860/29211/2017</t>
  </si>
  <si>
    <t>1715008601</t>
  </si>
  <si>
    <t>S-1500861/29215/2017</t>
  </si>
  <si>
    <t>1715008611</t>
  </si>
  <si>
    <t>S-1500865/29089/2017</t>
  </si>
  <si>
    <t>1715008651</t>
  </si>
  <si>
    <t>14704293</t>
  </si>
  <si>
    <t>BG KAROLINA, k.s.</t>
  </si>
  <si>
    <t>S-1500867/29188/2017</t>
  </si>
  <si>
    <t>1715008671</t>
  </si>
  <si>
    <t>04845170</t>
  </si>
  <si>
    <t>Jelínek Lumír</t>
  </si>
  <si>
    <t>S-1500870/29232/2017</t>
  </si>
  <si>
    <t>1715008701</t>
  </si>
  <si>
    <t>65073461</t>
  </si>
  <si>
    <t>Berger Miroslav</t>
  </si>
  <si>
    <t>S-1500871/29265/2017</t>
  </si>
  <si>
    <t>1715008711</t>
  </si>
  <si>
    <t>S-1500878/29900/2017</t>
  </si>
  <si>
    <t>1715008781</t>
  </si>
  <si>
    <t>S-1501100/34278/2017</t>
  </si>
  <si>
    <t>1715011001</t>
  </si>
  <si>
    <t>43138721</t>
  </si>
  <si>
    <t>Sýkora Zdeněk</t>
  </si>
  <si>
    <t>S-1501587/40788/2017</t>
  </si>
  <si>
    <t>1715015871</t>
  </si>
  <si>
    <t>S-1500765/23736/2016</t>
  </si>
  <si>
    <t>1615007651</t>
  </si>
  <si>
    <t>S-1500887/29947/2017</t>
  </si>
  <si>
    <t>1715008871</t>
  </si>
  <si>
    <t>46357866</t>
  </si>
  <si>
    <t>A G R O  Měšetice  s.r.o.</t>
  </si>
  <si>
    <t>S-1502622/48643/2017</t>
  </si>
  <si>
    <t>1715026221</t>
  </si>
  <si>
    <t>72048921</t>
  </si>
  <si>
    <t>Pecinová Alena</t>
  </si>
  <si>
    <t>S-1501107/35039/2017</t>
  </si>
  <si>
    <t>1715011071</t>
  </si>
  <si>
    <t>60094044</t>
  </si>
  <si>
    <t>Vebr Pavel</t>
  </si>
  <si>
    <t>S-1501108/34905/2017</t>
  </si>
  <si>
    <t>1715011081</t>
  </si>
  <si>
    <t>72054930</t>
  </si>
  <si>
    <t>Hradský Miroslav</t>
  </si>
  <si>
    <t>S-1501110/34916/2017</t>
  </si>
  <si>
    <t>1715011101</t>
  </si>
  <si>
    <t>45092478</t>
  </si>
  <si>
    <t>Skálová Blanka Mgr.</t>
  </si>
  <si>
    <t>S-1502640/49101/2017</t>
  </si>
  <si>
    <t>1715026401</t>
  </si>
  <si>
    <t>S-1502641/49109/2017</t>
  </si>
  <si>
    <t>1715026411</t>
  </si>
  <si>
    <t>47018941</t>
  </si>
  <si>
    <t>Krupička Miroslav</t>
  </si>
  <si>
    <t>S-1501623/41309/2017</t>
  </si>
  <si>
    <t>1715016231</t>
  </si>
  <si>
    <t>S-1501119/35216/2017</t>
  </si>
  <si>
    <t>1715011191</t>
  </si>
  <si>
    <t>47048565</t>
  </si>
  <si>
    <t>Družstvo Agrochmel Kněževes</t>
  </si>
  <si>
    <t>S-1502077/45807/2017</t>
  </si>
  <si>
    <t>1715020771</t>
  </si>
  <si>
    <t>S-1502647/48890/2017</t>
  </si>
  <si>
    <t>1715026471</t>
  </si>
  <si>
    <t>61358126</t>
  </si>
  <si>
    <t>Čech Svatopluk</t>
  </si>
  <si>
    <t>S-1502648/48893/2017</t>
  </si>
  <si>
    <t>1715026481</t>
  </si>
  <si>
    <t>00139131</t>
  </si>
  <si>
    <t>Zemědělské družstvo Výšovice</t>
  </si>
  <si>
    <t>S-1501113/35080/2017</t>
  </si>
  <si>
    <t>1715011131</t>
  </si>
  <si>
    <t>00138584</t>
  </si>
  <si>
    <t>Zemědělské družstvo MORAVAN</t>
  </si>
  <si>
    <t>S-1501114/35083/2017</t>
  </si>
  <si>
    <t>1715011141</t>
  </si>
  <si>
    <t>00103004</t>
  </si>
  <si>
    <t>Zemědělské družstvo Mořina</t>
  </si>
  <si>
    <t>S-1500797/28380/2017</t>
  </si>
  <si>
    <t>1715007971</t>
  </si>
  <si>
    <t>76579921</t>
  </si>
  <si>
    <t>Paták Jiří, Ing.</t>
  </si>
  <si>
    <t>S-1501633/41412/2017</t>
  </si>
  <si>
    <t>1715016331</t>
  </si>
  <si>
    <t>27194698</t>
  </si>
  <si>
    <t>ZVO s.r.o.</t>
  </si>
  <si>
    <t>S-1500910/30577/2017</t>
  </si>
  <si>
    <t>1715009101</t>
  </si>
  <si>
    <t>60294582</t>
  </si>
  <si>
    <t>Konečný Jaroslav</t>
  </si>
  <si>
    <t>S-1500916/30736/2017</t>
  </si>
  <si>
    <t>1715009161</t>
  </si>
  <si>
    <t>S-1502086/45691/2017</t>
  </si>
  <si>
    <t>1715020861</t>
  </si>
  <si>
    <t>27261883</t>
  </si>
  <si>
    <t>FKP Frýdlant, s.r.o.</t>
  </si>
  <si>
    <t>S-1500804/28321/2017</t>
  </si>
  <si>
    <t>1715008041</t>
  </si>
  <si>
    <t>46040633</t>
  </si>
  <si>
    <t>Zeman Petr</t>
  </si>
  <si>
    <t>S-1500806/28325/2017</t>
  </si>
  <si>
    <t>1715008061</t>
  </si>
  <si>
    <t>70904294</t>
  </si>
  <si>
    <t>Markvart Petr</t>
  </si>
  <si>
    <t>S-1500925/30555/2017</t>
  </si>
  <si>
    <t>1715009251</t>
  </si>
  <si>
    <t>S-1501120/35217/2017</t>
  </si>
  <si>
    <t>1715011201</t>
  </si>
  <si>
    <t>S-1501123/35228/2017</t>
  </si>
  <si>
    <t>1715011231</t>
  </si>
  <si>
    <t>S-1500818/28578/2017</t>
  </si>
  <si>
    <t>1715008181</t>
  </si>
  <si>
    <t>S-1500822/24844/2016</t>
  </si>
  <si>
    <t>1615008221</t>
  </si>
  <si>
    <t>47903856</t>
  </si>
  <si>
    <t>Zemědělské družstvo Bzová - Krhov</t>
  </si>
  <si>
    <t>S-1500824/28936/2017</t>
  </si>
  <si>
    <t>1715008241</t>
  </si>
  <si>
    <t>25585011</t>
  </si>
  <si>
    <t>Agrofiniš, spol. s r.o.</t>
  </si>
  <si>
    <t>S-1500825/28939/2017</t>
  </si>
  <si>
    <t>1715008251</t>
  </si>
  <si>
    <t>60717670</t>
  </si>
  <si>
    <t>Šlechtitelská stanice vinařská Velké Pavlovice, a.s.</t>
  </si>
  <si>
    <t>S-1500827/29590/2017</t>
  </si>
  <si>
    <t>1715008271</t>
  </si>
  <si>
    <t>00147931</t>
  </si>
  <si>
    <t>Zemědělské družstvo Újezd u Uničova</t>
  </si>
  <si>
    <t>S-1501648/41458/2017</t>
  </si>
  <si>
    <t>1715016481</t>
  </si>
  <si>
    <t>72561068</t>
  </si>
  <si>
    <t>Vávra Rudolf</t>
  </si>
  <si>
    <t>S-1502652/48904/2017</t>
  </si>
  <si>
    <t>1715026521</t>
  </si>
  <si>
    <t>S-1502658/49765/2017</t>
  </si>
  <si>
    <t>1715026581</t>
  </si>
  <si>
    <t>00131024</t>
  </si>
  <si>
    <t>Zemědělské družstvo se sídlem ve Sloupnici</t>
  </si>
  <si>
    <t>S-1502114/45394/2017</t>
  </si>
  <si>
    <t>1715021141</t>
  </si>
  <si>
    <t>11330619</t>
  </si>
  <si>
    <t>Jaroš Ivan Ing.</t>
  </si>
  <si>
    <t>S-1500936/31247/2017</t>
  </si>
  <si>
    <t>1715009361</t>
  </si>
  <si>
    <t>46271279</t>
  </si>
  <si>
    <t>Šafránek Jan</t>
  </si>
  <si>
    <t>S-1501657/41337/2017</t>
  </si>
  <si>
    <t>1715016571</t>
  </si>
  <si>
    <t>41030303</t>
  </si>
  <si>
    <t>Sady Životice spol. s r.o.</t>
  </si>
  <si>
    <t>S-1501517/39676/2017</t>
  </si>
  <si>
    <t>1715015171</t>
  </si>
  <si>
    <t>66142806</t>
  </si>
  <si>
    <t>Pánek Vítězslav, Ing.</t>
  </si>
  <si>
    <t>S-1501518/39775/2017</t>
  </si>
  <si>
    <t>1715015181</t>
  </si>
  <si>
    <t>46262016</t>
  </si>
  <si>
    <t>Vystrčil František</t>
  </si>
  <si>
    <t>S-1502665/49850/2017</t>
  </si>
  <si>
    <t>1715026651</t>
  </si>
  <si>
    <t>44058233</t>
  </si>
  <si>
    <t>Kacetl Jiří</t>
  </si>
  <si>
    <t>S-1502666/49858/2017</t>
  </si>
  <si>
    <t>1715026661</t>
  </si>
  <si>
    <t>S-1500836/29597/2017</t>
  </si>
  <si>
    <t>1715008361</t>
  </si>
  <si>
    <t>S-1501664/41707/2017</t>
  </si>
  <si>
    <t>1715016641</t>
  </si>
  <si>
    <t>S-1501669/41572/2017</t>
  </si>
  <si>
    <t>1715016691</t>
  </si>
  <si>
    <t>11346515</t>
  </si>
  <si>
    <t>CSc. Polanský Josef, doc. Ing.</t>
  </si>
  <si>
    <t>S-1501525/40177/2017</t>
  </si>
  <si>
    <t>1715015251</t>
  </si>
  <si>
    <t>42866821</t>
  </si>
  <si>
    <t>Malíková Eliška, Mgr.</t>
  </si>
  <si>
    <t>S-1501531/40097/2017</t>
  </si>
  <si>
    <t>1715015311</t>
  </si>
  <si>
    <t>28357973</t>
  </si>
  <si>
    <t>Vinařství Sádek s.r.o.</t>
  </si>
  <si>
    <t>S-1500854/29645/2017</t>
  </si>
  <si>
    <t>1715008541</t>
  </si>
  <si>
    <t>03644626</t>
  </si>
  <si>
    <t>Bytel František</t>
  </si>
  <si>
    <t>S-1500944/31338/2017</t>
  </si>
  <si>
    <t>1715009441</t>
  </si>
  <si>
    <t>S-1502130/45451/2017</t>
  </si>
  <si>
    <t>1715021301</t>
  </si>
  <si>
    <t>72545330</t>
  </si>
  <si>
    <t>Marcilisová Martina</t>
  </si>
  <si>
    <t>S-1502131/45461/2017</t>
  </si>
  <si>
    <t>1715021311</t>
  </si>
  <si>
    <t>71189521</t>
  </si>
  <si>
    <t>Žák Zdeněk</t>
  </si>
  <si>
    <t>S-1502140/45522/2017</t>
  </si>
  <si>
    <t>1715021401</t>
  </si>
  <si>
    <t>S-1500872/29272/2017</t>
  </si>
  <si>
    <t>1715008721</t>
  </si>
  <si>
    <t>43833560</t>
  </si>
  <si>
    <t>Mezinárodní testování drůbeže, státní podnik</t>
  </si>
  <si>
    <t>S-1501143/36241/2017</t>
  </si>
  <si>
    <t>1715011431</t>
  </si>
  <si>
    <t>48864307</t>
  </si>
  <si>
    <t>Veselý Miloš, Ing., CSc.</t>
  </si>
  <si>
    <t>S-1502680/49770/2017</t>
  </si>
  <si>
    <t>1715026801</t>
  </si>
  <si>
    <t>46591389</t>
  </si>
  <si>
    <t>Macháčková Jana</t>
  </si>
  <si>
    <t>S-1501533/40110/2017</t>
  </si>
  <si>
    <t>1715015331</t>
  </si>
  <si>
    <t>49812467</t>
  </si>
  <si>
    <t>V S Lhůta společnost s ručením omezeným (s.r.o.)</t>
  </si>
  <si>
    <t>S-1501538/40138/2017</t>
  </si>
  <si>
    <t>1715015381</t>
  </si>
  <si>
    <t>S-1500951/31156/2017</t>
  </si>
  <si>
    <t>1715009511</t>
  </si>
  <si>
    <t>S-1501693/41899/2017</t>
  </si>
  <si>
    <t>1715016931</t>
  </si>
  <si>
    <t>04316533</t>
  </si>
  <si>
    <t>Urban Roman</t>
  </si>
  <si>
    <t>S-1501697/41923/2017</t>
  </si>
  <si>
    <t>1715016971</t>
  </si>
  <si>
    <t>48650978</t>
  </si>
  <si>
    <t>Erban Jaroslav</t>
  </si>
  <si>
    <t>S-1500874/29134/2017</t>
  </si>
  <si>
    <t>1715008741</t>
  </si>
  <si>
    <t>S-1500880/29911/2017</t>
  </si>
  <si>
    <t>1715008801</t>
  </si>
  <si>
    <t>72012668</t>
  </si>
  <si>
    <t>Týmová Martina</t>
  </si>
  <si>
    <t>S-1500881/29913/2017</t>
  </si>
  <si>
    <t>1715008811</t>
  </si>
  <si>
    <t>47672129</t>
  </si>
  <si>
    <t>Hospodářské družstvo Strukov</t>
  </si>
  <si>
    <t>S-1501151/35696/2017</t>
  </si>
  <si>
    <t>1715011511</t>
  </si>
  <si>
    <t>02438569</t>
  </si>
  <si>
    <t>DVŮR SLAVĚTÍN, s. r. o.</t>
  </si>
  <si>
    <t>S-1502141/45526/2017</t>
  </si>
  <si>
    <t>1715021411</t>
  </si>
  <si>
    <t>73494640</t>
  </si>
  <si>
    <t>Týma Oldřich, Ing.</t>
  </si>
  <si>
    <t>S-1500888/29948/2017</t>
  </si>
  <si>
    <t>1715008881</t>
  </si>
  <si>
    <t>67675239</t>
  </si>
  <si>
    <t>Růzha Bohumil</t>
  </si>
  <si>
    <t>S-1501705/41942/2017</t>
  </si>
  <si>
    <t>1715017051</t>
  </si>
  <si>
    <t>S-1500896/30343/2017</t>
  </si>
  <si>
    <t>1715008961</t>
  </si>
  <si>
    <t>S-1500900/30378/2017</t>
  </si>
  <si>
    <t>1715009001</t>
  </si>
  <si>
    <t>S-1500956/30981/2017</t>
  </si>
  <si>
    <t>1715009561</t>
  </si>
  <si>
    <t>73082180</t>
  </si>
  <si>
    <t>Ivanco Pavel</t>
  </si>
  <si>
    <t>S-1500964/31992/2017</t>
  </si>
  <si>
    <t>1715009641</t>
  </si>
  <si>
    <t>S-1501716/42412/2017</t>
  </si>
  <si>
    <t>1715017161</t>
  </si>
  <si>
    <t>46634177</t>
  </si>
  <si>
    <t>Hovorka Josef</t>
  </si>
  <si>
    <t>S-1502709/49575/2017</t>
  </si>
  <si>
    <t>1715027091</t>
  </si>
  <si>
    <t>S-1502711/49584/2017</t>
  </si>
  <si>
    <t>1715027111</t>
  </si>
  <si>
    <t>03937194</t>
  </si>
  <si>
    <t>Hospodářství Kamenice spol. s.r.o.</t>
  </si>
  <si>
    <t>S-1501154/35465/2017</t>
  </si>
  <si>
    <t>1715011541</t>
  </si>
  <si>
    <t>75055571</t>
  </si>
  <si>
    <t>Koukal Jan</t>
  </si>
  <si>
    <t>S-1500979/32032/2017</t>
  </si>
  <si>
    <t>1715009791</t>
  </si>
  <si>
    <t>S-1500980/32036/2017</t>
  </si>
  <si>
    <t>1715009801</t>
  </si>
  <si>
    <t>42360536</t>
  </si>
  <si>
    <t>S-1500904/30143/2017</t>
  </si>
  <si>
    <t>1715009041</t>
  </si>
  <si>
    <t>47544163</t>
  </si>
  <si>
    <t>AKCENT spol. s r.o.</t>
  </si>
  <si>
    <t>S-1500908/30569/2017</t>
  </si>
  <si>
    <t>1715009081</t>
  </si>
  <si>
    <t>13007882</t>
  </si>
  <si>
    <t>Horčička Jiří, Ing.</t>
  </si>
  <si>
    <t>S-1502723/49911/2017</t>
  </si>
  <si>
    <t>1715027231</t>
  </si>
  <si>
    <t>S-1501720/42438/2017</t>
  </si>
  <si>
    <t>1715017201</t>
  </si>
  <si>
    <t>40551997</t>
  </si>
  <si>
    <t>Kreysa Václav, Ing.</t>
  </si>
  <si>
    <t>S-1501155/35468/2017</t>
  </si>
  <si>
    <t>1715011551</t>
  </si>
  <si>
    <t>27486681</t>
  </si>
  <si>
    <t>KLIČKA s. r. o.</t>
  </si>
  <si>
    <t>S-1501159/35726/2017</t>
  </si>
  <si>
    <t>1715011591</t>
  </si>
  <si>
    <t>S-1500983/32452/2017</t>
  </si>
  <si>
    <t>1715009831</t>
  </si>
  <si>
    <t>47504323</t>
  </si>
  <si>
    <t>Holeček Ladislav</t>
  </si>
  <si>
    <t>S-1502727/49689/2017</t>
  </si>
  <si>
    <t>1715027271</t>
  </si>
  <si>
    <t>S-1502729/49699/2017</t>
  </si>
  <si>
    <t>1715027291</t>
  </si>
  <si>
    <t>70839832</t>
  </si>
  <si>
    <t>Chadim Martin, Ing.</t>
  </si>
  <si>
    <t>S-1501160/35559/2017</t>
  </si>
  <si>
    <t>1715011601</t>
  </si>
  <si>
    <t>S-1501163/35803/2017</t>
  </si>
  <si>
    <t>1715011631</t>
  </si>
  <si>
    <t>18247598</t>
  </si>
  <si>
    <t>Vopat Miroslav</t>
  </si>
  <si>
    <t>S-1502162/45711/2017</t>
  </si>
  <si>
    <t>1715021621</t>
  </si>
  <si>
    <t>47719532</t>
  </si>
  <si>
    <t>Zemědělské družstvo vlastníků Štichovice</t>
  </si>
  <si>
    <t>S-1501570/40661/2017</t>
  </si>
  <si>
    <t>1715015701</t>
  </si>
  <si>
    <t>S-1501571/40620/2017</t>
  </si>
  <si>
    <t>1715015711</t>
  </si>
  <si>
    <t>14495074</t>
  </si>
  <si>
    <t>Petrášek Stanislav</t>
  </si>
  <si>
    <t>S-1500992/32473/2017</t>
  </si>
  <si>
    <t>1715009921</t>
  </si>
  <si>
    <t>00112658</t>
  </si>
  <si>
    <t>Zemědělské obchodní družstvo Sepekov</t>
  </si>
  <si>
    <t>S-1500912/30579/2017</t>
  </si>
  <si>
    <t>1715009121</t>
  </si>
  <si>
    <t>02031515</t>
  </si>
  <si>
    <t>Procházková Zdeňka</t>
  </si>
  <si>
    <t>S-1502740/49933/2017</t>
  </si>
  <si>
    <t>1715027401</t>
  </si>
  <si>
    <t>63286521</t>
  </si>
  <si>
    <t>Kůrka Jiří</t>
  </si>
  <si>
    <t>S-1501166/35810/2017</t>
  </si>
  <si>
    <t>1715011661</t>
  </si>
  <si>
    <t>47072075</t>
  </si>
  <si>
    <t>S-1501572/40623/2017</t>
  </si>
  <si>
    <t>1715015721</t>
  </si>
  <si>
    <t>64760413</t>
  </si>
  <si>
    <t>Dubnová Martina</t>
  </si>
  <si>
    <t>S-1501573/40626/2017</t>
  </si>
  <si>
    <t>1715015731</t>
  </si>
  <si>
    <t>42730660</t>
  </si>
  <si>
    <t>Kazda Josef</t>
  </si>
  <si>
    <t>S-1501575/40634/2017</t>
  </si>
  <si>
    <t>1715015751</t>
  </si>
  <si>
    <t>74001647</t>
  </si>
  <si>
    <t>Novotná Marie, Ing.</t>
  </si>
  <si>
    <t>S-1502177/46237/2017</t>
  </si>
  <si>
    <t>1715021771</t>
  </si>
  <si>
    <t>42729742</t>
  </si>
  <si>
    <t>Lochová Ivana</t>
  </si>
  <si>
    <t>S-1501169/35709/2017</t>
  </si>
  <si>
    <t>1715011691</t>
  </si>
  <si>
    <t>S-1501748/42853/2017</t>
  </si>
  <si>
    <t>1715017481</t>
  </si>
  <si>
    <t>72543281</t>
  </si>
  <si>
    <t>Solanská Jitka</t>
  </si>
  <si>
    <t>S-1501171/35575/2017</t>
  </si>
  <si>
    <t>1715011711</t>
  </si>
  <si>
    <t>47673788</t>
  </si>
  <si>
    <t>ZEAS Březná a.s.</t>
  </si>
  <si>
    <t>S-1502183/46000/2017</t>
  </si>
  <si>
    <t>1715021831</t>
  </si>
  <si>
    <t>S-1500996/33190/2017</t>
  </si>
  <si>
    <t>1715009961</t>
  </si>
  <si>
    <t>76552063</t>
  </si>
  <si>
    <t>Benda Jiří, Ing.</t>
  </si>
  <si>
    <t>S-1501750/42856/2017</t>
  </si>
  <si>
    <t>1715017501</t>
  </si>
  <si>
    <t>26919761</t>
  </si>
  <si>
    <t>AGRODRUŽSTVO Miroslav</t>
  </si>
  <si>
    <t>S-1501755/42860/2017</t>
  </si>
  <si>
    <t>1715017551</t>
  </si>
  <si>
    <t>73363073</t>
  </si>
  <si>
    <t>Zavadil Vladimír</t>
  </si>
  <si>
    <t>S-1502189/46044/2017</t>
  </si>
  <si>
    <t>1715021891</t>
  </si>
  <si>
    <t>47471298</t>
  </si>
  <si>
    <t>FARMÁŘ s.r.o.</t>
  </si>
  <si>
    <t>S-1502191/46279/2017</t>
  </si>
  <si>
    <t>1715021911</t>
  </si>
  <si>
    <t>44412169</t>
  </si>
  <si>
    <t>Černý Miloš</t>
  </si>
  <si>
    <t>S-1502193/46287/2017</t>
  </si>
  <si>
    <t>1715021931</t>
  </si>
  <si>
    <t>40714047</t>
  </si>
  <si>
    <t>Holub Martin</t>
  </si>
  <si>
    <t>S-1502759/50446/2017</t>
  </si>
  <si>
    <t>1715027591</t>
  </si>
  <si>
    <t>46576088</t>
  </si>
  <si>
    <t>AGROFOREST, s.r.o.</t>
  </si>
  <si>
    <t>S-1500918/30744/2017</t>
  </si>
  <si>
    <t>1715009181</t>
  </si>
  <si>
    <t>47674717</t>
  </si>
  <si>
    <t>Zemědělský podnik, a.s. Město Albrechtice</t>
  </si>
  <si>
    <t>S-1500921/30754/2017</t>
  </si>
  <si>
    <t>1715009211</t>
  </si>
  <si>
    <t>25151746</t>
  </si>
  <si>
    <t>AGRO SF s.r.o.</t>
  </si>
  <si>
    <t>S-1501005/33168/2017</t>
  </si>
  <si>
    <t>1715010051</t>
  </si>
  <si>
    <t>S-1501580/40221/2017</t>
  </si>
  <si>
    <t>1715015801</t>
  </si>
  <si>
    <t>60850949</t>
  </si>
  <si>
    <t>Agrospol Mladá Vožice a.s.</t>
  </si>
  <si>
    <t>S-1501011/32738/2017</t>
  </si>
  <si>
    <t>1715010111</t>
  </si>
  <si>
    <t>70838119</t>
  </si>
  <si>
    <t>Lískovec Marcel</t>
  </si>
  <si>
    <t>S-1501012/32924/2017</t>
  </si>
  <si>
    <t>1715010121</t>
  </si>
  <si>
    <t>00115746</t>
  </si>
  <si>
    <t>AGRO Staňkov a.s.</t>
  </si>
  <si>
    <t>S-1501590/40236/2017</t>
  </si>
  <si>
    <t>1715015901</t>
  </si>
  <si>
    <t>S-1500928/30694/2017</t>
  </si>
  <si>
    <t>1715009281</t>
  </si>
  <si>
    <t>S-1501195/36472/2017</t>
  </si>
  <si>
    <t>1715011951</t>
  </si>
  <si>
    <t>S-1501019/33117/2017</t>
  </si>
  <si>
    <t>1715010191</t>
  </si>
  <si>
    <t>61755575</t>
  </si>
  <si>
    <t>Kovářík Milan</t>
  </si>
  <si>
    <t>S-1501021/32715/2017</t>
  </si>
  <si>
    <t>1715010211</t>
  </si>
  <si>
    <t>S-1501593/40719/2017</t>
  </si>
  <si>
    <t>1715015931</t>
  </si>
  <si>
    <t>S-1502763/50378/2017</t>
  </si>
  <si>
    <t>1715027631</t>
  </si>
  <si>
    <t>S-1502764/50421/2017</t>
  </si>
  <si>
    <t>1715027641</t>
  </si>
  <si>
    <t>49788531</t>
  </si>
  <si>
    <t>Agro MACU s.r.o.</t>
  </si>
  <si>
    <t>S-1502197/46194/2017</t>
  </si>
  <si>
    <t>1715021971</t>
  </si>
  <si>
    <t>72073250</t>
  </si>
  <si>
    <t>Dědina František</t>
  </si>
  <si>
    <t>S-1502201/45905/2017</t>
  </si>
  <si>
    <t>1715022011</t>
  </si>
  <si>
    <t>S-1501190/36496/2017</t>
  </si>
  <si>
    <t>1715011901</t>
  </si>
  <si>
    <t>46508431</t>
  </si>
  <si>
    <t>STATEK DOUBRAVKA, s.r.o.</t>
  </si>
  <si>
    <t>S-1502771/50484/2017</t>
  </si>
  <si>
    <t>1715027711</t>
  </si>
  <si>
    <t>S-1502778/50537/2017</t>
  </si>
  <si>
    <t>1715027781</t>
  </si>
  <si>
    <t>63770041</t>
  </si>
  <si>
    <t>Čtrnáctý Oto</t>
  </si>
  <si>
    <t>S-1501035/33414/2017</t>
  </si>
  <si>
    <t>1715010351</t>
  </si>
  <si>
    <t>47048034</t>
  </si>
  <si>
    <t>ZDV Krchleby, a.s.</t>
  </si>
  <si>
    <t>S-1501608/41125/2017</t>
  </si>
  <si>
    <t>1715016081</t>
  </si>
  <si>
    <t>41338251</t>
  </si>
  <si>
    <t>Petružálek Jaromír</t>
  </si>
  <si>
    <t>S-1501615/41089/2017</t>
  </si>
  <si>
    <t>1715016151</t>
  </si>
  <si>
    <t>65278658</t>
  </si>
  <si>
    <t>Vinařství Čech s.r.o.</t>
  </si>
  <si>
    <t>S-1501210/36416/2017</t>
  </si>
  <si>
    <t>1715012101</t>
  </si>
  <si>
    <t>18236774</t>
  </si>
  <si>
    <t>S-1501787/43148/2017</t>
  </si>
  <si>
    <t>1715017871</t>
  </si>
  <si>
    <t>64609910</t>
  </si>
  <si>
    <t>ZP Otice, a.s.</t>
  </si>
  <si>
    <t>S-1502314/47602/2017</t>
  </si>
  <si>
    <t>1715023141</t>
  </si>
  <si>
    <t>71185305</t>
  </si>
  <si>
    <t>S-1502204/46223/2017</t>
  </si>
  <si>
    <t>1715022041</t>
  </si>
  <si>
    <t>00122734</t>
  </si>
  <si>
    <t>Zemědělské družstvo Bystřina se sídlem v Olešence</t>
  </si>
  <si>
    <t>S-1502206/46238/2017</t>
  </si>
  <si>
    <t>1715022061</t>
  </si>
  <si>
    <t>S-1502207/46124/2017</t>
  </si>
  <si>
    <t>1715022071</t>
  </si>
  <si>
    <t>47538805</t>
  </si>
  <si>
    <t>AGROFARM ŠÍPY spol. s r.o.</t>
  </si>
  <si>
    <t>S-1501207/36301/2017</t>
  </si>
  <si>
    <t>1715012071</t>
  </si>
  <si>
    <t>60067918</t>
  </si>
  <si>
    <t>ZEMĚDĚLSTVÍ - obchod a služby s.r.o. zkráceně AGROČES, s.r.o</t>
  </si>
  <si>
    <t>S-1502485/47479/2017</t>
  </si>
  <si>
    <t>1715024851</t>
  </si>
  <si>
    <t>25742612</t>
  </si>
  <si>
    <t>KARLOW - KARLSHOF a.s.</t>
  </si>
  <si>
    <t>S-1501039/33764/2017</t>
  </si>
  <si>
    <t>1715010391</t>
  </si>
  <si>
    <t>65035496</t>
  </si>
  <si>
    <t>Zbudilová Květa</t>
  </si>
  <si>
    <t>S-1501040/34156/2017</t>
  </si>
  <si>
    <t>1715010401</t>
  </si>
  <si>
    <t>15238831</t>
  </si>
  <si>
    <t>Vystavěl Jiří</t>
  </si>
  <si>
    <t>S-1502796/50715/2017</t>
  </si>
  <si>
    <t>1715027961</t>
  </si>
  <si>
    <t>S-1502797/50578/2017</t>
  </si>
  <si>
    <t>1715027971</t>
  </si>
  <si>
    <t>47977621</t>
  </si>
  <si>
    <t>AGROPRODUKTIVA Děhylov, s. r. o.</t>
  </si>
  <si>
    <t>S-1501043/34164/2017</t>
  </si>
  <si>
    <t>1715010431</t>
  </si>
  <si>
    <t>43856438</t>
  </si>
  <si>
    <t>S-1501218/36761/2017</t>
  </si>
  <si>
    <t>1715012181</t>
  </si>
  <si>
    <t>S-1501954/44208/2017</t>
  </si>
  <si>
    <t>1715019541</t>
  </si>
  <si>
    <t>S-1501618/41206/2017</t>
  </si>
  <si>
    <t>1715016181</t>
  </si>
  <si>
    <t>S-1502798/50322/2017</t>
  </si>
  <si>
    <t>1715027981</t>
  </si>
  <si>
    <t>16628845</t>
  </si>
  <si>
    <t>Lanča Jiří, Ing.</t>
  </si>
  <si>
    <t>S-1502801/50627/2017</t>
  </si>
  <si>
    <t>1715028011</t>
  </si>
  <si>
    <t>70913854</t>
  </si>
  <si>
    <t>Oslzlý Vladimír</t>
  </si>
  <si>
    <t>S-1501795/42907/2017</t>
  </si>
  <si>
    <t>1715017951</t>
  </si>
  <si>
    <t>S-1501052/34188/2017</t>
  </si>
  <si>
    <t>1715010521</t>
  </si>
  <si>
    <t>40066681</t>
  </si>
  <si>
    <t>Barták Jiří, Ing.</t>
  </si>
  <si>
    <t>S-1502209/46139/2017</t>
  </si>
  <si>
    <t>1715022091</t>
  </si>
  <si>
    <t>75714418</t>
  </si>
  <si>
    <t>Plačková Hana</t>
  </si>
  <si>
    <t>S-1501063/33949/2017</t>
  </si>
  <si>
    <t>1715010631</t>
  </si>
  <si>
    <t>03639282</t>
  </si>
  <si>
    <t>Poupa Petr</t>
  </si>
  <si>
    <t>S-1502810/51125/2017</t>
  </si>
  <si>
    <t>1715028101</t>
  </si>
  <si>
    <t>70567590</t>
  </si>
  <si>
    <t>Boubín Josef</t>
  </si>
  <si>
    <t>S-1502811/51127/2017</t>
  </si>
  <si>
    <t>1715028111</t>
  </si>
  <si>
    <t>S-1502815/51471/2017</t>
  </si>
  <si>
    <t>1715028151</t>
  </si>
  <si>
    <t>66117046</t>
  </si>
  <si>
    <t>Vágnerová Adéla, Ing.</t>
  </si>
  <si>
    <t>S-1501231/37345/2017</t>
  </si>
  <si>
    <t>1715012311</t>
  </si>
  <si>
    <t>S-1501221/36895/2017</t>
  </si>
  <si>
    <t>1715012211</t>
  </si>
  <si>
    <t>62444581</t>
  </si>
  <si>
    <t>Cerha Petr</t>
  </si>
  <si>
    <t>S-1501225/36787/2017</t>
  </si>
  <si>
    <t>1715012251</t>
  </si>
  <si>
    <t>41356454</t>
  </si>
  <si>
    <t>Poulíček Břetislav</t>
  </si>
  <si>
    <t>S-1501227/37335/2017</t>
  </si>
  <si>
    <t>1715012271</t>
  </si>
  <si>
    <t>S-1502823/51341/2017</t>
  </si>
  <si>
    <t>1715028231</t>
  </si>
  <si>
    <t>S-1501509/39698/2017</t>
  </si>
  <si>
    <t>1715015091</t>
  </si>
  <si>
    <t>48394904</t>
  </si>
  <si>
    <t>POLNOST, spol. s r.o.</t>
  </si>
  <si>
    <t>S-1501237/37356/2017</t>
  </si>
  <si>
    <t>1715012371</t>
  </si>
  <si>
    <t>S-1501242/37372/2017</t>
  </si>
  <si>
    <t>1715012421</t>
  </si>
  <si>
    <t>S-1501803/43135/2017</t>
  </si>
  <si>
    <t>1715018031</t>
  </si>
  <si>
    <t>S-1501640/41286/2017</t>
  </si>
  <si>
    <t>1715016401</t>
  </si>
  <si>
    <t>47731559</t>
  </si>
  <si>
    <t>Chval Josef, Ing.</t>
  </si>
  <si>
    <t>S-1502216/46335/2017</t>
  </si>
  <si>
    <t>1715022161</t>
  </si>
  <si>
    <t>71204679</t>
  </si>
  <si>
    <t>Sychra Milan</t>
  </si>
  <si>
    <t>S-1502225/46624/2017</t>
  </si>
  <si>
    <t>1715022251</t>
  </si>
  <si>
    <t>S-1502828/51066/2017</t>
  </si>
  <si>
    <t>1715028281</t>
  </si>
  <si>
    <t>03828051</t>
  </si>
  <si>
    <t>FARMA HEROT s.r.o.</t>
  </si>
  <si>
    <t>S-1501088/34250/2017</t>
  </si>
  <si>
    <t>1715010881</t>
  </si>
  <si>
    <t>S-1501090/34593/2017</t>
  </si>
  <si>
    <t>1715010901</t>
  </si>
  <si>
    <t>26279487</t>
  </si>
  <si>
    <t>FARMA Staré Město s.r.o.</t>
  </si>
  <si>
    <t>S-1501092/34535/2017</t>
  </si>
  <si>
    <t>1715010921</t>
  </si>
  <si>
    <t>S-1501248/37040/2017</t>
  </si>
  <si>
    <t>1715012481</t>
  </si>
  <si>
    <t>S-1501249/37192/2017</t>
  </si>
  <si>
    <t>1715012491</t>
  </si>
  <si>
    <t>41888499</t>
  </si>
  <si>
    <t>Straka Lubomír</t>
  </si>
  <si>
    <t>S-1502859/50779/2017</t>
  </si>
  <si>
    <t>1715028591</t>
  </si>
  <si>
    <t>64637131</t>
  </si>
  <si>
    <t>Vavřín Vít</t>
  </si>
  <si>
    <t>S-1501650/41502/2017</t>
  </si>
  <si>
    <t>1715016501</t>
  </si>
  <si>
    <t>10129316</t>
  </si>
  <si>
    <t>Rýzner Rudolf, Ing.</t>
  </si>
  <si>
    <t>S-1501655/41331/2017</t>
  </si>
  <si>
    <t>1715016551</t>
  </si>
  <si>
    <t>03958795</t>
  </si>
  <si>
    <t>Ekofarma Bartošovice s.r.o.</t>
  </si>
  <si>
    <t>S-1501098/34385/2017</t>
  </si>
  <si>
    <t>1715010981</t>
  </si>
  <si>
    <t>61394564</t>
  </si>
  <si>
    <t>Esterka Petr</t>
  </si>
  <si>
    <t>S-1501253/37130/2017</t>
  </si>
  <si>
    <t>1715012531</t>
  </si>
  <si>
    <t>S-1502309/47593/2017</t>
  </si>
  <si>
    <t>1715023091</t>
  </si>
  <si>
    <t>S-1501256/37239/2017</t>
  </si>
  <si>
    <t>1715012561</t>
  </si>
  <si>
    <t>41888740</t>
  </si>
  <si>
    <t>Chuchel Jan</t>
  </si>
  <si>
    <t>S-1502861/50784/2017</t>
  </si>
  <si>
    <t>1715028611</t>
  </si>
  <si>
    <t>47534796</t>
  </si>
  <si>
    <t>Zem. spol. BUKOVNO, s.r.o.</t>
  </si>
  <si>
    <t>S-1502304/47586/2017</t>
  </si>
  <si>
    <t>1715023041</t>
  </si>
  <si>
    <t>47048336</t>
  </si>
  <si>
    <t>Zemědělské družstvo se sídlem v Dlouhé Lhotě</t>
  </si>
  <si>
    <t>S-1501234/37351/2017</t>
  </si>
  <si>
    <t>1715012341</t>
  </si>
  <si>
    <t>S-1501118/35215/2017</t>
  </si>
  <si>
    <t>1715011181</t>
  </si>
  <si>
    <t>26026091</t>
  </si>
  <si>
    <t>ZAS Dražice, a. s.</t>
  </si>
  <si>
    <t>S-1501663/41697/2017</t>
  </si>
  <si>
    <t>1715016631</t>
  </si>
  <si>
    <t>60617713</t>
  </si>
  <si>
    <t>Agrodružstvo Počátky se sídlem v Počátkách</t>
  </si>
  <si>
    <t>S-1502876/50856/2017</t>
  </si>
  <si>
    <t>1715028761</t>
  </si>
  <si>
    <t>S-1502238/46541/2017</t>
  </si>
  <si>
    <t>1715022381</t>
  </si>
  <si>
    <t>70893187</t>
  </si>
  <si>
    <t>Janovský Jan, Ing.</t>
  </si>
  <si>
    <t>S-1502240/46411/2017</t>
  </si>
  <si>
    <t>1715022401</t>
  </si>
  <si>
    <t>72561327</t>
  </si>
  <si>
    <t>Novotný Miroslav</t>
  </si>
  <si>
    <t>S-1502886/50937/2017</t>
  </si>
  <si>
    <t>1715028861</t>
  </si>
  <si>
    <t>S-1501261/37230/2017</t>
  </si>
  <si>
    <t>1715012611</t>
  </si>
  <si>
    <t>42186218</t>
  </si>
  <si>
    <t>Blažek Václav</t>
  </si>
  <si>
    <t>S-1501835/43897/2017</t>
  </si>
  <si>
    <t>1715018351</t>
  </si>
  <si>
    <t>67610625</t>
  </si>
  <si>
    <t>Cenková Marie</t>
  </si>
  <si>
    <t>S-1501839/43774/2017</t>
  </si>
  <si>
    <t>1715018391</t>
  </si>
  <si>
    <t>S-1502901/51027/2017</t>
  </si>
  <si>
    <t>1715029011</t>
  </si>
  <si>
    <t>S-1501670/41636/2017</t>
  </si>
  <si>
    <t>1715016701</t>
  </si>
  <si>
    <t>70860807</t>
  </si>
  <si>
    <t>Volek Jaroslav</t>
  </si>
  <si>
    <t>S-1502244/46734/2017</t>
  </si>
  <si>
    <t>1715022441</t>
  </si>
  <si>
    <t>S-1502908/51289/2017</t>
  </si>
  <si>
    <t>1715029081</t>
  </si>
  <si>
    <t>73729817</t>
  </si>
  <si>
    <t>Vaníček Petr</t>
  </si>
  <si>
    <t>S-1502912/51302/2017</t>
  </si>
  <si>
    <t>1715029121</t>
  </si>
  <si>
    <t>S-1501269/37755/2017</t>
  </si>
  <si>
    <t>1715012691</t>
  </si>
  <si>
    <t>S-1501853/43873/2017</t>
  </si>
  <si>
    <t>1715018531</t>
  </si>
  <si>
    <t>75114101</t>
  </si>
  <si>
    <t>Rotreklová Ivana</t>
  </si>
  <si>
    <t>S-1501854/43881/2017</t>
  </si>
  <si>
    <t>1715018541</t>
  </si>
  <si>
    <t>72537477</t>
  </si>
  <si>
    <t>Rotrekl Zdeněk</t>
  </si>
  <si>
    <t>S-1501855/43886/2017</t>
  </si>
  <si>
    <t>1715018551</t>
  </si>
  <si>
    <t>61390666</t>
  </si>
  <si>
    <t>Červenka Jan, Ing.</t>
  </si>
  <si>
    <t>S-1501252/37125/2017</t>
  </si>
  <si>
    <t>1715012521</t>
  </si>
  <si>
    <t>42205158</t>
  </si>
  <si>
    <t>Ryšavý Zbyněk</t>
  </si>
  <si>
    <t>S-1501255/37234/2017</t>
  </si>
  <si>
    <t>1715012551</t>
  </si>
  <si>
    <t>70901350</t>
  </si>
  <si>
    <t>Kapec Michal</t>
  </si>
  <si>
    <t>S-1502922/50949/2017</t>
  </si>
  <si>
    <t>1715029221</t>
  </si>
  <si>
    <t>14753286</t>
  </si>
  <si>
    <t>Holeček Pavel, Ing.</t>
  </si>
  <si>
    <t>S-1502262/46756/2017</t>
  </si>
  <si>
    <t>1715022621</t>
  </si>
  <si>
    <t>12985082</t>
  </si>
  <si>
    <t>Bednář Milan</t>
  </si>
  <si>
    <t>S-1501676/41260/2017</t>
  </si>
  <si>
    <t>1715016761</t>
  </si>
  <si>
    <t>40707598</t>
  </si>
  <si>
    <t>Mach Josef</t>
  </si>
  <si>
    <t>S-1501857/43795/2017</t>
  </si>
  <si>
    <t>1715018571</t>
  </si>
  <si>
    <t>29209927</t>
  </si>
  <si>
    <t>Zbořil s.r.o.</t>
  </si>
  <si>
    <t>S-1502935/51416/2017</t>
  </si>
  <si>
    <t>1715029351</t>
  </si>
  <si>
    <t>49846752</t>
  </si>
  <si>
    <t>Fassmann Jan</t>
  </si>
  <si>
    <t>S-1502266/46780/2017</t>
  </si>
  <si>
    <t>1715022661</t>
  </si>
  <si>
    <t>45469075</t>
  </si>
  <si>
    <t>Konečný František</t>
  </si>
  <si>
    <t>S-1502936/51420/2017</t>
  </si>
  <si>
    <t>1715029361</t>
  </si>
  <si>
    <t>60699175</t>
  </si>
  <si>
    <t>Agria,  a.s.</t>
  </si>
  <si>
    <t>S-1501145/36251/2017</t>
  </si>
  <si>
    <t>1715011451</t>
  </si>
  <si>
    <t>60541636</t>
  </si>
  <si>
    <t>Závodský Jaroslav</t>
  </si>
  <si>
    <t>S-1501496/39682/2017</t>
  </si>
  <si>
    <t>1715014961</t>
  </si>
  <si>
    <t>47542900</t>
  </si>
  <si>
    <t>AGRO Dolní Kralovice s.r.o.</t>
  </si>
  <si>
    <t>S-1502945/52033/2017</t>
  </si>
  <si>
    <t>1715029451</t>
  </si>
  <si>
    <t>71300325</t>
  </si>
  <si>
    <t>Perníček Martin</t>
  </si>
  <si>
    <t>S-1501869/43408/2017</t>
  </si>
  <si>
    <t>1715018691</t>
  </si>
  <si>
    <t>S-1501877/43447/2017</t>
  </si>
  <si>
    <t>1715018771</t>
  </si>
  <si>
    <t>70625697</t>
  </si>
  <si>
    <t>Grim David</t>
  </si>
  <si>
    <t>S-1501147/36259/2017</t>
  </si>
  <si>
    <t>1715011471</t>
  </si>
  <si>
    <t>46561781</t>
  </si>
  <si>
    <t>Sekanina František, Ing.</t>
  </si>
  <si>
    <t>S-1501152/35703/2017</t>
  </si>
  <si>
    <t>1715011521</t>
  </si>
  <si>
    <t>00139319</t>
  </si>
  <si>
    <t>Zemědělské družstvo Budkov - družstvo</t>
  </si>
  <si>
    <t>S-1501272/37527/2017</t>
  </si>
  <si>
    <t>1715012721</t>
  </si>
  <si>
    <t>64829901</t>
  </si>
  <si>
    <t>GRAIN a.s.</t>
  </si>
  <si>
    <t>S-1501279/37541/2017</t>
  </si>
  <si>
    <t>1715012791</t>
  </si>
  <si>
    <t>72541636</t>
  </si>
  <si>
    <t>Bultas Vít</t>
  </si>
  <si>
    <t>S-1501156/35470/2017</t>
  </si>
  <si>
    <t>1715011561</t>
  </si>
  <si>
    <t>48204501</t>
  </si>
  <si>
    <t>Zemědělské družstvo Ostrolovský Újezd</t>
  </si>
  <si>
    <t>S-1502272/46454/2017</t>
  </si>
  <si>
    <t>1715022721</t>
  </si>
  <si>
    <t>42711304</t>
  </si>
  <si>
    <t>Švec Václav, Ing.</t>
  </si>
  <si>
    <t>S-1501490/39642/2017</t>
  </si>
  <si>
    <t>1715014901</t>
  </si>
  <si>
    <t>46353453</t>
  </si>
  <si>
    <t>FARMA NEVEKLOV s.r.o.</t>
  </si>
  <si>
    <t>S-1502959/52084/2017</t>
  </si>
  <si>
    <t>1715029591</t>
  </si>
  <si>
    <t>S-1501882/43463/2017</t>
  </si>
  <si>
    <t>1715018821</t>
  </si>
  <si>
    <t>S-1501886/44342/2017</t>
  </si>
  <si>
    <t>1715018861</t>
  </si>
  <si>
    <t>67355676</t>
  </si>
  <si>
    <t>Klapetek Tomáš</t>
  </si>
  <si>
    <t>S-1501173/35685/2017</t>
  </si>
  <si>
    <t>1715011731</t>
  </si>
  <si>
    <t>41947771</t>
  </si>
  <si>
    <t>Mikoláš František</t>
  </si>
  <si>
    <t>S-1502964/52103/2017</t>
  </si>
  <si>
    <t>1715029641</t>
  </si>
  <si>
    <t>S-1501702/41981/2017</t>
  </si>
  <si>
    <t>1715017021</t>
  </si>
  <si>
    <t>S-1501703/41984/2017</t>
  </si>
  <si>
    <t>1715017031</t>
  </si>
  <si>
    <t>00120421</t>
  </si>
  <si>
    <t>SZP Sychrov a.s.</t>
  </si>
  <si>
    <t>S-1501281/37554/2017</t>
  </si>
  <si>
    <t>1715012811</t>
  </si>
  <si>
    <t>48292486</t>
  </si>
  <si>
    <t>AGRO RUBÍN a.s.</t>
  </si>
  <si>
    <t>S-1501282/37556/2017</t>
  </si>
  <si>
    <t>1715012821</t>
  </si>
  <si>
    <t>41940237</t>
  </si>
  <si>
    <t>Čarek Václav</t>
  </si>
  <si>
    <t>S-1501301/38009/2017</t>
  </si>
  <si>
    <t>1715013011</t>
  </si>
  <si>
    <t>70953368</t>
  </si>
  <si>
    <t>Pavlíček Jiří</t>
  </si>
  <si>
    <t>S-1501302/37909/2017</t>
  </si>
  <si>
    <t>1715013021</t>
  </si>
  <si>
    <t>S-1501303/37920/2017</t>
  </si>
  <si>
    <t>1715013031</t>
  </si>
  <si>
    <t>75117959</t>
  </si>
  <si>
    <t>Benda Lukáš, Ing.</t>
  </si>
  <si>
    <t>S-1502978/51785/2017</t>
  </si>
  <si>
    <t>1715029781</t>
  </si>
  <si>
    <t>40719405</t>
  </si>
  <si>
    <t>Krejčí Ladislav</t>
  </si>
  <si>
    <t>S-1501712/42256/2017</t>
  </si>
  <si>
    <t>1715017121</t>
  </si>
  <si>
    <t>46982451</t>
  </si>
  <si>
    <t>SZP Těšnovice a.s.</t>
  </si>
  <si>
    <t>S-1502287/47560/2017</t>
  </si>
  <si>
    <t>1715022871</t>
  </si>
  <si>
    <t>45019291</t>
  </si>
  <si>
    <t>Křišťanová Milena</t>
  </si>
  <si>
    <t>S-1502292/47567/2017</t>
  </si>
  <si>
    <t>1715022921</t>
  </si>
  <si>
    <t>04811810</t>
  </si>
  <si>
    <t>Farma Pokratice, s.r.o.</t>
  </si>
  <si>
    <t>S-1501901/44362/2017</t>
  </si>
  <si>
    <t>1715019011</t>
  </si>
  <si>
    <t>48532398</t>
  </si>
  <si>
    <t>KLIP, s.r.o.</t>
  </si>
  <si>
    <t>S-1503421/54722/2017</t>
  </si>
  <si>
    <t>1715034211</t>
  </si>
  <si>
    <t>65987403</t>
  </si>
  <si>
    <t>Rambousek František</t>
  </si>
  <si>
    <t>S-1501308/38599/2017</t>
  </si>
  <si>
    <t>1715013081</t>
  </si>
  <si>
    <t>48205966</t>
  </si>
  <si>
    <t>Rusňák Gašpar</t>
  </si>
  <si>
    <t>S-1501289/37434/2017</t>
  </si>
  <si>
    <t>1715012891</t>
  </si>
  <si>
    <t>72551895</t>
  </si>
  <si>
    <t>Kreysa Jan, Ing.</t>
  </si>
  <si>
    <t>S-1501292/37464/2017</t>
  </si>
  <si>
    <t>1715012921</t>
  </si>
  <si>
    <t>49838024</t>
  </si>
  <si>
    <t>Švácha Václav</t>
  </si>
  <si>
    <t>S-1501202/36443/2017</t>
  </si>
  <si>
    <t>1715012021</t>
  </si>
  <si>
    <t>S-1501718/42425/2017</t>
  </si>
  <si>
    <t>1715017181</t>
  </si>
  <si>
    <t>S-1502295/47576/2017</t>
  </si>
  <si>
    <t>1715022951</t>
  </si>
  <si>
    <t>25338978</t>
  </si>
  <si>
    <t>Skalagro, a.s.</t>
  </si>
  <si>
    <t>S-1502993/51691/2017</t>
  </si>
  <si>
    <t>1715029931</t>
  </si>
  <si>
    <t>25541439</t>
  </si>
  <si>
    <t>ZELTR AGRO a.s.</t>
  </si>
  <si>
    <t>S-1503000/51768/2017</t>
  </si>
  <si>
    <t>1715030001</t>
  </si>
  <si>
    <t>60076097</t>
  </si>
  <si>
    <t>Mikolášová Anna</t>
  </si>
  <si>
    <t>S-1501310/38613/2017</t>
  </si>
  <si>
    <t>1715013101</t>
  </si>
  <si>
    <t>72542292</t>
  </si>
  <si>
    <t>Pícha Miroslav</t>
  </si>
  <si>
    <t>S-1501317/38508/2017</t>
  </si>
  <si>
    <t>1715013171</t>
  </si>
  <si>
    <t>46392173</t>
  </si>
  <si>
    <t>Kalenda Josef</t>
  </si>
  <si>
    <t>S-1501936/44312/2017</t>
  </si>
  <si>
    <t>1715019361</t>
  </si>
  <si>
    <t>70855226</t>
  </si>
  <si>
    <t>Běhounek Josef, Ing.</t>
  </si>
  <si>
    <t>S-1501208/36376/2017</t>
  </si>
  <si>
    <t>1715012081</t>
  </si>
  <si>
    <t>S-1501910/44380/2017</t>
  </si>
  <si>
    <t>1715019101</t>
  </si>
  <si>
    <t>15345327</t>
  </si>
  <si>
    <t>Vinklárek Jarmil, Ing.</t>
  </si>
  <si>
    <t>S-1501934/44306/2017</t>
  </si>
  <si>
    <t>1715019341</t>
  </si>
  <si>
    <t>00103632</t>
  </si>
  <si>
    <t>AGROS Vraný, družstvo vlastníků</t>
  </si>
  <si>
    <t>S-1501915/44160/2017</t>
  </si>
  <si>
    <t>1715019151</t>
  </si>
  <si>
    <t>41260783</t>
  </si>
  <si>
    <t>Růžička Petr</t>
  </si>
  <si>
    <t>S-1503009/52156/2017</t>
  </si>
  <si>
    <t>1715030091</t>
  </si>
  <si>
    <t>S-1503010/52160/2017</t>
  </si>
  <si>
    <t>1715030101</t>
  </si>
  <si>
    <t>41260902</t>
  </si>
  <si>
    <t>Kačer Pavel</t>
  </si>
  <si>
    <t>S-1503013/52172/2017</t>
  </si>
  <si>
    <t>1715030131</t>
  </si>
  <si>
    <t>10556290</t>
  </si>
  <si>
    <t>Ševčík Zdeněk</t>
  </si>
  <si>
    <t>S-1501220/36888/2017</t>
  </si>
  <si>
    <t>1715012201</t>
  </si>
  <si>
    <t>S-1501726/42262/2017</t>
  </si>
  <si>
    <t>1715017261</t>
  </si>
  <si>
    <t>S-1501926/44274/2017</t>
  </si>
  <si>
    <t>1715019261</t>
  </si>
  <si>
    <t>70998531</t>
  </si>
  <si>
    <t>Bláha Miloslav</t>
  </si>
  <si>
    <t>S-1501319/38523/2017</t>
  </si>
  <si>
    <t>1715013191</t>
  </si>
  <si>
    <t>25341448</t>
  </si>
  <si>
    <t>MITOMA Vrbice, s.r.o.</t>
  </si>
  <si>
    <t>S-1501306/37948/2017</t>
  </si>
  <si>
    <t>1715013061</t>
  </si>
  <si>
    <t>60828382</t>
  </si>
  <si>
    <t>Švehlová Olga</t>
  </si>
  <si>
    <t>S-1501226/37333/2017</t>
  </si>
  <si>
    <t>1715012261</t>
  </si>
  <si>
    <t>41899938</t>
  </si>
  <si>
    <t>S-1501230/37343/2017</t>
  </si>
  <si>
    <t>1715012301</t>
  </si>
  <si>
    <t>75098393</t>
  </si>
  <si>
    <t>Blaška Jaroslav, Dr.</t>
  </si>
  <si>
    <t>S-1503032/52700/2017</t>
  </si>
  <si>
    <t>1715030321</t>
  </si>
  <si>
    <t>25345401</t>
  </si>
  <si>
    <t>ZEMĚDĚLSKÁ a.s. Opava-Kylešovice</t>
  </si>
  <si>
    <t>S-1502289/47562/2017</t>
  </si>
  <si>
    <t>1715022891</t>
  </si>
  <si>
    <t>26224046</t>
  </si>
  <si>
    <t>Horákova farma, a.s.</t>
  </si>
  <si>
    <t>S-1503033/52701/2017</t>
  </si>
  <si>
    <t>1715030331</t>
  </si>
  <si>
    <t>42371937</t>
  </si>
  <si>
    <t>AGROSPOL STARÝ PELHŘIMOV spol. s r.o.</t>
  </si>
  <si>
    <t>S-1503035/52703/2017</t>
  </si>
  <si>
    <t>1715030351</t>
  </si>
  <si>
    <t>60143991</t>
  </si>
  <si>
    <t>Ferbas Jan</t>
  </si>
  <si>
    <t>S-1502319/47609/2017</t>
  </si>
  <si>
    <t>1715023191</t>
  </si>
  <si>
    <t>03676129</t>
  </si>
  <si>
    <t>FARMA KNĚŽMOST s.r.o.</t>
  </si>
  <si>
    <t>S-1501730/42324/2017</t>
  </si>
  <si>
    <t>1715017301</t>
  </si>
  <si>
    <t>26155346</t>
  </si>
  <si>
    <t>Berry servis, s.r.o.</t>
  </si>
  <si>
    <t>S-1501938/44318/2017</t>
  </si>
  <si>
    <t>1715019381</t>
  </si>
  <si>
    <t>13582631</t>
  </si>
  <si>
    <t>Zemědělské družstvo Pozovice</t>
  </si>
  <si>
    <t>S-1501245/37007/2017</t>
  </si>
  <si>
    <t>1715012451</t>
  </si>
  <si>
    <t>S-1501332/38461/2017</t>
  </si>
  <si>
    <t>1715013321</t>
  </si>
  <si>
    <t>01833677</t>
  </si>
  <si>
    <t>Luděk Řípa s.r.o.</t>
  </si>
  <si>
    <t>S-1501339/38208/2017</t>
  </si>
  <si>
    <t>1715013391</t>
  </si>
  <si>
    <t>25219502</t>
  </si>
  <si>
    <t>Kralovická zemědělská a.s.</t>
  </si>
  <si>
    <t>S-1503047/52719/2017</t>
  </si>
  <si>
    <t>1715030471</t>
  </si>
  <si>
    <t>65955021</t>
  </si>
  <si>
    <t>Slavíček Josef</t>
  </si>
  <si>
    <t>S-1501311/38532/2017</t>
  </si>
  <si>
    <t>1715013111</t>
  </si>
  <si>
    <t>S-1501251/37119/2017</t>
  </si>
  <si>
    <t>1715012511</t>
  </si>
  <si>
    <t>72081104</t>
  </si>
  <si>
    <t>Kovačevičová Lenka</t>
  </si>
  <si>
    <t>S-1501254/37048/2017</t>
  </si>
  <si>
    <t>1715012541</t>
  </si>
  <si>
    <t>S-1501946/44186/2017</t>
  </si>
  <si>
    <t>1715019461</t>
  </si>
  <si>
    <t>75124327</t>
  </si>
  <si>
    <t>Sochor Radek</t>
  </si>
  <si>
    <t>S-1502327/47625/2017</t>
  </si>
  <si>
    <t>1715023271</t>
  </si>
  <si>
    <t>S-1502328/47626/2017</t>
  </si>
  <si>
    <t>1715023281</t>
  </si>
  <si>
    <t>13695924</t>
  </si>
  <si>
    <t>ZD Čebín, družstvo</t>
  </si>
  <si>
    <t>S-1501735/42471/2017</t>
  </si>
  <si>
    <t>1715017351</t>
  </si>
  <si>
    <t>29125669</t>
  </si>
  <si>
    <t>Agrar Handel s.r.o.</t>
  </si>
  <si>
    <t>S-1503055/52727/2017</t>
  </si>
  <si>
    <t>1715030551</t>
  </si>
  <si>
    <t>S-1503396/55182/2017</t>
  </si>
  <si>
    <t>1715033961</t>
  </si>
  <si>
    <t>46991735</t>
  </si>
  <si>
    <t>Zemědělské družstvo Vrahovice</t>
  </si>
  <si>
    <t>S-1501327/38319/2017</t>
  </si>
  <si>
    <t>1715013271</t>
  </si>
  <si>
    <t>S-1502335/47634/2017</t>
  </si>
  <si>
    <t>1715023351</t>
  </si>
  <si>
    <t>25290380</t>
  </si>
  <si>
    <t>HERMAS a.s.</t>
  </si>
  <si>
    <t>S-1501950/43998/2017</t>
  </si>
  <si>
    <t>1715019501</t>
  </si>
  <si>
    <t>S-1501951/44198/2017</t>
  </si>
  <si>
    <t>1715019511</t>
  </si>
  <si>
    <t>S-1501955/44213/2017</t>
  </si>
  <si>
    <t>1715019551</t>
  </si>
  <si>
    <t>04400216</t>
  </si>
  <si>
    <t>Kučerová Šárka</t>
  </si>
  <si>
    <t>S-1501265/36959/2017</t>
  </si>
  <si>
    <t>1715012651</t>
  </si>
  <si>
    <t>64789306</t>
  </si>
  <si>
    <t>ZEAS Podhorní Újezd, a.s.</t>
  </si>
  <si>
    <t>S-1501267/37546/2017</t>
  </si>
  <si>
    <t>1715012671</t>
  </si>
  <si>
    <t>49060686</t>
  </si>
  <si>
    <t>AGRIA Obrataň, zemědělské obchodní družstvo se sídlem v Obratani</t>
  </si>
  <si>
    <t>S-1502466/48362/2017</t>
  </si>
  <si>
    <t>1715024661</t>
  </si>
  <si>
    <t>48482960</t>
  </si>
  <si>
    <t>Kříž Petr, Ing.</t>
  </si>
  <si>
    <t>S-1501742/42518/2017</t>
  </si>
  <si>
    <t>1715017421</t>
  </si>
  <si>
    <t>87241030</t>
  </si>
  <si>
    <t>Maiksnerová Kateřina</t>
  </si>
  <si>
    <t>S-1501280/37547/2017</t>
  </si>
  <si>
    <t>1715012801</t>
  </si>
  <si>
    <t>45010951</t>
  </si>
  <si>
    <t>Mášlová Dana</t>
  </si>
  <si>
    <t>S-1501285/37479/2017</t>
  </si>
  <si>
    <t>1715012851</t>
  </si>
  <si>
    <t>S-1501349/38516/2017</t>
  </si>
  <si>
    <t>1715013491</t>
  </si>
  <si>
    <t>S-1501353/38414/2017</t>
  </si>
  <si>
    <t>1715013531</t>
  </si>
  <si>
    <t>S-1501042/34162/2017</t>
  </si>
  <si>
    <t>1715010421</t>
  </si>
  <si>
    <t>71226834</t>
  </si>
  <si>
    <t>Spurný Zdeněk</t>
  </si>
  <si>
    <t>S-1501330/38337/2017</t>
  </si>
  <si>
    <t>1715013301</t>
  </si>
  <si>
    <t>64791289</t>
  </si>
  <si>
    <t>ZEFA HČ, spol. s r.o.</t>
  </si>
  <si>
    <t>S-1501333/38464/2017</t>
  </si>
  <si>
    <t>1715013331</t>
  </si>
  <si>
    <t>48155233</t>
  </si>
  <si>
    <t>Zemědělské družstvo Štoky</t>
  </si>
  <si>
    <t>S-1501965/44606/2017</t>
  </si>
  <si>
    <t>1715019651</t>
  </si>
  <si>
    <t>60064447</t>
  </si>
  <si>
    <t>Čížek Ladislav</t>
  </si>
  <si>
    <t>S-1501751/42859/2017</t>
  </si>
  <si>
    <t>1715017511</t>
  </si>
  <si>
    <t>45019878</t>
  </si>
  <si>
    <t>Hála Miloš</t>
  </si>
  <si>
    <t>S-1501287/37427/2017</t>
  </si>
  <si>
    <t>1715012871</t>
  </si>
  <si>
    <t>S-1502285/47558/2017</t>
  </si>
  <si>
    <t>1715022851</t>
  </si>
  <si>
    <t>43599818</t>
  </si>
  <si>
    <t>Dominik Leo</t>
  </si>
  <si>
    <t>S-1501293/38093/2017</t>
  </si>
  <si>
    <t>1715012931</t>
  </si>
  <si>
    <t>S-1503088/52307/2017</t>
  </si>
  <si>
    <t>1715030881</t>
  </si>
  <si>
    <t>62282786</t>
  </si>
  <si>
    <t>Obrtel Luděk</t>
  </si>
  <si>
    <t>S-1503089/52407/2017</t>
  </si>
  <si>
    <t>1715030891</t>
  </si>
  <si>
    <t>S-1503091/52431/2017</t>
  </si>
  <si>
    <t>1715030911</t>
  </si>
  <si>
    <t>61675946</t>
  </si>
  <si>
    <t>AGRO Konárovice s.r.o.</t>
  </si>
  <si>
    <t>S-1501362/38409/2017</t>
  </si>
  <si>
    <t>1715013621</t>
  </si>
  <si>
    <t>41545117</t>
  </si>
  <si>
    <t>Nedvědický Pavel, Ing.</t>
  </si>
  <si>
    <t>S-1501294/37904/2017</t>
  </si>
  <si>
    <t>1715012941</t>
  </si>
  <si>
    <t>48092401</t>
  </si>
  <si>
    <t>Michálek Zbyněk, Ing.</t>
  </si>
  <si>
    <t>S-1502350/47658/2017</t>
  </si>
  <si>
    <t>1715023501</t>
  </si>
  <si>
    <t>26828367</t>
  </si>
  <si>
    <t>LUMIX s.r.o.</t>
  </si>
  <si>
    <t>S-1503098/52454/2017</t>
  </si>
  <si>
    <t>1715030981</t>
  </si>
  <si>
    <t>47284161</t>
  </si>
  <si>
    <t>KLUK Dušníky s.r.o.</t>
  </si>
  <si>
    <t>S-1501363/38542/2017</t>
  </si>
  <si>
    <t>1715013631</t>
  </si>
  <si>
    <t>28783824</t>
  </si>
  <si>
    <t>Ekofarma Načešice s.r.o.</t>
  </si>
  <si>
    <t>S-1502353/47662/2017</t>
  </si>
  <si>
    <t>1715023531</t>
  </si>
  <si>
    <t>S-1502356/47667/2017</t>
  </si>
  <si>
    <t>1715023561</t>
  </si>
  <si>
    <t>S-1501980/44511/2017</t>
  </si>
  <si>
    <t>1715019801</t>
  </si>
  <si>
    <t>64405842</t>
  </si>
  <si>
    <t>Kolros Antonín</t>
  </si>
  <si>
    <t>S-1501984/44455/2017</t>
  </si>
  <si>
    <t>1715019841</t>
  </si>
  <si>
    <t>S-1501986/44479/2017</t>
  </si>
  <si>
    <t>1715019861</t>
  </si>
  <si>
    <t>60090553</t>
  </si>
  <si>
    <t>Holeček Martin</t>
  </si>
  <si>
    <t>S-1501314/38549/2017</t>
  </si>
  <si>
    <t>1715013141</t>
  </si>
  <si>
    <t>86696572</t>
  </si>
  <si>
    <t>Koníček Lukáš</t>
  </si>
  <si>
    <t>S-1501769/43306/2017</t>
  </si>
  <si>
    <t>1715017691</t>
  </si>
  <si>
    <t>71168991</t>
  </si>
  <si>
    <t>Polák Roman Ing.</t>
  </si>
  <si>
    <t>S-1501479/39846/2017</t>
  </si>
  <si>
    <t>1715014791</t>
  </si>
  <si>
    <t>47267585</t>
  </si>
  <si>
    <t>S-1500938/31321/2017</t>
  </si>
  <si>
    <t>1715009381</t>
  </si>
  <si>
    <t>43833730</t>
  </si>
  <si>
    <t>Benda Jiří</t>
  </si>
  <si>
    <t>S-1500939/31325/2017</t>
  </si>
  <si>
    <t>1715009391</t>
  </si>
  <si>
    <t>68794509</t>
  </si>
  <si>
    <t>Boublík Josef</t>
  </si>
  <si>
    <t>S-1500943/31343/2017</t>
  </si>
  <si>
    <t>1715009431</t>
  </si>
  <si>
    <t>02781875</t>
  </si>
  <si>
    <t>Vágner Luboš</t>
  </si>
  <si>
    <t>S-1501370/38703/2017</t>
  </si>
  <si>
    <t>1715013701</t>
  </si>
  <si>
    <t>60374977</t>
  </si>
  <si>
    <t>Svízela Josef</t>
  </si>
  <si>
    <t>S-1501990/44613/2017</t>
  </si>
  <si>
    <t>1715019901</t>
  </si>
  <si>
    <t>13854500</t>
  </si>
  <si>
    <t>Žáček Pavel</t>
  </si>
  <si>
    <t>S-1502000/44673/2017</t>
  </si>
  <si>
    <t>1715020001</t>
  </si>
  <si>
    <t>43963315</t>
  </si>
  <si>
    <t>Zemědělské družstvo v Kozlovicích</t>
  </si>
  <si>
    <t>S-1501478/39845/2017</t>
  </si>
  <si>
    <t>1715014781</t>
  </si>
  <si>
    <t>70956553</t>
  </si>
  <si>
    <t>Kubeš Martin</t>
  </si>
  <si>
    <t>S-1501318/38518/2017</t>
  </si>
  <si>
    <t>1715013181</t>
  </si>
  <si>
    <t>S-1501476/39841/2017</t>
  </si>
  <si>
    <t>1715014761</t>
  </si>
  <si>
    <t>S-1501774/43041/2017</t>
  </si>
  <si>
    <t>1715017741</t>
  </si>
  <si>
    <t>60547111</t>
  </si>
  <si>
    <t>Rozkošný František</t>
  </si>
  <si>
    <t>S-1501776/43055/2017</t>
  </si>
  <si>
    <t>1715017761</t>
  </si>
  <si>
    <t>47425768</t>
  </si>
  <si>
    <t>Rozsypal Josef</t>
  </si>
  <si>
    <t>S-1501328/38324/2017</t>
  </si>
  <si>
    <t>1715013281</t>
  </si>
  <si>
    <t>49451766</t>
  </si>
  <si>
    <t>SEMO a.s.</t>
  </si>
  <si>
    <t>S-1501331/38342/2017</t>
  </si>
  <si>
    <t>1715013311</t>
  </si>
  <si>
    <t>27975355</t>
  </si>
  <si>
    <t>EKOAGROFARMY Konstantinovy Lázně s.r.o.</t>
  </si>
  <si>
    <t>S-1502001/44675/2017</t>
  </si>
  <si>
    <t>1715020011</t>
  </si>
  <si>
    <t>73362174</t>
  </si>
  <si>
    <t>Talla Tomáš</t>
  </si>
  <si>
    <t>S-1502003/44650/2017</t>
  </si>
  <si>
    <t>1715020031</t>
  </si>
  <si>
    <t>45980446</t>
  </si>
  <si>
    <t>Hladík Hynek, Ing.</t>
  </si>
  <si>
    <t>S-1502008/44780/2017</t>
  </si>
  <si>
    <t>1715020081</t>
  </si>
  <si>
    <t>43188214</t>
  </si>
  <si>
    <t>Dastych  Petr</t>
  </si>
  <si>
    <t>S-1500955/30977/2017</t>
  </si>
  <si>
    <t>1715009551</t>
  </si>
  <si>
    <t>S-1503128/52899/2017</t>
  </si>
  <si>
    <t>1715031281</t>
  </si>
  <si>
    <t>48168882</t>
  </si>
  <si>
    <t>ZEMPOL spol. s r.o.</t>
  </si>
  <si>
    <t>S-1502366/47681/2017</t>
  </si>
  <si>
    <t>1715023661</t>
  </si>
  <si>
    <t>42193061</t>
  </si>
  <si>
    <t>Ludva Ladislav</t>
  </si>
  <si>
    <t>S-1502009/44786/2017</t>
  </si>
  <si>
    <t>1715020091</t>
  </si>
  <si>
    <t>70929734</t>
  </si>
  <si>
    <t>Lán Jiří</t>
  </si>
  <si>
    <t>S-1502012/44799/2017</t>
  </si>
  <si>
    <t>1715020121</t>
  </si>
  <si>
    <t>49012193</t>
  </si>
  <si>
    <t>David Pavel</t>
  </si>
  <si>
    <t>S-1502271/46417/2017</t>
  </si>
  <si>
    <t>1715022711</t>
  </si>
  <si>
    <t>75136422</t>
  </si>
  <si>
    <t>Korábková Marcela, MUDr.</t>
  </si>
  <si>
    <t>S-1502270/46691/2017</t>
  </si>
  <si>
    <t>1715022701</t>
  </si>
  <si>
    <t>S-1501351/38418/2017</t>
  </si>
  <si>
    <t>1715013511</t>
  </si>
  <si>
    <t>63913925</t>
  </si>
  <si>
    <t>S-1501785/42809/2017</t>
  </si>
  <si>
    <t>1715017851</t>
  </si>
  <si>
    <t>71164341</t>
  </si>
  <si>
    <t>Polcar Václav</t>
  </si>
  <si>
    <t>S-1501335/38188/2017</t>
  </si>
  <si>
    <t>1715013351</t>
  </si>
  <si>
    <t>46969811</t>
  </si>
  <si>
    <t>FARMA JAVOŘICE JIHLÁVKA, spol. s r.o.</t>
  </si>
  <si>
    <t>S-1501381/38841/2017</t>
  </si>
  <si>
    <t>1715013811</t>
  </si>
  <si>
    <t>S-1501796/42919/2017</t>
  </si>
  <si>
    <t>1715017961</t>
  </si>
  <si>
    <t>41432053</t>
  </si>
  <si>
    <t>Trnka Jan</t>
  </si>
  <si>
    <t>S-1501799/42889/2017</t>
  </si>
  <si>
    <t>1715017991</t>
  </si>
  <si>
    <t>10360981</t>
  </si>
  <si>
    <t>Šolle Václav</t>
  </si>
  <si>
    <t>S-1502019/44819/2017</t>
  </si>
  <si>
    <t>1715020191</t>
  </si>
  <si>
    <t>75102625</t>
  </si>
  <si>
    <t>Kouba Martin Ing.</t>
  </si>
  <si>
    <t>S-1503151/52258/2017</t>
  </si>
  <si>
    <t>1715031511</t>
  </si>
  <si>
    <t>S-1503154/52279/2017</t>
  </si>
  <si>
    <t>1715031541</t>
  </si>
  <si>
    <t>72080957</t>
  </si>
  <si>
    <t>Vandas Petr</t>
  </si>
  <si>
    <t>S-1501345/38287/2017</t>
  </si>
  <si>
    <t>1715013451</t>
  </si>
  <si>
    <t>72536373</t>
  </si>
  <si>
    <t>Váňová Barbora</t>
  </si>
  <si>
    <t>S-1501355/38426/2017</t>
  </si>
  <si>
    <t>1715013551</t>
  </si>
  <si>
    <t>44911921</t>
  </si>
  <si>
    <t>Jančura Václav</t>
  </si>
  <si>
    <t>S-1503166/52573/2017</t>
  </si>
  <si>
    <t>1715031661</t>
  </si>
  <si>
    <t>46260889</t>
  </si>
  <si>
    <t>Puchta Pavel</t>
  </si>
  <si>
    <t>S-1501819/43711/2017</t>
  </si>
  <si>
    <t>1715018191</t>
  </si>
  <si>
    <t>70957037</t>
  </si>
  <si>
    <t>Faktor Michal</t>
  </si>
  <si>
    <t>S-1502031/45186/2017</t>
  </si>
  <si>
    <t>1715020311</t>
  </si>
  <si>
    <t>03932893</t>
  </si>
  <si>
    <t>Myška Libor</t>
  </si>
  <si>
    <t>S-1501443/39396/2017</t>
  </si>
  <si>
    <t>1715014431</t>
  </si>
  <si>
    <t>S-1501442/39382/2017</t>
  </si>
  <si>
    <t>1715014421</t>
  </si>
  <si>
    <t>12439134</t>
  </si>
  <si>
    <t>S-1500962/31990/2017</t>
  </si>
  <si>
    <t>1715009621</t>
  </si>
  <si>
    <t>00128597</t>
  </si>
  <si>
    <t>Zemědělské družstvo vlastníků  Štědrá  Tutleky</t>
  </si>
  <si>
    <t>S-1503169/52313/2017</t>
  </si>
  <si>
    <t>1715031691</t>
  </si>
  <si>
    <t>71233857</t>
  </si>
  <si>
    <t>Dvořák Antonín</t>
  </si>
  <si>
    <t>S-1503173/53072/2017</t>
  </si>
  <si>
    <t>1715031731</t>
  </si>
  <si>
    <t>62248910</t>
  </si>
  <si>
    <t>S-1503377/55052/2017</t>
  </si>
  <si>
    <t>1715033771</t>
  </si>
  <si>
    <t>42315115</t>
  </si>
  <si>
    <t>Bechová Eva</t>
  </si>
  <si>
    <t>S-1501386/38900/2017</t>
  </si>
  <si>
    <t>1715013861</t>
  </si>
  <si>
    <t>26924544</t>
  </si>
  <si>
    <t>PLEBO CZ, s.r.o.</t>
  </si>
  <si>
    <t>S-1501388/38932/2017</t>
  </si>
  <si>
    <t>1715013881</t>
  </si>
  <si>
    <t>03688071</t>
  </si>
  <si>
    <t>Fučík Jiří</t>
  </si>
  <si>
    <t>S-1502043/44925/2017</t>
  </si>
  <si>
    <t>1715020431</t>
  </si>
  <si>
    <t>12431354</t>
  </si>
  <si>
    <t>Duben Petr</t>
  </si>
  <si>
    <t>S-1501377/38816/2017</t>
  </si>
  <si>
    <t>1715013771</t>
  </si>
  <si>
    <t>47004711</t>
  </si>
  <si>
    <t>Brožek Miloslav</t>
  </si>
  <si>
    <t>S-1502388/47184/2017</t>
  </si>
  <si>
    <t>1715023881</t>
  </si>
  <si>
    <t>S-1503176/52451/2016</t>
  </si>
  <si>
    <t>1615031761</t>
  </si>
  <si>
    <t>44568371</t>
  </si>
  <si>
    <t>A G R O P , spol. s r.o.</t>
  </si>
  <si>
    <t>S-1502049/45073/2017</t>
  </si>
  <si>
    <t>1715020491</t>
  </si>
  <si>
    <t>S-1501365/38555/2017</t>
  </si>
  <si>
    <t>1715013651</t>
  </si>
  <si>
    <t>72156937</t>
  </si>
  <si>
    <t>Reitinger Jiří</t>
  </si>
  <si>
    <t>S-1501392/38994/2017</t>
  </si>
  <si>
    <t>1715013921</t>
  </si>
  <si>
    <t>49285122</t>
  </si>
  <si>
    <t>MATOULEK v.o.s.</t>
  </si>
  <si>
    <t>S-1501471/39827/2017</t>
  </si>
  <si>
    <t>1715014711</t>
  </si>
  <si>
    <t>43503225</t>
  </si>
  <si>
    <t>Hrubeš Miroslav</t>
  </si>
  <si>
    <t>S-1503190/53106/2017</t>
  </si>
  <si>
    <t>1715031901</t>
  </si>
  <si>
    <t>72087633</t>
  </si>
  <si>
    <t>Polák Josef</t>
  </si>
  <si>
    <t>S-1501466/39770/2017</t>
  </si>
  <si>
    <t>1715014661</t>
  </si>
  <si>
    <t>S-1502392/48149/2017</t>
  </si>
  <si>
    <t>1715023921</t>
  </si>
  <si>
    <t>S-1502050/45076/2017</t>
  </si>
  <si>
    <t>1715020501</t>
  </si>
  <si>
    <t>60460709</t>
  </si>
  <si>
    <t>Česká zemědělská univerzita v Praze</t>
  </si>
  <si>
    <t>S-1503194/53297/2017</t>
  </si>
  <si>
    <t>1715031941</t>
  </si>
  <si>
    <t>S-1501913/44153/2017</t>
  </si>
  <si>
    <t>1715019131</t>
  </si>
  <si>
    <t>42116881</t>
  </si>
  <si>
    <t>Lorenc Václav</t>
  </si>
  <si>
    <t>S-1502058/45083/2017</t>
  </si>
  <si>
    <t>1715020581</t>
  </si>
  <si>
    <t>47775092</t>
  </si>
  <si>
    <t>Koudelka Josef</t>
  </si>
  <si>
    <t>S-1502066/45141/2017</t>
  </si>
  <si>
    <t>1715020661</t>
  </si>
  <si>
    <t>48454796</t>
  </si>
  <si>
    <t>Jakubčík Zdeněk, Ing.</t>
  </si>
  <si>
    <t>S-1503211/53390/2017</t>
  </si>
  <si>
    <t>1715032111</t>
  </si>
  <si>
    <t>86871188</t>
  </si>
  <si>
    <t>Čermáková Věra, Ing.</t>
  </si>
  <si>
    <t>S-1502070/45832/2017</t>
  </si>
  <si>
    <t>1715020701</t>
  </si>
  <si>
    <t>69000336</t>
  </si>
  <si>
    <t>Čihák Miloš</t>
  </si>
  <si>
    <t>S-1502071/45839/2017</t>
  </si>
  <si>
    <t>1715020711</t>
  </si>
  <si>
    <t>S-1502072/45845/2017</t>
  </si>
  <si>
    <t>1715020721</t>
  </si>
  <si>
    <t>46382305</t>
  </si>
  <si>
    <t>Chvalkovský Miloš</t>
  </si>
  <si>
    <t>S-1502258/46733/2017</t>
  </si>
  <si>
    <t>1715022581</t>
  </si>
  <si>
    <t>S-1502257/46725/2017</t>
  </si>
  <si>
    <t>1715022571</t>
  </si>
  <si>
    <t>75158451</t>
  </si>
  <si>
    <t>Štěpánek David, Ing.</t>
  </si>
  <si>
    <t>S-1502256/46720/2017</t>
  </si>
  <si>
    <t>1715022561</t>
  </si>
  <si>
    <t>47012021</t>
  </si>
  <si>
    <t>Suchá Jana</t>
  </si>
  <si>
    <t>S-1502073/45848/2017</t>
  </si>
  <si>
    <t>1715020731</t>
  </si>
  <si>
    <t>48837296</t>
  </si>
  <si>
    <t>Houšť Pavel</t>
  </si>
  <si>
    <t>S-1501849/43853/2017</t>
  </si>
  <si>
    <t>1715018491</t>
  </si>
  <si>
    <t>27684661</t>
  </si>
  <si>
    <t>TIKBEN s.r.o.</t>
  </si>
  <si>
    <t>S-1501390/38941/2017</t>
  </si>
  <si>
    <t>1715013901</t>
  </si>
  <si>
    <t>47904259</t>
  </si>
  <si>
    <t>Zemědělské družstvo Sokolnice</t>
  </si>
  <si>
    <t>S-1501391/38945/2017</t>
  </si>
  <si>
    <t>1715013911</t>
  </si>
  <si>
    <t>49019228</t>
  </si>
  <si>
    <t>Jindrová Ludmila, Ing.</t>
  </si>
  <si>
    <t>S-1503215/53554/2017</t>
  </si>
  <si>
    <t>1715032151</t>
  </si>
  <si>
    <t>29264693</t>
  </si>
  <si>
    <t>AGRONAVI s.r.o.</t>
  </si>
  <si>
    <t>S-1503218/53432/2017</t>
  </si>
  <si>
    <t>1715032181</t>
  </si>
  <si>
    <t>65763980</t>
  </si>
  <si>
    <t>Burian Ondřej</t>
  </si>
  <si>
    <t>S-1501401/38880/2017</t>
  </si>
  <si>
    <t>1715014011</t>
  </si>
  <si>
    <t>S-1501407/39321/2017</t>
  </si>
  <si>
    <t>1715014071</t>
  </si>
  <si>
    <t>S-1502411/46927/2017</t>
  </si>
  <si>
    <t>1715024111</t>
  </si>
  <si>
    <t>S-1502460/47448/2017</t>
  </si>
  <si>
    <t>1715024601</t>
  </si>
  <si>
    <t>42323924</t>
  </si>
  <si>
    <t>Caha Jiří</t>
  </si>
  <si>
    <t>S-1502420/46999/2017</t>
  </si>
  <si>
    <t>1715024201</t>
  </si>
  <si>
    <t>S-1502080/45657/2017</t>
  </si>
  <si>
    <t>1715020801</t>
  </si>
  <si>
    <t>47012978</t>
  </si>
  <si>
    <t>Beneš Stanislav, Ing.</t>
  </si>
  <si>
    <t>S-1502081/45662/2017</t>
  </si>
  <si>
    <t>1715020811</t>
  </si>
  <si>
    <t>S-1502082/45668/2017</t>
  </si>
  <si>
    <t>1715020821</t>
  </si>
  <si>
    <t>67677347</t>
  </si>
  <si>
    <t>Matějovský Václav</t>
  </si>
  <si>
    <t>S-1502085/45687/2017</t>
  </si>
  <si>
    <t>1715020851</t>
  </si>
  <si>
    <t>61081957</t>
  </si>
  <si>
    <t>Spurný Radek</t>
  </si>
  <si>
    <t>S-1502087/45694/2017</t>
  </si>
  <si>
    <t>1715020871</t>
  </si>
  <si>
    <t>S-1502089/45706/2017</t>
  </si>
  <si>
    <t>1715020891</t>
  </si>
  <si>
    <t>S-1502091/45719/2017</t>
  </si>
  <si>
    <t>1715020911</t>
  </si>
  <si>
    <t>48257541</t>
  </si>
  <si>
    <t>Sláma Jiří</t>
  </si>
  <si>
    <t>S-1501031/33478/2017</t>
  </si>
  <si>
    <t>1715010311</t>
  </si>
  <si>
    <t>15856275</t>
  </si>
  <si>
    <t>Zíka Josef</t>
  </si>
  <si>
    <t>S-1503228/53531/2017</t>
  </si>
  <si>
    <t>1715032281</t>
  </si>
  <si>
    <t>S-1502099/45773/2017</t>
  </si>
  <si>
    <t>1715020991</t>
  </si>
  <si>
    <t>88513912</t>
  </si>
  <si>
    <t>Dohnalová Jitka</t>
  </si>
  <si>
    <t>S-1502105/45282/2017</t>
  </si>
  <si>
    <t>1715021051</t>
  </si>
  <si>
    <t>42887496</t>
  </si>
  <si>
    <t>Rampas Libor</t>
  </si>
  <si>
    <t>S-1500999/32906/2017</t>
  </si>
  <si>
    <t>1715009991</t>
  </si>
  <si>
    <t>48706795</t>
  </si>
  <si>
    <t>Volgner František</t>
  </si>
  <si>
    <t>S-1503242/53805/2017</t>
  </si>
  <si>
    <t>1715032421</t>
  </si>
  <si>
    <t>72024224</t>
  </si>
  <si>
    <t>Tatíček Jiří</t>
  </si>
  <si>
    <t>S-1502431/47041/2017</t>
  </si>
  <si>
    <t>1715024311</t>
  </si>
  <si>
    <t>47890819</t>
  </si>
  <si>
    <t>Kožený Antonín</t>
  </si>
  <si>
    <t>S-1502433/47047/2017</t>
  </si>
  <si>
    <t>1715024331</t>
  </si>
  <si>
    <t>42103371</t>
  </si>
  <si>
    <t>Opatová Marie</t>
  </si>
  <si>
    <t>S-1503363/55008/2017</t>
  </si>
  <si>
    <t>1715033631</t>
  </si>
  <si>
    <t>S-1501408/39326/2017</t>
  </si>
  <si>
    <t>1715014081</t>
  </si>
  <si>
    <t>75053071</t>
  </si>
  <si>
    <t>Blažková Vladislava</t>
  </si>
  <si>
    <t>S-1502249/46713/2017</t>
  </si>
  <si>
    <t>1715022491</t>
  </si>
  <si>
    <t>S-1502118/45805/2017</t>
  </si>
  <si>
    <t>1715021181</t>
  </si>
  <si>
    <t>S-1502119/45597/2017</t>
  </si>
  <si>
    <t>1715021191</t>
  </si>
  <si>
    <t>S-1502120/45613/2017</t>
  </si>
  <si>
    <t>1715021201</t>
  </si>
  <si>
    <t>40715922</t>
  </si>
  <si>
    <t>Turek Antonín</t>
  </si>
  <si>
    <t>S-1502122/45625/2017</t>
  </si>
  <si>
    <t>1715021221</t>
  </si>
  <si>
    <t>25145843</t>
  </si>
  <si>
    <t>Farma MOLÍK spol. s r.o.</t>
  </si>
  <si>
    <t>S-1503259/53841/2017</t>
  </si>
  <si>
    <t>1715032591</t>
  </si>
  <si>
    <t>S-1503262/53844/2017</t>
  </si>
  <si>
    <t>1715032621</t>
  </si>
  <si>
    <t>12652652</t>
  </si>
  <si>
    <t>Kurka Vladimír</t>
  </si>
  <si>
    <t>S-1501418/39145/2017</t>
  </si>
  <si>
    <t>1715014181</t>
  </si>
  <si>
    <t>46217576</t>
  </si>
  <si>
    <t>Filipovič Jan, Ing.</t>
  </si>
  <si>
    <t>S-1501420/39265/2017</t>
  </si>
  <si>
    <t>1715014201</t>
  </si>
  <si>
    <t>01110314</t>
  </si>
  <si>
    <t>Bechová Veronika</t>
  </si>
  <si>
    <t>S-1501387/38929/2017</t>
  </si>
  <si>
    <t>1715013871</t>
  </si>
  <si>
    <t>S-1502128/45436/2017</t>
  </si>
  <si>
    <t>1715021281</t>
  </si>
  <si>
    <t>70881618</t>
  </si>
  <si>
    <t>Žák Jaromír</t>
  </si>
  <si>
    <t>S-1502139/45517/2017</t>
  </si>
  <si>
    <t>1715021391</t>
  </si>
  <si>
    <t>62326805</t>
  </si>
  <si>
    <t>Hrbáč Jindřich</t>
  </si>
  <si>
    <t>S-1503268/53859/2017</t>
  </si>
  <si>
    <t>1715032681</t>
  </si>
  <si>
    <t>12329789</t>
  </si>
  <si>
    <t>S-1503270/53863/2017</t>
  </si>
  <si>
    <t>1715032701</t>
  </si>
  <si>
    <t>S-1503273/52013/2016</t>
  </si>
  <si>
    <t>1615032731</t>
  </si>
  <si>
    <t>S-1501875/43431/2017</t>
  </si>
  <si>
    <t>1715018751</t>
  </si>
  <si>
    <t>64609502</t>
  </si>
  <si>
    <t>UNIKAUF,s.r.o.</t>
  </si>
  <si>
    <t>S-1503277/54179/2017</t>
  </si>
  <si>
    <t>1715032771</t>
  </si>
  <si>
    <t>45852154</t>
  </si>
  <si>
    <t>Polívka Milan</t>
  </si>
  <si>
    <t>S-1503280/53997/2017</t>
  </si>
  <si>
    <t>1715032801</t>
  </si>
  <si>
    <t>S-1502151/45580/2017</t>
  </si>
  <si>
    <t>1715021511</t>
  </si>
  <si>
    <t>41280555</t>
  </si>
  <si>
    <t>S-1501415/39305/2017</t>
  </si>
  <si>
    <t>1715014151</t>
  </si>
  <si>
    <t>65259190</t>
  </si>
  <si>
    <t>Kocura Josef</t>
  </si>
  <si>
    <t>S-1501884/43476/2017</t>
  </si>
  <si>
    <t>1715018841</t>
  </si>
  <si>
    <t>12252727</t>
  </si>
  <si>
    <t>Dryák Karel</t>
  </si>
  <si>
    <t>S-1503283/54016/2017</t>
  </si>
  <si>
    <t>1715032831</t>
  </si>
  <si>
    <t>S-1503294/54392/2017</t>
  </si>
  <si>
    <t>1715032941</t>
  </si>
  <si>
    <t>25183907</t>
  </si>
  <si>
    <t>ZEMI a.s. Mičovice</t>
  </si>
  <si>
    <t>S-1501025/33720/2017</t>
  </si>
  <si>
    <t>1715010251</t>
  </si>
  <si>
    <t>75038315</t>
  </si>
  <si>
    <t>Zatloukalová Jaroslava</t>
  </si>
  <si>
    <t>S-1502152/45586/2017</t>
  </si>
  <si>
    <t>1715021521</t>
  </si>
  <si>
    <t>70893781</t>
  </si>
  <si>
    <t>Široký Zdeněk</t>
  </si>
  <si>
    <t>S-1501422/39225/2017</t>
  </si>
  <si>
    <t>1715014221</t>
  </si>
  <si>
    <t>01216261</t>
  </si>
  <si>
    <t>Cahová Michaela</t>
  </si>
  <si>
    <t>S-1501423/39228/2017</t>
  </si>
  <si>
    <t>1715014231</t>
  </si>
  <si>
    <t>49970461</t>
  </si>
  <si>
    <t>Zemědělské družstvo Slavice, družstvo</t>
  </si>
  <si>
    <t>S-1501427/39240/2017</t>
  </si>
  <si>
    <t>1715014271</t>
  </si>
  <si>
    <t>18583636</t>
  </si>
  <si>
    <t>Poláček Oldřich</t>
  </si>
  <si>
    <t>S-1501457/39750/2017</t>
  </si>
  <si>
    <t>1715014571</t>
  </si>
  <si>
    <t>64259994</t>
  </si>
  <si>
    <t>Zemědělská a.s. Bystřec</t>
  </si>
  <si>
    <t>S-1502158/45582/2017</t>
  </si>
  <si>
    <t>1715021581</t>
  </si>
  <si>
    <t>71012486</t>
  </si>
  <si>
    <t>Sedláček Ondřej</t>
  </si>
  <si>
    <t>S-1501428/39120/2017</t>
  </si>
  <si>
    <t>1715014281</t>
  </si>
  <si>
    <t>63535033</t>
  </si>
  <si>
    <t>Henžlík František, Ing.</t>
  </si>
  <si>
    <t>S-1502164/45728/2017</t>
  </si>
  <si>
    <t>1715021641</t>
  </si>
  <si>
    <t>41648412</t>
  </si>
  <si>
    <t>Pechman Jaromír</t>
  </si>
  <si>
    <t>S-1502166/45734/2017</t>
  </si>
  <si>
    <t>1715021661</t>
  </si>
  <si>
    <t>S-1502173/46209/2017</t>
  </si>
  <si>
    <t>1715021731</t>
  </si>
  <si>
    <t>73686832</t>
  </si>
  <si>
    <t>Tichý Jaroslav</t>
  </si>
  <si>
    <t>S-1503299/54268/2017</t>
  </si>
  <si>
    <t>1715032991</t>
  </si>
  <si>
    <t>00104329</t>
  </si>
  <si>
    <t>Zemědělské družstvo Červené Janovice</t>
  </si>
  <si>
    <t>S-1503301/54400/2017</t>
  </si>
  <si>
    <t>1715033011</t>
  </si>
  <si>
    <t>48400033</t>
  </si>
  <si>
    <t>AGROZEA, spol. s r.o.</t>
  </si>
  <si>
    <t>S-1501417/39409/2017</t>
  </si>
  <si>
    <t>1715014171</t>
  </si>
  <si>
    <t>S-1502184/46010/2017</t>
  </si>
  <si>
    <t>1715021841</t>
  </si>
  <si>
    <t>73363081</t>
  </si>
  <si>
    <t>Chromek Jan</t>
  </si>
  <si>
    <t>S-1502188/46041/2017</t>
  </si>
  <si>
    <t>1715021881</t>
  </si>
  <si>
    <t>12738409</t>
  </si>
  <si>
    <t>Široká Jana</t>
  </si>
  <si>
    <t>S-1501424/39231/2017</t>
  </si>
  <si>
    <t>1715014241</t>
  </si>
  <si>
    <t>S-1501432/39287/2017</t>
  </si>
  <si>
    <t>1715014321</t>
  </si>
  <si>
    <t>25309943</t>
  </si>
  <si>
    <t>AGRIA Ujčov, a.s.</t>
  </si>
  <si>
    <t>S-1501440/39367/2017</t>
  </si>
  <si>
    <t>1715014401</t>
  </si>
  <si>
    <t>67521975</t>
  </si>
  <si>
    <t>Krejsková Věra</t>
  </si>
  <si>
    <t>S-1501439/39362/2017</t>
  </si>
  <si>
    <t>1715014391</t>
  </si>
  <si>
    <t>47048531</t>
  </si>
  <si>
    <t>Zemědělské družstvo AGRO ONDŘEJOV</t>
  </si>
  <si>
    <t>S-1501018/33115/2017</t>
  </si>
  <si>
    <t>1715010181</t>
  </si>
  <si>
    <t>69248303</t>
  </si>
  <si>
    <t>Veselý Milan</t>
  </si>
  <si>
    <t>S-1501022/32724/2017</t>
  </si>
  <si>
    <t>1715010221</t>
  </si>
  <si>
    <t>S-1501436/39332/2017</t>
  </si>
  <si>
    <t>1715014361</t>
  </si>
  <si>
    <t>S-1502449/47382/2017</t>
  </si>
  <si>
    <t>1715024491</t>
  </si>
  <si>
    <t>60320818</t>
  </si>
  <si>
    <t>ZD Bohuňovice s. r. o.</t>
  </si>
  <si>
    <t>S-1502454/47400/2017</t>
  </si>
  <si>
    <t>1715024541</t>
  </si>
  <si>
    <t>11460458</t>
  </si>
  <si>
    <t>Drexler Stanislav, Ing.</t>
  </si>
  <si>
    <t>S-1503362/55005/2017</t>
  </si>
  <si>
    <t>1715033621</t>
  </si>
  <si>
    <t>00101834</t>
  </si>
  <si>
    <t>Zemědělské družstvo Čechtice</t>
  </si>
  <si>
    <t>S-1501893/44350/2017</t>
  </si>
  <si>
    <t>1715018931</t>
  </si>
  <si>
    <t>S-1501445/39248/2017</t>
  </si>
  <si>
    <t>1715014451</t>
  </si>
  <si>
    <t>47729287</t>
  </si>
  <si>
    <t>Rendl Miroslav</t>
  </si>
  <si>
    <t>S-1501449/39183/2017</t>
  </si>
  <si>
    <t>1715014491</t>
  </si>
  <si>
    <t>70850399</t>
  </si>
  <si>
    <t>Veselá Bohumila</t>
  </si>
  <si>
    <t>S-1501425/39234/2017</t>
  </si>
  <si>
    <t>1715014251</t>
  </si>
  <si>
    <t>47013290</t>
  </si>
  <si>
    <t>S-1501429/39097/2017</t>
  </si>
  <si>
    <t>1715014291</t>
  </si>
  <si>
    <t>16983831</t>
  </si>
  <si>
    <t>Štěch Jiří, Ing.</t>
  </si>
  <si>
    <t>S-1501450/39188/2017</t>
  </si>
  <si>
    <t>1715014501</t>
  </si>
  <si>
    <t>S-1501452/39741/2017</t>
  </si>
  <si>
    <t>1715014521</t>
  </si>
  <si>
    <t>48651770</t>
  </si>
  <si>
    <t>S-1503350/54041/2017</t>
  </si>
  <si>
    <t>1715033501</t>
  </si>
  <si>
    <t>49814532</t>
  </si>
  <si>
    <t>Farma Třebešov s.r.o.</t>
  </si>
  <si>
    <t>S-1503349/54153/2017</t>
  </si>
  <si>
    <t>1715033491</t>
  </si>
  <si>
    <t>S-1501455/39746/2017</t>
  </si>
  <si>
    <t>1715014551</t>
  </si>
  <si>
    <t>43541101</t>
  </si>
  <si>
    <t>Šebesta Milan</t>
  </si>
  <si>
    <t>S-1503324/54135/2017</t>
  </si>
  <si>
    <t>1715033241</t>
  </si>
  <si>
    <t>12935913</t>
  </si>
  <si>
    <t>Zasadil Jiří</t>
  </si>
  <si>
    <t>S-1503337/54100/2017</t>
  </si>
  <si>
    <t>1715033371</t>
  </si>
  <si>
    <t>43315925</t>
  </si>
  <si>
    <t>Polena Václav</t>
  </si>
  <si>
    <t>S-1502212/46318/2017</t>
  </si>
  <si>
    <t>1715022121</t>
  </si>
  <si>
    <t>S-1501900/44360/2017</t>
  </si>
  <si>
    <t>1715019001</t>
  </si>
  <si>
    <t>S-1503344/53973/2017</t>
  </si>
  <si>
    <t>1715033441</t>
  </si>
  <si>
    <t>72089075</t>
  </si>
  <si>
    <t>Poláčková Barbora</t>
  </si>
  <si>
    <t>S-1501463/39763/2017</t>
  </si>
  <si>
    <t>1715014631</t>
  </si>
  <si>
    <t>Výše podpory</t>
  </si>
  <si>
    <t>Pojistné</t>
  </si>
  <si>
    <t>Uhrazené pojistné</t>
  </si>
  <si>
    <t>Předepsané pojistné</t>
  </si>
  <si>
    <t>03939367</t>
  </si>
  <si>
    <t>Vinařství Imperial, s.r.o.</t>
  </si>
  <si>
    <t>1739000031</t>
  </si>
  <si>
    <t>Snížení úvěru na nákup půdy</t>
  </si>
  <si>
    <t>S-3900003/01907/2017</t>
  </si>
  <si>
    <t>1739000181</t>
  </si>
  <si>
    <t>S-3900018/19483/2017</t>
  </si>
  <si>
    <t>45576327</t>
  </si>
  <si>
    <t>Kricnar Jiří</t>
  </si>
  <si>
    <t>1739000191</t>
  </si>
  <si>
    <t>S-3900019/20369/2017</t>
  </si>
  <si>
    <t>61605531</t>
  </si>
  <si>
    <t>Mezníková Denisa, Ing.</t>
  </si>
  <si>
    <t>1739000371</t>
  </si>
  <si>
    <t>S-3900037/39884/2017</t>
  </si>
  <si>
    <t>62502352</t>
  </si>
  <si>
    <t>PET s.r.o.</t>
  </si>
  <si>
    <t>1739000391</t>
  </si>
  <si>
    <t>S-3900039/42189/2017</t>
  </si>
  <si>
    <t>1739000611</t>
  </si>
  <si>
    <t>S-3900061/54796/2017</t>
  </si>
  <si>
    <t>87413761</t>
  </si>
  <si>
    <t>Kysilková Eva, Ing.</t>
  </si>
  <si>
    <t>1739000621</t>
  </si>
  <si>
    <t>S-3900062/57051/2017</t>
  </si>
  <si>
    <t>1739000641</t>
  </si>
  <si>
    <t>S-3900064/57970/2017</t>
  </si>
  <si>
    <t>88143856</t>
  </si>
  <si>
    <t>Němec Karel</t>
  </si>
  <si>
    <t>1739000651</t>
  </si>
  <si>
    <t>S-3900065/60128/2017</t>
  </si>
  <si>
    <t>1739000721</t>
  </si>
  <si>
    <t>S-3900072/74183/2017</t>
  </si>
  <si>
    <t>1639001131</t>
  </si>
  <si>
    <t>S-3900113/124678/2016</t>
  </si>
  <si>
    <t>73364401</t>
  </si>
  <si>
    <t>Wania Marek</t>
  </si>
  <si>
    <t>1639000891</t>
  </si>
  <si>
    <t>S-3900089/82462/2016</t>
  </si>
  <si>
    <t>1739000401</t>
  </si>
  <si>
    <t>S-3900040/42136/2017</t>
  </si>
  <si>
    <t>48973556</t>
  </si>
  <si>
    <t>Todt Oldřich</t>
  </si>
  <si>
    <t>1739000121</t>
  </si>
  <si>
    <t>S-3900012/05812/2017</t>
  </si>
  <si>
    <t>28574150</t>
  </si>
  <si>
    <t>AGROSKOT s.r.o.</t>
  </si>
  <si>
    <t>1639000741</t>
  </si>
  <si>
    <t>S-3900074/64638/2016</t>
  </si>
  <si>
    <t>73360406</t>
  </si>
  <si>
    <t>Bajgar Václav</t>
  </si>
  <si>
    <t>1739000081</t>
  </si>
  <si>
    <t>S-3900008/04060/2017</t>
  </si>
  <si>
    <t>1739000671</t>
  </si>
  <si>
    <t>S-3900067/67178/2017</t>
  </si>
  <si>
    <t>72024844</t>
  </si>
  <si>
    <t>Netík Hynek</t>
  </si>
  <si>
    <t>1639000831</t>
  </si>
  <si>
    <t>S-3900083/68270/2016</t>
  </si>
  <si>
    <t>1639000691</t>
  </si>
  <si>
    <t>S-3900069/57810/2016</t>
  </si>
  <si>
    <t>1639000321</t>
  </si>
  <si>
    <t>S-3900032/35366/2016</t>
  </si>
  <si>
    <t>73957461</t>
  </si>
  <si>
    <t>Kovář Tomáš, Ing.</t>
  </si>
  <si>
    <t>1739000361</t>
  </si>
  <si>
    <t>S-3900036/39881/2017</t>
  </si>
  <si>
    <t>71208780</t>
  </si>
  <si>
    <t>Vorel Jiří</t>
  </si>
  <si>
    <t>1639001191</t>
  </si>
  <si>
    <t>S-3900119/131452/2016</t>
  </si>
  <si>
    <t>04224442</t>
  </si>
  <si>
    <t>AGROFUTURE s.r.o.</t>
  </si>
  <si>
    <t>1739000341</t>
  </si>
  <si>
    <t>S-3900034/38611/2017</t>
  </si>
  <si>
    <t>74779052</t>
  </si>
  <si>
    <t>Červenka Jiří</t>
  </si>
  <si>
    <t>1739000771</t>
  </si>
  <si>
    <t>S-3900077/92422/2017</t>
  </si>
  <si>
    <t>1739000321</t>
  </si>
  <si>
    <t>S-3900032/35218/2017</t>
  </si>
  <si>
    <t>46261869</t>
  </si>
  <si>
    <t>Doležal Jaromír</t>
  </si>
  <si>
    <t>1739000011</t>
  </si>
  <si>
    <t>S-3900001/00825/2017</t>
  </si>
  <si>
    <t>72533498</t>
  </si>
  <si>
    <t>Hromas Ondřej</t>
  </si>
  <si>
    <t>1639000521</t>
  </si>
  <si>
    <t>S-3900052/50924/2016</t>
  </si>
  <si>
    <t>1639000531</t>
  </si>
  <si>
    <t>S-3900053/50944/2016</t>
  </si>
  <si>
    <t>1639000401</t>
  </si>
  <si>
    <t>S-3900040/44691/2016</t>
  </si>
  <si>
    <t>47853336</t>
  </si>
  <si>
    <t>Lačňák Vladimír, Ing.</t>
  </si>
  <si>
    <t>1739000261</t>
  </si>
  <si>
    <t>S-3900026/29978/2017</t>
  </si>
  <si>
    <t>73368768</t>
  </si>
  <si>
    <t>Broda Michal</t>
  </si>
  <si>
    <t>1639001141</t>
  </si>
  <si>
    <t>S-3900114/125371/2016</t>
  </si>
  <si>
    <t>72058943</t>
  </si>
  <si>
    <t>Brychtová Hana</t>
  </si>
  <si>
    <t>1639001081</t>
  </si>
  <si>
    <t>S-3900108/99525/2016</t>
  </si>
  <si>
    <t>72022175</t>
  </si>
  <si>
    <t>Křížek Martin</t>
  </si>
  <si>
    <t>1639000871</t>
  </si>
  <si>
    <t>S-3900087/77366/2016</t>
  </si>
  <si>
    <t>87622416</t>
  </si>
  <si>
    <t>Cach Josef</t>
  </si>
  <si>
    <t>1739000601</t>
  </si>
  <si>
    <t>S-3900060/52709/2017</t>
  </si>
  <si>
    <t>73362395</t>
  </si>
  <si>
    <t>Dostalíková Dagmar</t>
  </si>
  <si>
    <t>1639000661</t>
  </si>
  <si>
    <t>S-3900066/49325/2016</t>
  </si>
  <si>
    <t>1639000631</t>
  </si>
  <si>
    <t>S-3900063/56214/2016</t>
  </si>
  <si>
    <t>1639000621</t>
  </si>
  <si>
    <t>S-3900062/56232/2016</t>
  </si>
  <si>
    <t>1639000601</t>
  </si>
  <si>
    <t>S-3900060/56064/2016</t>
  </si>
  <si>
    <t>1639000951</t>
  </si>
  <si>
    <t>S-3900095/86637/2016</t>
  </si>
  <si>
    <t>1639000431</t>
  </si>
  <si>
    <t>S-3900043/45272/2016</t>
  </si>
  <si>
    <t>1639000361</t>
  </si>
  <si>
    <t>S-3900036/40322/2016</t>
  </si>
  <si>
    <t>1639000281</t>
  </si>
  <si>
    <t>S-3900028/33443/2016</t>
  </si>
  <si>
    <t>1639000111</t>
  </si>
  <si>
    <t>S-3900011/24773/2016</t>
  </si>
  <si>
    <t>1639000801</t>
  </si>
  <si>
    <t>S-3900080/65853/2016</t>
  </si>
  <si>
    <t>66138035</t>
  </si>
  <si>
    <t>Bráblík Pavel, Mgr.</t>
  </si>
  <si>
    <t>1739000201</t>
  </si>
  <si>
    <t>S-3900020/20406/2017</t>
  </si>
  <si>
    <t>74337122</t>
  </si>
  <si>
    <t>Vanclová Alena</t>
  </si>
  <si>
    <t>1639001071</t>
  </si>
  <si>
    <t>S-3900107/99517/2016</t>
  </si>
  <si>
    <t>1739000041</t>
  </si>
  <si>
    <t>S-3900004/02215/2017</t>
  </si>
  <si>
    <t>1739000231</t>
  </si>
  <si>
    <t>S-3900023/25661/2017</t>
  </si>
  <si>
    <t>1639000441</t>
  </si>
  <si>
    <t>S-3900044/45559/2016</t>
  </si>
  <si>
    <t>28636261</t>
  </si>
  <si>
    <t>Nelagro, s.r.o.</t>
  </si>
  <si>
    <t>1639001111</t>
  </si>
  <si>
    <t>S-3900111/122870/2016</t>
  </si>
  <si>
    <t>45180644</t>
  </si>
  <si>
    <t>Krybus Vojtěch</t>
  </si>
  <si>
    <t>1639000701</t>
  </si>
  <si>
    <t>S-3900070/57477/2016</t>
  </si>
  <si>
    <t>1653000081</t>
  </si>
  <si>
    <t>PROVOZNÍ ÚVĚRY snížení jistiny</t>
  </si>
  <si>
    <t>S-5300008/32320/2016</t>
  </si>
  <si>
    <t>72057513</t>
  </si>
  <si>
    <t>Chvátal Alois, Bc.</t>
  </si>
  <si>
    <t>1653000101</t>
  </si>
  <si>
    <t>S-5300010/32696/2016</t>
  </si>
  <si>
    <t>1653000351</t>
  </si>
  <si>
    <t>S-5300035/43081/2016</t>
  </si>
  <si>
    <t>25541927</t>
  </si>
  <si>
    <t>VINNÉ SKLEPY MARŠOVICE v.o.s.</t>
  </si>
  <si>
    <t>1653200021</t>
  </si>
  <si>
    <t>S-5320002/107665/2016</t>
  </si>
  <si>
    <t>70909458</t>
  </si>
  <si>
    <t>Vokrouhlík Michal</t>
  </si>
  <si>
    <t>1653200031</t>
  </si>
  <si>
    <t>S-5320003/107690/2016</t>
  </si>
  <si>
    <t>63863413</t>
  </si>
  <si>
    <t>Ciboch Josef</t>
  </si>
  <si>
    <t>1653200181</t>
  </si>
  <si>
    <t>S-5320018/113419/2016</t>
  </si>
  <si>
    <t>1753400021</t>
  </si>
  <si>
    <t>S-5340002/59403/2017</t>
  </si>
  <si>
    <t>1753400081</t>
  </si>
  <si>
    <t>S-5340008/59915/2017</t>
  </si>
  <si>
    <t>1753400191</t>
  </si>
  <si>
    <t>S-5340019/73327/2017</t>
  </si>
  <si>
    <t>1653000111</t>
  </si>
  <si>
    <t>S-5300011/32195/2016</t>
  </si>
  <si>
    <t>1653000491</t>
  </si>
  <si>
    <t>S-5300049/48420/2016</t>
  </si>
  <si>
    <t>1653000561</t>
  </si>
  <si>
    <t>S-5300056/54453/2016</t>
  </si>
  <si>
    <t>28872169</t>
  </si>
  <si>
    <t>FARMA RODINY NĚMCOVY s.r.o.</t>
  </si>
  <si>
    <t>1653000171</t>
  </si>
  <si>
    <t>S-5300017/34151/2016</t>
  </si>
  <si>
    <t>1653200011</t>
  </si>
  <si>
    <t>S-5320001/102790/2016</t>
  </si>
  <si>
    <t>1653000331</t>
  </si>
  <si>
    <t>S-5300033/43207/2016</t>
  </si>
  <si>
    <t>1653000291</t>
  </si>
  <si>
    <t>S-5300029/40008/2016</t>
  </si>
  <si>
    <t>1653000451</t>
  </si>
  <si>
    <t>S-5300045/47102/2016</t>
  </si>
  <si>
    <t>1653000441</t>
  </si>
  <si>
    <t>S-5300044/47027/2016</t>
  </si>
  <si>
    <t>1753400101</t>
  </si>
  <si>
    <t>S-5340010/59945/2017</t>
  </si>
  <si>
    <t>1653200081</t>
  </si>
  <si>
    <t>S-5320008/107765/2016</t>
  </si>
  <si>
    <t>1653000631</t>
  </si>
  <si>
    <t>S-5300063/056910/2016</t>
  </si>
  <si>
    <t>1753400061</t>
  </si>
  <si>
    <t>S-5340006/59901/2017</t>
  </si>
  <si>
    <t>1653200101</t>
  </si>
  <si>
    <t>S-5320010/111749/2016</t>
  </si>
  <si>
    <t>1753400121</t>
  </si>
  <si>
    <t>S-5340012/60076/2017</t>
  </si>
  <si>
    <t>1653000201</t>
  </si>
  <si>
    <t>S-5300020/35414/2016</t>
  </si>
  <si>
    <t>60572868</t>
  </si>
  <si>
    <t>Uchytil Pavel</t>
  </si>
  <si>
    <t>1653000571</t>
  </si>
  <si>
    <t>S-5300057/54442/2016</t>
  </si>
  <si>
    <t>25590014</t>
  </si>
  <si>
    <t>Yog s.r.o.</t>
  </si>
  <si>
    <t>1653200091</t>
  </si>
  <si>
    <t>S-5320009/111732/2016</t>
  </si>
  <si>
    <t>1653000521</t>
  </si>
  <si>
    <t>S-5300052/50883/2016</t>
  </si>
  <si>
    <t>1653200231</t>
  </si>
  <si>
    <t>S-5320023/116750/2016</t>
  </si>
  <si>
    <t>60121319</t>
  </si>
  <si>
    <t>Cecha Vladimír, Ing.</t>
  </si>
  <si>
    <t>1653000531</t>
  </si>
  <si>
    <t>S-5300053/51943/2016</t>
  </si>
  <si>
    <t>26162539</t>
  </si>
  <si>
    <t>Českomoravská společnost chovatelů, a.s.</t>
  </si>
  <si>
    <t>Provozní úvěry ČMSCH snížení úrokového zatížení</t>
  </si>
  <si>
    <t>1755000011</t>
  </si>
  <si>
    <t>S-5500001/75955/2017</t>
  </si>
  <si>
    <t>01152661</t>
  </si>
  <si>
    <t>Stejskal Miroslav</t>
  </si>
  <si>
    <t>1652000231</t>
  </si>
  <si>
    <t>INVESTIČNÍ ÚVĚRY snížení jistiny</t>
  </si>
  <si>
    <t>S-5200023/31078/2016</t>
  </si>
  <si>
    <t>1652000851</t>
  </si>
  <si>
    <t>S-5200085/37225/2016</t>
  </si>
  <si>
    <t>1652000961</t>
  </si>
  <si>
    <t>S-5200096/38544/2016</t>
  </si>
  <si>
    <t>1652001031</t>
  </si>
  <si>
    <t>S-5200103/40565/2016</t>
  </si>
  <si>
    <t>1652001071</t>
  </si>
  <si>
    <t>S-5200107/40635/2016</t>
  </si>
  <si>
    <t>41270525</t>
  </si>
  <si>
    <t>Sedláček Ludvík</t>
  </si>
  <si>
    <t>1652001171</t>
  </si>
  <si>
    <t>S-5200117/39428/2016</t>
  </si>
  <si>
    <t>1652001191</t>
  </si>
  <si>
    <t>S-5200119/40083/2016</t>
  </si>
  <si>
    <t>62534050</t>
  </si>
  <si>
    <t>Schickerová Marie</t>
  </si>
  <si>
    <t>1652001381</t>
  </si>
  <si>
    <t>S-5200138/41473/2016</t>
  </si>
  <si>
    <t>1652001511</t>
  </si>
  <si>
    <t>S-5200151/43127/2016</t>
  </si>
  <si>
    <t>1652001631</t>
  </si>
  <si>
    <t>S-5200163/43170/2016</t>
  </si>
  <si>
    <t>1652001691</t>
  </si>
  <si>
    <t>S-5200169/43202/2016</t>
  </si>
  <si>
    <t>67007970</t>
  </si>
  <si>
    <t>Tomášek Miroslav</t>
  </si>
  <si>
    <t>1652001921</t>
  </si>
  <si>
    <t>S-5200192/43633/2016</t>
  </si>
  <si>
    <t>86787063</t>
  </si>
  <si>
    <t>Pivoňka Ondřej, Bc.</t>
  </si>
  <si>
    <t>1652001931</t>
  </si>
  <si>
    <t>S-5200193/43611/2016</t>
  </si>
  <si>
    <t>1652002001</t>
  </si>
  <si>
    <t>S-5200200/44083/2016</t>
  </si>
  <si>
    <t>03804569</t>
  </si>
  <si>
    <t>1652002021</t>
  </si>
  <si>
    <t>S-5200202/44387/2016</t>
  </si>
  <si>
    <t>60885289</t>
  </si>
  <si>
    <t>Valtera Miloš</t>
  </si>
  <si>
    <t>1652002031</t>
  </si>
  <si>
    <t>S-5200203/44477/2016</t>
  </si>
  <si>
    <t>1652002371</t>
  </si>
  <si>
    <t>S-5200237/42422/2016</t>
  </si>
  <si>
    <t>1652002431</t>
  </si>
  <si>
    <t>S-5200243/42406/2016</t>
  </si>
  <si>
    <t>1652002491</t>
  </si>
  <si>
    <t>S-5200249/42205/2016</t>
  </si>
  <si>
    <t>1652002551</t>
  </si>
  <si>
    <t>S-5200255/42894/2016</t>
  </si>
  <si>
    <t>68211376</t>
  </si>
  <si>
    <t>Slavík Rostislav</t>
  </si>
  <si>
    <t>1652002621</t>
  </si>
  <si>
    <t>S-5200262/45292/2016</t>
  </si>
  <si>
    <t>15033937</t>
  </si>
  <si>
    <t>Fikar Miloslav</t>
  </si>
  <si>
    <t>1652002751</t>
  </si>
  <si>
    <t>S-5200275/45005/2016</t>
  </si>
  <si>
    <t>72534401</t>
  </si>
  <si>
    <t>Salač Tomáš</t>
  </si>
  <si>
    <t>1652002781</t>
  </si>
  <si>
    <t>S-5200278/45573/2016</t>
  </si>
  <si>
    <t>1652002811</t>
  </si>
  <si>
    <t>S-5200281/45606/2016</t>
  </si>
  <si>
    <t>10560432</t>
  </si>
  <si>
    <t>Balga Jan</t>
  </si>
  <si>
    <t>1652002831</t>
  </si>
  <si>
    <t>S-5200283/47022/2016</t>
  </si>
  <si>
    <t>48228427</t>
  </si>
  <si>
    <t>Michálek Jiří</t>
  </si>
  <si>
    <t>1652002921</t>
  </si>
  <si>
    <t>S-5200292/47053/2016</t>
  </si>
  <si>
    <t>18199992</t>
  </si>
  <si>
    <t>Hlaváček Libor, Ing.</t>
  </si>
  <si>
    <t>1652002931</t>
  </si>
  <si>
    <t>S-5200293/47055/2016</t>
  </si>
  <si>
    <t>1652002961</t>
  </si>
  <si>
    <t>S-5200296/47062/2016</t>
  </si>
  <si>
    <t>1652002981</t>
  </si>
  <si>
    <t>S-5200298/47067/2016</t>
  </si>
  <si>
    <t>1652003101</t>
  </si>
  <si>
    <t>S-5200310/47107/2016</t>
  </si>
  <si>
    <t>1652003141</t>
  </si>
  <si>
    <t>S-5200314/47115/2016</t>
  </si>
  <si>
    <t>1652003261</t>
  </si>
  <si>
    <t>S-5200326/47162/2016</t>
  </si>
  <si>
    <t>1652003351</t>
  </si>
  <si>
    <t>S-5200335/47191/2016</t>
  </si>
  <si>
    <t>44059311</t>
  </si>
  <si>
    <t>Chalupa František</t>
  </si>
  <si>
    <t>1652003441</t>
  </si>
  <si>
    <t>S-5200344/45826/2016</t>
  </si>
  <si>
    <t>44058322</t>
  </si>
  <si>
    <t>Tománek Josef</t>
  </si>
  <si>
    <t>1652003471</t>
  </si>
  <si>
    <t>S-5200347/45671/2016</t>
  </si>
  <si>
    <t>70969272</t>
  </si>
  <si>
    <t>Anděl Pavel</t>
  </si>
  <si>
    <t>1652003491</t>
  </si>
  <si>
    <t>S-5200349/45697/2016</t>
  </si>
  <si>
    <t>1652003511</t>
  </si>
  <si>
    <t>S-5200351/45701/2016</t>
  </si>
  <si>
    <t>1652003531</t>
  </si>
  <si>
    <t>S-5200353/45729/2016</t>
  </si>
  <si>
    <t>1652003821</t>
  </si>
  <si>
    <t>S-5200382/48407/2016</t>
  </si>
  <si>
    <t>1652003901</t>
  </si>
  <si>
    <t>S-5200390/48150/2016</t>
  </si>
  <si>
    <t>1652003981</t>
  </si>
  <si>
    <t>S-5200398/46649/2016</t>
  </si>
  <si>
    <t>1652004051</t>
  </si>
  <si>
    <t>S-5200405/47480/2016</t>
  </si>
  <si>
    <t>73505579</t>
  </si>
  <si>
    <t>Víčan Radek</t>
  </si>
  <si>
    <t>1652004071</t>
  </si>
  <si>
    <t>S-5200407/47464/2016</t>
  </si>
  <si>
    <t>1652004111</t>
  </si>
  <si>
    <t>S-5200411/47660/2016</t>
  </si>
  <si>
    <t>03884708</t>
  </si>
  <si>
    <t>Polák Aleš</t>
  </si>
  <si>
    <t>1652004131</t>
  </si>
  <si>
    <t>S-5200413/47645/2016</t>
  </si>
  <si>
    <t>18199411</t>
  </si>
  <si>
    <t>Lojda Karel, Ing.</t>
  </si>
  <si>
    <t>1652004311</t>
  </si>
  <si>
    <t>S-5200431/48781/2016</t>
  </si>
  <si>
    <t>1652004331</t>
  </si>
  <si>
    <t>S-5200433/48881/2016</t>
  </si>
  <si>
    <t>1652004371</t>
  </si>
  <si>
    <t>S-5200437/49111/2016</t>
  </si>
  <si>
    <t>1652004411</t>
  </si>
  <si>
    <t>S-5200441/49160/2016</t>
  </si>
  <si>
    <t>75690888</t>
  </si>
  <si>
    <t>Šamšula Jakub</t>
  </si>
  <si>
    <t>1652004431</t>
  </si>
  <si>
    <t>S-5200443/50770/2016</t>
  </si>
  <si>
    <t>73367567</t>
  </si>
  <si>
    <t>Máchová Lenka</t>
  </si>
  <si>
    <t>1652004511</t>
  </si>
  <si>
    <t>S-5200451/50790/2016</t>
  </si>
  <si>
    <t>86948539</t>
  </si>
  <si>
    <t>Typta Jan, Ing. Ph.D.</t>
  </si>
  <si>
    <t>1652004521</t>
  </si>
  <si>
    <t>S-5200452/50792/2016</t>
  </si>
  <si>
    <t>45131864</t>
  </si>
  <si>
    <t>Typta Milan</t>
  </si>
  <si>
    <t>1652004701</t>
  </si>
  <si>
    <t>S-5200470/50837/2016</t>
  </si>
  <si>
    <t>1652004791</t>
  </si>
  <si>
    <t>S-5200479/50854/2016</t>
  </si>
  <si>
    <t>41529545</t>
  </si>
  <si>
    <t>Král František</t>
  </si>
  <si>
    <t>1652004991</t>
  </si>
  <si>
    <t>S-5200499/50921/2016</t>
  </si>
  <si>
    <t>1652005031</t>
  </si>
  <si>
    <t>S-5200503/50936/2016</t>
  </si>
  <si>
    <t>1652005111</t>
  </si>
  <si>
    <t>S-5200511/50375/2016</t>
  </si>
  <si>
    <t>1652005121</t>
  </si>
  <si>
    <t>S-5200512/50384/2016</t>
  </si>
  <si>
    <t>64251489</t>
  </si>
  <si>
    <t>Rous Milan</t>
  </si>
  <si>
    <t>1652005131</t>
  </si>
  <si>
    <t>S-5200513/50393/2016</t>
  </si>
  <si>
    <t>60573619</t>
  </si>
  <si>
    <t>Jarošová Bohdana, Ing.</t>
  </si>
  <si>
    <t>1652005231</t>
  </si>
  <si>
    <t>S-5200523/50573/2016</t>
  </si>
  <si>
    <t>70949212</t>
  </si>
  <si>
    <t>Kaman Jindřich</t>
  </si>
  <si>
    <t>1652005291</t>
  </si>
  <si>
    <t>S-5200529/50463/2016</t>
  </si>
  <si>
    <t>69173087</t>
  </si>
  <si>
    <t>Hofman Oldřich</t>
  </si>
  <si>
    <t>1652005401</t>
  </si>
  <si>
    <t>S-5200540/51180/2016</t>
  </si>
  <si>
    <t>1652005501</t>
  </si>
  <si>
    <t>S-5200550/52199/2016</t>
  </si>
  <si>
    <t>1652005551</t>
  </si>
  <si>
    <t>S-5200555/50606/2016</t>
  </si>
  <si>
    <t>1652005561</t>
  </si>
  <si>
    <t>S-5200556/51211/2016</t>
  </si>
  <si>
    <t>1652005591</t>
  </si>
  <si>
    <t>S-5200559/51235/2016</t>
  </si>
  <si>
    <t>42384541</t>
  </si>
  <si>
    <t>Pihera Petr, Ing.</t>
  </si>
  <si>
    <t>1652005631</t>
  </si>
  <si>
    <t>S-5200563/51303/2016</t>
  </si>
  <si>
    <t>1652005641</t>
  </si>
  <si>
    <t>S-5200564/51337/2016</t>
  </si>
  <si>
    <t>18279830</t>
  </si>
  <si>
    <t>Vaníček Josef</t>
  </si>
  <si>
    <t>1652005691</t>
  </si>
  <si>
    <t>S-5200569/51389/2016</t>
  </si>
  <si>
    <t>1652005791</t>
  </si>
  <si>
    <t>S-5200579/51605/2016</t>
  </si>
  <si>
    <t>1652005811</t>
  </si>
  <si>
    <t>S-5200581/51580/2016</t>
  </si>
  <si>
    <t>43104908</t>
  </si>
  <si>
    <t>Šteigerová Radmila</t>
  </si>
  <si>
    <t>1652005821</t>
  </si>
  <si>
    <t>S-5200582/51627/2016</t>
  </si>
  <si>
    <t>1652005841</t>
  </si>
  <si>
    <t>S-5200584/50322/2016</t>
  </si>
  <si>
    <t>1652005851</t>
  </si>
  <si>
    <t>S-5200585/52349/2016</t>
  </si>
  <si>
    <t>1652005881</t>
  </si>
  <si>
    <t>S-5200588/53641/2016</t>
  </si>
  <si>
    <t>68537476</t>
  </si>
  <si>
    <t>Brož Ondřej</t>
  </si>
  <si>
    <t>1652005891</t>
  </si>
  <si>
    <t>S-5200589/53649/2016</t>
  </si>
  <si>
    <t>26369184</t>
  </si>
  <si>
    <t>Pošumavské zemědělství a.s.</t>
  </si>
  <si>
    <t>1652006151</t>
  </si>
  <si>
    <t>S-5200615/52047/2016</t>
  </si>
  <si>
    <t>1652006221</t>
  </si>
  <si>
    <t>S-5200622/50022/2016</t>
  </si>
  <si>
    <t>46439579</t>
  </si>
  <si>
    <t>Polívka Vít</t>
  </si>
  <si>
    <t>1652006261</t>
  </si>
  <si>
    <t>S-5200626/49201/2016</t>
  </si>
  <si>
    <t>48256315</t>
  </si>
  <si>
    <t>Prokopová Marie</t>
  </si>
  <si>
    <t>1652006271</t>
  </si>
  <si>
    <t>S-5200627/49529/2016</t>
  </si>
  <si>
    <t>1652006361</t>
  </si>
  <si>
    <t>S-5200636/49817/2016</t>
  </si>
  <si>
    <t>86555138</t>
  </si>
  <si>
    <t>Charvátová Petra</t>
  </si>
  <si>
    <t>1652006371</t>
  </si>
  <si>
    <t>S-5200637/49806/2016</t>
  </si>
  <si>
    <t>1652006431</t>
  </si>
  <si>
    <t>S-5200643/49681/2016</t>
  </si>
  <si>
    <t>75145111</t>
  </si>
  <si>
    <t>Žíla Zdeněk</t>
  </si>
  <si>
    <t>1652006541</t>
  </si>
  <si>
    <t>S-5200654/50149/2016</t>
  </si>
  <si>
    <t>60633018</t>
  </si>
  <si>
    <t>Konzalová Marta</t>
  </si>
  <si>
    <t>1652006551</t>
  </si>
  <si>
    <t>S-5200655/50141/2016</t>
  </si>
  <si>
    <t>1652006611</t>
  </si>
  <si>
    <t>S-5200661/49751/2016</t>
  </si>
  <si>
    <t>1652006691</t>
  </si>
  <si>
    <t>S-5200669/54265/2016</t>
  </si>
  <si>
    <t>1652006731</t>
  </si>
  <si>
    <t>S-5200673/54155/2016</t>
  </si>
  <si>
    <t>03820262</t>
  </si>
  <si>
    <t>1652006751</t>
  </si>
  <si>
    <t>S-5200675/54206/2016</t>
  </si>
  <si>
    <t>72063882</t>
  </si>
  <si>
    <t>Kocina Václav</t>
  </si>
  <si>
    <t>1652006791</t>
  </si>
  <si>
    <t>S-5200679/52781/2016</t>
  </si>
  <si>
    <t>1652006941</t>
  </si>
  <si>
    <t>S-5200694/53102/2016</t>
  </si>
  <si>
    <t>72087421</t>
  </si>
  <si>
    <t>Sedláková Miroslava, Mgr.</t>
  </si>
  <si>
    <t>1652007031</t>
  </si>
  <si>
    <t>S-5200703/52493/2016</t>
  </si>
  <si>
    <t>10322159</t>
  </si>
  <si>
    <t>Čížek Ladislav, Ing.</t>
  </si>
  <si>
    <t>1652007061</t>
  </si>
  <si>
    <t>S-5200706/52512/2016</t>
  </si>
  <si>
    <t>1652007101</t>
  </si>
  <si>
    <t>S-5200710/53525/2016</t>
  </si>
  <si>
    <t>14500736</t>
  </si>
  <si>
    <t>Šebelka Milan</t>
  </si>
  <si>
    <t>1652007111</t>
  </si>
  <si>
    <t>S-5200711/52548/2016</t>
  </si>
  <si>
    <t>1652007161</t>
  </si>
  <si>
    <t>S-5200716/52630/2016</t>
  </si>
  <si>
    <t>1652007181</t>
  </si>
  <si>
    <t>S-5200718/53618/2016</t>
  </si>
  <si>
    <t>47907657</t>
  </si>
  <si>
    <t>Zemědělské družstvo Naloučany</t>
  </si>
  <si>
    <t>1652007281</t>
  </si>
  <si>
    <t>S-5200728/54504/2016</t>
  </si>
  <si>
    <t>71980792</t>
  </si>
  <si>
    <t>Chládek Pavel</t>
  </si>
  <si>
    <t>1652007361</t>
  </si>
  <si>
    <t>S-5200736/52723/2016</t>
  </si>
  <si>
    <t>71802835</t>
  </si>
  <si>
    <t>Fitl Radek</t>
  </si>
  <si>
    <t>1652007391</t>
  </si>
  <si>
    <t>S-5200739/52748/2016</t>
  </si>
  <si>
    <t>47889578</t>
  </si>
  <si>
    <t>Bábík Radomír</t>
  </si>
  <si>
    <t>1652007401</t>
  </si>
  <si>
    <t>S-5200740/54389/2016</t>
  </si>
  <si>
    <t>75116197</t>
  </si>
  <si>
    <t>Švéda Jan, Bc.</t>
  </si>
  <si>
    <t>1652007441</t>
  </si>
  <si>
    <t>S-5200744/53471/2016</t>
  </si>
  <si>
    <t>25156454</t>
  </si>
  <si>
    <t>DJK s.r.o.</t>
  </si>
  <si>
    <t>1652007681</t>
  </si>
  <si>
    <t>S-5200768/53261/2016</t>
  </si>
  <si>
    <t>61208191</t>
  </si>
  <si>
    <t>Jahn Josef</t>
  </si>
  <si>
    <t>1652007751</t>
  </si>
  <si>
    <t>S-5200775/55621/2016</t>
  </si>
  <si>
    <t>47249269</t>
  </si>
  <si>
    <t>Brothánek Jan</t>
  </si>
  <si>
    <t>1652007871</t>
  </si>
  <si>
    <t>S-5200787/55441/2016</t>
  </si>
  <si>
    <t>40162664</t>
  </si>
  <si>
    <t>Zahradník Vladimír, Ing.</t>
  </si>
  <si>
    <t>1652008151</t>
  </si>
  <si>
    <t>S-5200815/55178/2016</t>
  </si>
  <si>
    <t>1652008171</t>
  </si>
  <si>
    <t>S-5200817/55033/2016</t>
  </si>
  <si>
    <t>1652008251</t>
  </si>
  <si>
    <t>S-5200825/56073/2016</t>
  </si>
  <si>
    <t>64031691</t>
  </si>
  <si>
    <t>Schneider Jiří</t>
  </si>
  <si>
    <t>1652008381</t>
  </si>
  <si>
    <t>S-5200838/54763/2016</t>
  </si>
  <si>
    <t>47852445</t>
  </si>
  <si>
    <t>Tomášek Libor</t>
  </si>
  <si>
    <t>1652008421</t>
  </si>
  <si>
    <t>S-5200842/56388/2016</t>
  </si>
  <si>
    <t>1652008441</t>
  </si>
  <si>
    <t>S-5200844/54773/2016</t>
  </si>
  <si>
    <t>03755487</t>
  </si>
  <si>
    <t>Ferklová Michaela</t>
  </si>
  <si>
    <t>1652008461</t>
  </si>
  <si>
    <t>S-5200846/54796/2016</t>
  </si>
  <si>
    <t>1652008621</t>
  </si>
  <si>
    <t>S-5200862/56641/2016</t>
  </si>
  <si>
    <t>71224980</t>
  </si>
  <si>
    <t>Krška Zdeněk</t>
  </si>
  <si>
    <t>1652008691</t>
  </si>
  <si>
    <t>S-5200869/56759/2016</t>
  </si>
  <si>
    <t>1652008711</t>
  </si>
  <si>
    <t>S-5200871/56790/2016</t>
  </si>
  <si>
    <t>15797376</t>
  </si>
  <si>
    <t>Viták Zdeněk</t>
  </si>
  <si>
    <t>1652008751</t>
  </si>
  <si>
    <t>S-5200875/56847/2016</t>
  </si>
  <si>
    <t>25503944</t>
  </si>
  <si>
    <t>JC FARM., s.r.o.</t>
  </si>
  <si>
    <t>1652008861</t>
  </si>
  <si>
    <t>S-5200886/057537/2016</t>
  </si>
  <si>
    <t>18594557</t>
  </si>
  <si>
    <t>Horálek Petr</t>
  </si>
  <si>
    <t>1652008931</t>
  </si>
  <si>
    <t>S-5200893/056921/2016</t>
  </si>
  <si>
    <t>1652008971</t>
  </si>
  <si>
    <t>S-5200897/059285/2016</t>
  </si>
  <si>
    <t>72795891</t>
  </si>
  <si>
    <t>Bíšková Jana, Ing.</t>
  </si>
  <si>
    <t>1652008991</t>
  </si>
  <si>
    <t>S-5200899/59308/2016</t>
  </si>
  <si>
    <t>47007621</t>
  </si>
  <si>
    <t>Gregor Zdeněk, Ing.</t>
  </si>
  <si>
    <t>1652200021</t>
  </si>
  <si>
    <t>S-5220002/98619/2016</t>
  </si>
  <si>
    <t>18237495</t>
  </si>
  <si>
    <t>Tomášek Josef</t>
  </si>
  <si>
    <t>1652200111</t>
  </si>
  <si>
    <t>S-5220011/101336/2016</t>
  </si>
  <si>
    <t>45539570</t>
  </si>
  <si>
    <t>AGROS, společnost s ručením omezeným</t>
  </si>
  <si>
    <t>1652200151</t>
  </si>
  <si>
    <t>S-5220015/101583/2016</t>
  </si>
  <si>
    <t>00655961</t>
  </si>
  <si>
    <t>Zemědělské družstvo Roprachtice</t>
  </si>
  <si>
    <t>1652200161</t>
  </si>
  <si>
    <t>S-5220016/101653/2016</t>
  </si>
  <si>
    <t>65194683</t>
  </si>
  <si>
    <t>1652200181</t>
  </si>
  <si>
    <t>S-5220018/101835/2016</t>
  </si>
  <si>
    <t>47515970</t>
  </si>
  <si>
    <t>Budil Stanislav</t>
  </si>
  <si>
    <t>1652200241</t>
  </si>
  <si>
    <t>S-5220024/102040/2016</t>
  </si>
  <si>
    <t>1652200291</t>
  </si>
  <si>
    <t>S-5220029/102400/2016</t>
  </si>
  <si>
    <t>42734851</t>
  </si>
  <si>
    <t>Chudárek Pavel</t>
  </si>
  <si>
    <t>1652200321</t>
  </si>
  <si>
    <t>S-5220032/103116/2016</t>
  </si>
  <si>
    <t>1652200341</t>
  </si>
  <si>
    <t>S-5220034/103261/2016</t>
  </si>
  <si>
    <t>1652200391</t>
  </si>
  <si>
    <t>S-5220039/102637/2016</t>
  </si>
  <si>
    <t>72302721</t>
  </si>
  <si>
    <t>Kotek Lukáš</t>
  </si>
  <si>
    <t>1652200491</t>
  </si>
  <si>
    <t>S-5220049/104458/2016</t>
  </si>
  <si>
    <t>49184822</t>
  </si>
  <si>
    <t>Kašparová Hana, Ing.</t>
  </si>
  <si>
    <t>1652200541</t>
  </si>
  <si>
    <t>S-5220054/104244/2016</t>
  </si>
  <si>
    <t>1652200571</t>
  </si>
  <si>
    <t>S-5220057/105812/2016</t>
  </si>
  <si>
    <t>1652200601</t>
  </si>
  <si>
    <t>S-5220060/107566/2016</t>
  </si>
  <si>
    <t>04931432</t>
  </si>
  <si>
    <t>Kolomazník Radek</t>
  </si>
  <si>
    <t>1652200621</t>
  </si>
  <si>
    <t>S-5220062/107571/2016</t>
  </si>
  <si>
    <t>73360503</t>
  </si>
  <si>
    <t>Holaň Jindřich</t>
  </si>
  <si>
    <t>1652200671</t>
  </si>
  <si>
    <t>S-5220067/107584/2016</t>
  </si>
  <si>
    <t>64752852</t>
  </si>
  <si>
    <t>Mařák Jiří</t>
  </si>
  <si>
    <t>1652200711</t>
  </si>
  <si>
    <t>S-5220071/107599/2016</t>
  </si>
  <si>
    <t>25276140</t>
  </si>
  <si>
    <t>Lesní práce Krkonoše s.r.o.</t>
  </si>
  <si>
    <t>1652200721</t>
  </si>
  <si>
    <t>S-5220072/107602/2016</t>
  </si>
  <si>
    <t>1652200731</t>
  </si>
  <si>
    <t>S-5220073/107605/2016</t>
  </si>
  <si>
    <t>71237283</t>
  </si>
  <si>
    <t>Fendrych Jaroslav</t>
  </si>
  <si>
    <t>1652200791</t>
  </si>
  <si>
    <t>S-5220079/107620/2016</t>
  </si>
  <si>
    <t>73322831</t>
  </si>
  <si>
    <t>1652200961</t>
  </si>
  <si>
    <t>S-5220096/107668/2016</t>
  </si>
  <si>
    <t>1652200981</t>
  </si>
  <si>
    <t>S-5220098/107672/2016</t>
  </si>
  <si>
    <t>72540265</t>
  </si>
  <si>
    <t>Farková Věra</t>
  </si>
  <si>
    <t>1652201001</t>
  </si>
  <si>
    <t>S-5220100/107676/2016</t>
  </si>
  <si>
    <t>72053160</t>
  </si>
  <si>
    <t>Janda Miroslav, Ing.</t>
  </si>
  <si>
    <t>1652201111</t>
  </si>
  <si>
    <t>S-5220111/106706/2016</t>
  </si>
  <si>
    <t>1652201141</t>
  </si>
  <si>
    <t>S-5220114/107968/2016</t>
  </si>
  <si>
    <t>72154179</t>
  </si>
  <si>
    <t>1652201161</t>
  </si>
  <si>
    <t>S-5220116/106468/2016</t>
  </si>
  <si>
    <t>87172917</t>
  </si>
  <si>
    <t>Kouba Martin</t>
  </si>
  <si>
    <t>1652201201</t>
  </si>
  <si>
    <t>S-5220120/109121/2016</t>
  </si>
  <si>
    <t>67174752</t>
  </si>
  <si>
    <t>Randáková Lenka, Mgr.</t>
  </si>
  <si>
    <t>1652201221</t>
  </si>
  <si>
    <t>S-5220122/108951/2016</t>
  </si>
  <si>
    <t>1652201241</t>
  </si>
  <si>
    <t>S-5220124/108608/2016</t>
  </si>
  <si>
    <t>72538619</t>
  </si>
  <si>
    <t>Kovandová Marie, Ing.</t>
  </si>
  <si>
    <t>1652201301</t>
  </si>
  <si>
    <t>S-5220130/111729/2016</t>
  </si>
  <si>
    <t>01155130</t>
  </si>
  <si>
    <t>Kumpan Michal, Bc.</t>
  </si>
  <si>
    <t>1652201451</t>
  </si>
  <si>
    <t>S-5220145/111796/2016</t>
  </si>
  <si>
    <t>25421921</t>
  </si>
  <si>
    <t>ASTUR Straškov, a.s.</t>
  </si>
  <si>
    <t>1652201501</t>
  </si>
  <si>
    <t>S-5220150/111810/2016</t>
  </si>
  <si>
    <t>75138271</t>
  </si>
  <si>
    <t>Špiritová Miloslava Ing.</t>
  </si>
  <si>
    <t>1652201561</t>
  </si>
  <si>
    <t>S-5220156/111934/2016</t>
  </si>
  <si>
    <t>63454254</t>
  </si>
  <si>
    <t>Sůkal Milan</t>
  </si>
  <si>
    <t>1652201721</t>
  </si>
  <si>
    <t>S-5220172/110702/2016</t>
  </si>
  <si>
    <t>18869238</t>
  </si>
  <si>
    <t>Ešpandr Václav, Ing.</t>
  </si>
  <si>
    <t>1652201761</t>
  </si>
  <si>
    <t>S-5220176/115610/2016</t>
  </si>
  <si>
    <t>72019123</t>
  </si>
  <si>
    <t>Fišpera Martin</t>
  </si>
  <si>
    <t>1652201851</t>
  </si>
  <si>
    <t>S-5220185/113771/2016</t>
  </si>
  <si>
    <t>45064482</t>
  </si>
  <si>
    <t>Keller Josef</t>
  </si>
  <si>
    <t>1652201901</t>
  </si>
  <si>
    <t>S-5220190/112729/2016</t>
  </si>
  <si>
    <t>1652202111</t>
  </si>
  <si>
    <t>S-5220211/118893/2016</t>
  </si>
  <si>
    <t>44750366</t>
  </si>
  <si>
    <t>Broda Vilém</t>
  </si>
  <si>
    <t>1652202121</t>
  </si>
  <si>
    <t>S-5220212/116783/2016</t>
  </si>
  <si>
    <t>75114798</t>
  </si>
  <si>
    <t>Benáková Jana</t>
  </si>
  <si>
    <t>1652202151</t>
  </si>
  <si>
    <t>S-5220215/117063/2016</t>
  </si>
  <si>
    <t>1652202191</t>
  </si>
  <si>
    <t>S-5220219/117654/2016</t>
  </si>
  <si>
    <t>71195688</t>
  </si>
  <si>
    <t>Kváš Luděk</t>
  </si>
  <si>
    <t>1652202211</t>
  </si>
  <si>
    <t>S-5220221/118621/2016</t>
  </si>
  <si>
    <t>48377970</t>
  </si>
  <si>
    <t>Maška Radek</t>
  </si>
  <si>
    <t>1652202301</t>
  </si>
  <si>
    <t>S-5220230/117425/2016</t>
  </si>
  <si>
    <t>1652202391</t>
  </si>
  <si>
    <t>S-5220239/120492/2016</t>
  </si>
  <si>
    <t>1752400021</t>
  </si>
  <si>
    <t>S-5240002/58762/2017</t>
  </si>
  <si>
    <t>46231021</t>
  </si>
  <si>
    <t>Svoboda Radek</t>
  </si>
  <si>
    <t>1752400051</t>
  </si>
  <si>
    <t>S-5240005/59397/2017</t>
  </si>
  <si>
    <t>45826102</t>
  </si>
  <si>
    <t>Kurka Miloš</t>
  </si>
  <si>
    <t>1752400081</t>
  </si>
  <si>
    <t>S-5240008/59407/2017</t>
  </si>
  <si>
    <t>1752400091</t>
  </si>
  <si>
    <t>S-5240009/59413/2017</t>
  </si>
  <si>
    <t>15544630</t>
  </si>
  <si>
    <t>Kadeřávek Miroslav, Ing.</t>
  </si>
  <si>
    <t>1752400101</t>
  </si>
  <si>
    <t>S-5240010/59418/2017</t>
  </si>
  <si>
    <t>1752400131</t>
  </si>
  <si>
    <t>S-5240013/59440/2017</t>
  </si>
  <si>
    <t>04002652</t>
  </si>
  <si>
    <t>Krejčířová Kristýna</t>
  </si>
  <si>
    <t>1752400151</t>
  </si>
  <si>
    <t>S-5240015/59454/2017</t>
  </si>
  <si>
    <t>1752400221</t>
  </si>
  <si>
    <t>S-5240022/59519/2017</t>
  </si>
  <si>
    <t>1752400231</t>
  </si>
  <si>
    <t>S-5240023/59522/2017</t>
  </si>
  <si>
    <t>1752400291</t>
  </si>
  <si>
    <t>S-5240029/59604/2017</t>
  </si>
  <si>
    <t>1752400441</t>
  </si>
  <si>
    <t>S-5240044/59897/2017</t>
  </si>
  <si>
    <t>03531350</t>
  </si>
  <si>
    <t>Farma Sousedovice s.r.o.</t>
  </si>
  <si>
    <t>1752400471</t>
  </si>
  <si>
    <t>S-5240047/59905/2017</t>
  </si>
  <si>
    <t>72602872</t>
  </si>
  <si>
    <t>Šafář Emil</t>
  </si>
  <si>
    <t>1752400491</t>
  </si>
  <si>
    <t>S-5240049/59911/2017</t>
  </si>
  <si>
    <t>1752400561</t>
  </si>
  <si>
    <t>S-5240056/59929/2017</t>
  </si>
  <si>
    <t>72090669</t>
  </si>
  <si>
    <t>Oliva Pavel, Ing.</t>
  </si>
  <si>
    <t>1752400821</t>
  </si>
  <si>
    <t>S-5240082/60120/2017</t>
  </si>
  <si>
    <t>1752400891</t>
  </si>
  <si>
    <t>S-5240089/60772/2017</t>
  </si>
  <si>
    <t>1752401041</t>
  </si>
  <si>
    <t>S-5240104/67033/2017</t>
  </si>
  <si>
    <t>73192147</t>
  </si>
  <si>
    <t>Zatloukal František</t>
  </si>
  <si>
    <t>1752401111</t>
  </si>
  <si>
    <t>S-5240111/67238/2017</t>
  </si>
  <si>
    <t>64523829</t>
  </si>
  <si>
    <t>Dwořáček Luděk</t>
  </si>
  <si>
    <t>1752401271</t>
  </si>
  <si>
    <t>S-5240127/73367/2017</t>
  </si>
  <si>
    <t>15033619</t>
  </si>
  <si>
    <t>Kovanda Jaroslav</t>
  </si>
  <si>
    <t>1752400251</t>
  </si>
  <si>
    <t>S-5240025/59533/2017</t>
  </si>
  <si>
    <t>48459828</t>
  </si>
  <si>
    <t>Husták Petr</t>
  </si>
  <si>
    <t>1652004271</t>
  </si>
  <si>
    <t>S-5200427/48730/2016</t>
  </si>
  <si>
    <t>46917454</t>
  </si>
  <si>
    <t>Kubínek František, Ing.</t>
  </si>
  <si>
    <t>1652002081</t>
  </si>
  <si>
    <t>S-5200208/44699/2016</t>
  </si>
  <si>
    <t>1652200611</t>
  </si>
  <si>
    <t>S-5220061/107569/2016</t>
  </si>
  <si>
    <t>1752400781</t>
  </si>
  <si>
    <t>S-5240078/60106/2017</t>
  </si>
  <si>
    <t>1652007931</t>
  </si>
  <si>
    <t>S-5200793/55379/2016</t>
  </si>
  <si>
    <t>76153860</t>
  </si>
  <si>
    <t>Krumphanzl Marcel, Ing.</t>
  </si>
  <si>
    <t>1652001601</t>
  </si>
  <si>
    <t>S-5200160/43164/2016</t>
  </si>
  <si>
    <t>1652200741</t>
  </si>
  <si>
    <t>S-5220074/107607/2016</t>
  </si>
  <si>
    <t>1652001231</t>
  </si>
  <si>
    <t>S-5200123/37603/2016</t>
  </si>
  <si>
    <t>1652002731</t>
  </si>
  <si>
    <t>S-5200273/45021/2016</t>
  </si>
  <si>
    <t>1652002351</t>
  </si>
  <si>
    <t>S-5200235/42472/2016</t>
  </si>
  <si>
    <t>1652201671</t>
  </si>
  <si>
    <t>S-5220167/110053/2016</t>
  </si>
  <si>
    <t>04530357</t>
  </si>
  <si>
    <t>Ferda Vlastimil</t>
  </si>
  <si>
    <t>1652005951</t>
  </si>
  <si>
    <t>S-5200595/53668/2016</t>
  </si>
  <si>
    <t>69237832</t>
  </si>
  <si>
    <t>Pavelka Martin</t>
  </si>
  <si>
    <t>1652008161</t>
  </si>
  <si>
    <t>S-5200816/55231/2016</t>
  </si>
  <si>
    <t>1652008891</t>
  </si>
  <si>
    <t>S-5200889/056826/2016</t>
  </si>
  <si>
    <t>1652007521</t>
  </si>
  <si>
    <t>S-5200752/53404/2016</t>
  </si>
  <si>
    <t>26276003</t>
  </si>
  <si>
    <t>HRABAL, s.r.o.</t>
  </si>
  <si>
    <t>1752300051</t>
  </si>
  <si>
    <t>S-5230005/36253/2017</t>
  </si>
  <si>
    <t>1652007251</t>
  </si>
  <si>
    <t>S-5200725/54144/2016</t>
  </si>
  <si>
    <t>75095807</t>
  </si>
  <si>
    <t>Hojdekr Jan</t>
  </si>
  <si>
    <t>1652007561</t>
  </si>
  <si>
    <t>S-5200756/53137/2016</t>
  </si>
  <si>
    <t>75065371</t>
  </si>
  <si>
    <t>Urbanová Irena</t>
  </si>
  <si>
    <t>1652201361</t>
  </si>
  <si>
    <t>S-5220136/111753/2016</t>
  </si>
  <si>
    <t>67007368</t>
  </si>
  <si>
    <t>Zána Petr</t>
  </si>
  <si>
    <t>1652201701</t>
  </si>
  <si>
    <t>S-5220170/110641/2016</t>
  </si>
  <si>
    <t>1652200901</t>
  </si>
  <si>
    <t>S-5220090/107650/2016</t>
  </si>
  <si>
    <t>1652003571</t>
  </si>
  <si>
    <t>S-5200357/45562/2016</t>
  </si>
  <si>
    <t>88114031</t>
  </si>
  <si>
    <t>1652007071</t>
  </si>
  <si>
    <t>S-5200707/52530/2016</t>
  </si>
  <si>
    <t>1652202361</t>
  </si>
  <si>
    <t>S-5220236/118344/2016</t>
  </si>
  <si>
    <t>60869704</t>
  </si>
  <si>
    <t>1652008721</t>
  </si>
  <si>
    <t>S-5200872/56700/2016</t>
  </si>
  <si>
    <t>1652008351</t>
  </si>
  <si>
    <t>S-5200835/54927/2016</t>
  </si>
  <si>
    <t>13557041</t>
  </si>
  <si>
    <t>Římal Jan</t>
  </si>
  <si>
    <t>1652006961</t>
  </si>
  <si>
    <t>S-5200696/52928/2016</t>
  </si>
  <si>
    <t>1652201531</t>
  </si>
  <si>
    <t>S-5220153/111688/2016</t>
  </si>
  <si>
    <t>40716392</t>
  </si>
  <si>
    <t>Koblih Stanislav</t>
  </si>
  <si>
    <t>1652005611</t>
  </si>
  <si>
    <t>S-5200561/51286/2016</t>
  </si>
  <si>
    <t>1652004721</t>
  </si>
  <si>
    <t>S-5200472/50839/2016</t>
  </si>
  <si>
    <t>69893136</t>
  </si>
  <si>
    <t>Černohous Karel</t>
  </si>
  <si>
    <t>1652007921</t>
  </si>
  <si>
    <t>S-5200792/55370/2016</t>
  </si>
  <si>
    <t>73699756</t>
  </si>
  <si>
    <t>Lukeš Pavel</t>
  </si>
  <si>
    <t>1652201091</t>
  </si>
  <si>
    <t>S-5220109/106642/2016</t>
  </si>
  <si>
    <t>69561117</t>
  </si>
  <si>
    <t>Ouředník Pavel</t>
  </si>
  <si>
    <t>1652201601</t>
  </si>
  <si>
    <t>S-5220160/111091/2016</t>
  </si>
  <si>
    <t>1652200931</t>
  </si>
  <si>
    <t>S-5220093/107656/2016</t>
  </si>
  <si>
    <t>75067480</t>
  </si>
  <si>
    <t>Chalupa Jan</t>
  </si>
  <si>
    <t>1652006891</t>
  </si>
  <si>
    <t>S-5200689/52854/2016</t>
  </si>
  <si>
    <t>1652000521</t>
  </si>
  <si>
    <t>S-5200052/34630/2016</t>
  </si>
  <si>
    <t>1652201171</t>
  </si>
  <si>
    <t>S-5220117/109591/2016</t>
  </si>
  <si>
    <t>65369009</t>
  </si>
  <si>
    <t>Klimeš Marcel</t>
  </si>
  <si>
    <t>1652201021</t>
  </si>
  <si>
    <t>S-5220102/107680/2016</t>
  </si>
  <si>
    <t>72551861</t>
  </si>
  <si>
    <t>Ruda Jan, Ing.</t>
  </si>
  <si>
    <t>1652202261</t>
  </si>
  <si>
    <t>S-5220226/117320/2016</t>
  </si>
  <si>
    <t>1652002411</t>
  </si>
  <si>
    <t>S-5200241/42367/2016</t>
  </si>
  <si>
    <t>70652406</t>
  </si>
  <si>
    <t>Vašek Jiří</t>
  </si>
  <si>
    <t>1652006031</t>
  </si>
  <si>
    <t>S-5200603/53702/2016</t>
  </si>
  <si>
    <t>1752400481</t>
  </si>
  <si>
    <t>S-5240048/59909/2017</t>
  </si>
  <si>
    <t>62693824</t>
  </si>
  <si>
    <t>Svíčka Vladimír</t>
  </si>
  <si>
    <t>1652006771</t>
  </si>
  <si>
    <t>S-5200677/54040/2016</t>
  </si>
  <si>
    <t>1652003881</t>
  </si>
  <si>
    <t>S-5200388/48134/2016</t>
  </si>
  <si>
    <t>48525588</t>
  </si>
  <si>
    <t>Tyma Karel</t>
  </si>
  <si>
    <t>1652002471</t>
  </si>
  <si>
    <t>S-5200247/42213/2016</t>
  </si>
  <si>
    <t>1652004971</t>
  </si>
  <si>
    <t>S-5200497/50912/2016</t>
  </si>
  <si>
    <t>1652202061</t>
  </si>
  <si>
    <t>S-5220206/119616/2016</t>
  </si>
  <si>
    <t>75052245</t>
  </si>
  <si>
    <t>Joska Martin</t>
  </si>
  <si>
    <t>1652202041</t>
  </si>
  <si>
    <t>S-5220204/118721/2016</t>
  </si>
  <si>
    <t>1652005861</t>
  </si>
  <si>
    <t>S-5200586/52324/2016</t>
  </si>
  <si>
    <t>45640998</t>
  </si>
  <si>
    <t>Brlicová Jarmila</t>
  </si>
  <si>
    <t>1652003481</t>
  </si>
  <si>
    <t>S-5200348/45686/2016</t>
  </si>
  <si>
    <t>1652008681</t>
  </si>
  <si>
    <t>S-5200868/56660/2016</t>
  </si>
  <si>
    <t>1652004931</t>
  </si>
  <si>
    <t>S-5200493/50896/2016</t>
  </si>
  <si>
    <t>41270282</t>
  </si>
  <si>
    <t>Šemík Jiří</t>
  </si>
  <si>
    <t>1652008061</t>
  </si>
  <si>
    <t>S-5200806/54544/2016</t>
  </si>
  <si>
    <t>72056550</t>
  </si>
  <si>
    <t>Cícha Miloš</t>
  </si>
  <si>
    <t>1652003761</t>
  </si>
  <si>
    <t>S-5200376/47928/2016</t>
  </si>
  <si>
    <t>1652200301</t>
  </si>
  <si>
    <t>S-5220030/103104/2016</t>
  </si>
  <si>
    <t>1652002631</t>
  </si>
  <si>
    <t>S-5200263/45300/2016</t>
  </si>
  <si>
    <t>46442928</t>
  </si>
  <si>
    <t>Pěch Jan, Ing.</t>
  </si>
  <si>
    <t>1652003241</t>
  </si>
  <si>
    <t>S-5200324/47156/2016</t>
  </si>
  <si>
    <t>1752401411</t>
  </si>
  <si>
    <t>S-5240141/88379/2017</t>
  </si>
  <si>
    <t>88229815</t>
  </si>
  <si>
    <t>Lukeš Ondřej</t>
  </si>
  <si>
    <t>1652008231</t>
  </si>
  <si>
    <t>S-5200823/54891/2016</t>
  </si>
  <si>
    <t>70936706</t>
  </si>
  <si>
    <t>1652005531</t>
  </si>
  <si>
    <t>S-5200553/50714/2016</t>
  </si>
  <si>
    <t>71186417</t>
  </si>
  <si>
    <t>Diblík Vlastimil</t>
  </si>
  <si>
    <t>1652008211</t>
  </si>
  <si>
    <t>S-5200821/55401/2016</t>
  </si>
  <si>
    <t>1652008221</t>
  </si>
  <si>
    <t>S-5200822/55412/2016</t>
  </si>
  <si>
    <t>43353649</t>
  </si>
  <si>
    <t>Fronk Jiří</t>
  </si>
  <si>
    <t>1652201991</t>
  </si>
  <si>
    <t>S-5220199/115987/2016</t>
  </si>
  <si>
    <t>1652003091</t>
  </si>
  <si>
    <t>S-5200309/47105/2016</t>
  </si>
  <si>
    <t>29310806</t>
  </si>
  <si>
    <t>Agro Pokorný s.r.o.</t>
  </si>
  <si>
    <t>1652002071</t>
  </si>
  <si>
    <t>S-5200207/44707/2016</t>
  </si>
  <si>
    <t>71205021</t>
  </si>
  <si>
    <t>Švagr Milan</t>
  </si>
  <si>
    <t>1752400461</t>
  </si>
  <si>
    <t>S-5240046/59903/2017</t>
  </si>
  <si>
    <t>1652200051</t>
  </si>
  <si>
    <t>S-5220005/101157/2016</t>
  </si>
  <si>
    <t>1652003931</t>
  </si>
  <si>
    <t>S-5200393/48467/2016</t>
  </si>
  <si>
    <t>00268402</t>
  </si>
  <si>
    <t>Městys Uhelná Příbram</t>
  </si>
  <si>
    <t>1652004581</t>
  </si>
  <si>
    <t>S-5200458/50807/2016</t>
  </si>
  <si>
    <t>1652000301</t>
  </si>
  <si>
    <t>S-5200030/32204/2016</t>
  </si>
  <si>
    <t>72068132</t>
  </si>
  <si>
    <t>Pecová Jana</t>
  </si>
  <si>
    <t>1652201031</t>
  </si>
  <si>
    <t>S-5220103/107682/2016</t>
  </si>
  <si>
    <t>1752400861</t>
  </si>
  <si>
    <t>S-5240086/60737/2017</t>
  </si>
  <si>
    <t>46913211</t>
  </si>
  <si>
    <t>Hemala Roman</t>
  </si>
  <si>
    <t>1652201911</t>
  </si>
  <si>
    <t>S-5220191/113097/2016</t>
  </si>
  <si>
    <t>40726291</t>
  </si>
  <si>
    <t>Maňák Jiří, Ing.</t>
  </si>
  <si>
    <t>1652004381</t>
  </si>
  <si>
    <t>S-5200438/49119/2016</t>
  </si>
  <si>
    <t>43143661</t>
  </si>
  <si>
    <t>Líbal Ladislav</t>
  </si>
  <si>
    <t>1652005361</t>
  </si>
  <si>
    <t>S-5200536/51160/2016</t>
  </si>
  <si>
    <t>40396673</t>
  </si>
  <si>
    <t>Staňková Jaroslava</t>
  </si>
  <si>
    <t>1752300011</t>
  </si>
  <si>
    <t>S-5230001/07548/2017</t>
  </si>
  <si>
    <t>14748843</t>
  </si>
  <si>
    <t>Bursík Lubor Ing.</t>
  </si>
  <si>
    <t>1652200441</t>
  </si>
  <si>
    <t>S-5220044/103923/2016</t>
  </si>
  <si>
    <t>73367419</t>
  </si>
  <si>
    <t>Šodek Karel</t>
  </si>
  <si>
    <t>1652006341</t>
  </si>
  <si>
    <t>S-5200634/49857/2016</t>
  </si>
  <si>
    <t>1652200751</t>
  </si>
  <si>
    <t>S-5220075/107609/2016</t>
  </si>
  <si>
    <t>75064804</t>
  </si>
  <si>
    <t>1652001621</t>
  </si>
  <si>
    <t>S-5200162/43169/2016</t>
  </si>
  <si>
    <t>41889061</t>
  </si>
  <si>
    <t>Popelář Jan</t>
  </si>
  <si>
    <t>1752400401</t>
  </si>
  <si>
    <t>S-5240040/59879/2017</t>
  </si>
  <si>
    <t>46402861</t>
  </si>
  <si>
    <t>Král Pavel</t>
  </si>
  <si>
    <t>1652004691</t>
  </si>
  <si>
    <t>S-5200469/50833/2016</t>
  </si>
  <si>
    <t>75117258</t>
  </si>
  <si>
    <t>Žíla Ladislav, Bc.</t>
  </si>
  <si>
    <t>1652006531</t>
  </si>
  <si>
    <t>S-5200653/50157/2016</t>
  </si>
  <si>
    <t>87162822</t>
  </si>
  <si>
    <t>Dlouhý Lukáš</t>
  </si>
  <si>
    <t>1752400571</t>
  </si>
  <si>
    <t>S-5240057/59931/2017</t>
  </si>
  <si>
    <t>1652201491</t>
  </si>
  <si>
    <t>S-5220149/111807/2016</t>
  </si>
  <si>
    <t>69237930</t>
  </si>
  <si>
    <t>Glogar František, Ing.</t>
  </si>
  <si>
    <t>1652202371</t>
  </si>
  <si>
    <t>S-5220237/118428/2016</t>
  </si>
  <si>
    <t>1652004711</t>
  </si>
  <si>
    <t>S-5200471/50838/2016</t>
  </si>
  <si>
    <t>1652002141</t>
  </si>
  <si>
    <t>S-5200214/43999/2016</t>
  </si>
  <si>
    <t>1652005051</t>
  </si>
  <si>
    <t>S-5200505/50951/2016</t>
  </si>
  <si>
    <t>1652005671</t>
  </si>
  <si>
    <t>S-5200567/51373/2016</t>
  </si>
  <si>
    <t>1752400031</t>
  </si>
  <si>
    <t>S-5240003/58764/2017</t>
  </si>
  <si>
    <t>44469331</t>
  </si>
  <si>
    <t>Pavlíček Antonín</t>
  </si>
  <si>
    <t>1652008331</t>
  </si>
  <si>
    <t>S-5200833/56457/2016</t>
  </si>
  <si>
    <t>45633592</t>
  </si>
  <si>
    <t>Celnar Lubomír</t>
  </si>
  <si>
    <t>1652008131</t>
  </si>
  <si>
    <t>S-5200813/55210/2016</t>
  </si>
  <si>
    <t>74779508</t>
  </si>
  <si>
    <t>Koubek Martin</t>
  </si>
  <si>
    <t>1652006101</t>
  </si>
  <si>
    <t>S-5200610/52308/2016</t>
  </si>
  <si>
    <t>1652005221</t>
  </si>
  <si>
    <t>S-5200522/50595/2016</t>
  </si>
  <si>
    <t>1652201511</t>
  </si>
  <si>
    <t>S-5220151/111813/2016</t>
  </si>
  <si>
    <t>1652200171</t>
  </si>
  <si>
    <t>S-5220017/101738/2016</t>
  </si>
  <si>
    <t>1652007241</t>
  </si>
  <si>
    <t>S-5200724/52682/2016</t>
  </si>
  <si>
    <t>44129327</t>
  </si>
  <si>
    <t>Osička Jan, Ing.</t>
  </si>
  <si>
    <t>1652006391</t>
  </si>
  <si>
    <t>S-5200639/49569/2016</t>
  </si>
  <si>
    <t>1652004261</t>
  </si>
  <si>
    <t>S-5200426/48722/2016</t>
  </si>
  <si>
    <t>73721689</t>
  </si>
  <si>
    <t>Chybová Barbora</t>
  </si>
  <si>
    <t>1652002971</t>
  </si>
  <si>
    <t>S-5200297/47064/2016</t>
  </si>
  <si>
    <t>1652008371</t>
  </si>
  <si>
    <t>S-5200837/56508/2016</t>
  </si>
  <si>
    <t>1652002211</t>
  </si>
  <si>
    <t>S-5200221/43639/2016</t>
  </si>
  <si>
    <t>1652004871</t>
  </si>
  <si>
    <t>S-5200487/50878/2016</t>
  </si>
  <si>
    <t>25324543</t>
  </si>
  <si>
    <t>FARMA R.V. spol. s r. o.</t>
  </si>
  <si>
    <t>1652202381</t>
  </si>
  <si>
    <t>S-5220238/120455/2016</t>
  </si>
  <si>
    <t>63535793</t>
  </si>
  <si>
    <t>Krubert Milan</t>
  </si>
  <si>
    <t>1652202291</t>
  </si>
  <si>
    <t>S-5220229/117389/2016</t>
  </si>
  <si>
    <t>72081384</t>
  </si>
  <si>
    <t>Frnochová Petra, Mgr.</t>
  </si>
  <si>
    <t>1652202341</t>
  </si>
  <si>
    <t>S-5220234/116426/2016</t>
  </si>
  <si>
    <t>75252163</t>
  </si>
  <si>
    <t>Krtouš Martin, Ing.arch.</t>
  </si>
  <si>
    <t>1652003921</t>
  </si>
  <si>
    <t>S-5200392/48459/2016</t>
  </si>
  <si>
    <t>45966532</t>
  </si>
  <si>
    <t>Trávníček Josef</t>
  </si>
  <si>
    <t>1652001141</t>
  </si>
  <si>
    <t>S-5200114/39645/2016</t>
  </si>
  <si>
    <t>29203333</t>
  </si>
  <si>
    <t>Vinařství Bauman s.r.o.</t>
  </si>
  <si>
    <t>1652300141</t>
  </si>
  <si>
    <t>S-5230014/127170/2016</t>
  </si>
  <si>
    <t>70840423</t>
  </si>
  <si>
    <t>Vlček Václav</t>
  </si>
  <si>
    <t>1652005621</t>
  </si>
  <si>
    <t>S-5200562/51295/2016</t>
  </si>
  <si>
    <t>1652001261</t>
  </si>
  <si>
    <t>S-5200126/39103/2016</t>
  </si>
  <si>
    <t>1752400931</t>
  </si>
  <si>
    <t>S-5240093/60792/2017</t>
  </si>
  <si>
    <t>1752400301</t>
  </si>
  <si>
    <t>S-5240030/59606/2017</t>
  </si>
  <si>
    <t>1652004341</t>
  </si>
  <si>
    <t>S-5200434/48922/2016</t>
  </si>
  <si>
    <t>71059644</t>
  </si>
  <si>
    <t>Prošek Jan</t>
  </si>
  <si>
    <t>1652200581</t>
  </si>
  <si>
    <t>S-5220058/107561/2016</t>
  </si>
  <si>
    <t>1652003951</t>
  </si>
  <si>
    <t>S-5200395/46612/2016</t>
  </si>
  <si>
    <t>46650067</t>
  </si>
  <si>
    <t>Fojt Miroslav, Ing.</t>
  </si>
  <si>
    <t>1752400351</t>
  </si>
  <si>
    <t>S-5240035/59616/2017</t>
  </si>
  <si>
    <t>1652200871</t>
  </si>
  <si>
    <t>S-5220087/107643/2016</t>
  </si>
  <si>
    <t>1652003891</t>
  </si>
  <si>
    <t>S-5200389/48142/2016</t>
  </si>
  <si>
    <t>1652007841</t>
  </si>
  <si>
    <t>S-5200784/53967/2016</t>
  </si>
  <si>
    <t>48348899</t>
  </si>
  <si>
    <t>Šipla Pavel</t>
  </si>
  <si>
    <t>1652202281</t>
  </si>
  <si>
    <t>S-5220228/117497/2016</t>
  </si>
  <si>
    <t>66599857</t>
  </si>
  <si>
    <t>Kachyňa Karel</t>
  </si>
  <si>
    <t>1652005991</t>
  </si>
  <si>
    <t>S-5200599/53682/2016</t>
  </si>
  <si>
    <t>70961191</t>
  </si>
  <si>
    <t>Foukal Radovan</t>
  </si>
  <si>
    <t>1652004531</t>
  </si>
  <si>
    <t>S-5200453/50794/2016</t>
  </si>
  <si>
    <t>03736610</t>
  </si>
  <si>
    <t>Kabíček Jiří</t>
  </si>
  <si>
    <t>1652004001</t>
  </si>
  <si>
    <t>S-5200400/46962/2016</t>
  </si>
  <si>
    <t>1652201681</t>
  </si>
  <si>
    <t>S-5220168/110415/2016</t>
  </si>
  <si>
    <t>1652005381</t>
  </si>
  <si>
    <t>S-5200538/51076/2016</t>
  </si>
  <si>
    <t>88885364</t>
  </si>
  <si>
    <t>Salač Jan</t>
  </si>
  <si>
    <t>1652002791</t>
  </si>
  <si>
    <t>S-5200279/45586/2016</t>
  </si>
  <si>
    <t>42899974</t>
  </si>
  <si>
    <t>Prášil Ladislav</t>
  </si>
  <si>
    <t>1652200211</t>
  </si>
  <si>
    <t>S-5220021/102011/2016</t>
  </si>
  <si>
    <t>1752401221</t>
  </si>
  <si>
    <t>S-5240122/66369/2017</t>
  </si>
  <si>
    <t>46979778</t>
  </si>
  <si>
    <t>STAGRO spol. s r.o.</t>
  </si>
  <si>
    <t>1752400331</t>
  </si>
  <si>
    <t>S-5240033/59612/2017</t>
  </si>
  <si>
    <t>49185861</t>
  </si>
  <si>
    <t>Hopová Jindřiška</t>
  </si>
  <si>
    <t>1652001711</t>
  </si>
  <si>
    <t>S-5200171/43233/2016</t>
  </si>
  <si>
    <t>40138305</t>
  </si>
  <si>
    <t>Kameník Karel, Ing.</t>
  </si>
  <si>
    <t>1652006591</t>
  </si>
  <si>
    <t>S-5200659/49735/2016</t>
  </si>
  <si>
    <t>66678790</t>
  </si>
  <si>
    <t>1652005391</t>
  </si>
  <si>
    <t>S-5200539/51042/2016</t>
  </si>
  <si>
    <t>67355285</t>
  </si>
  <si>
    <t>Jedlička Lumír, Ing.</t>
  </si>
  <si>
    <t>1652200361</t>
  </si>
  <si>
    <t>S-5220036/103573/2016</t>
  </si>
  <si>
    <t>1652201081</t>
  </si>
  <si>
    <t>S-5220108/106603/2016</t>
  </si>
  <si>
    <t>75939584</t>
  </si>
  <si>
    <t>Jarolím Tomáš</t>
  </si>
  <si>
    <t>1652007451</t>
  </si>
  <si>
    <t>S-5200745/53567/2016</t>
  </si>
  <si>
    <t>46225145</t>
  </si>
  <si>
    <t>Tulis Josef</t>
  </si>
  <si>
    <t>1652202081</t>
  </si>
  <si>
    <t>S-5220208/119499/2016</t>
  </si>
  <si>
    <t>1652002291</t>
  </si>
  <si>
    <t>S-5200229/42689/2016</t>
  </si>
  <si>
    <t>47891378</t>
  </si>
  <si>
    <t>Musil Raimund</t>
  </si>
  <si>
    <t>1652006521</t>
  </si>
  <si>
    <t>S-5200652/50121/2016</t>
  </si>
  <si>
    <t>18199453</t>
  </si>
  <si>
    <t>Špička František</t>
  </si>
  <si>
    <t>1652201571</t>
  </si>
  <si>
    <t>S-5220157/112044/2016</t>
  </si>
  <si>
    <t>25180100</t>
  </si>
  <si>
    <t>Statek Červený Dvůr, společnost s ručením omezeným</t>
  </si>
  <si>
    <t>1652200501</t>
  </si>
  <si>
    <t>S-5220050/104619/2016</t>
  </si>
  <si>
    <t>1652201371</t>
  </si>
  <si>
    <t>S-5220137/111755/2016</t>
  </si>
  <si>
    <t>48910686</t>
  </si>
  <si>
    <t>AGRO ALIOS, spol. s r.o.</t>
  </si>
  <si>
    <t>1652005651</t>
  </si>
  <si>
    <t>S-5200565/51321/2016</t>
  </si>
  <si>
    <t>49518500</t>
  </si>
  <si>
    <t>Zelenka Zbyněk</t>
  </si>
  <si>
    <t>1652004541</t>
  </si>
  <si>
    <t>S-5200454/50796/2016</t>
  </si>
  <si>
    <t>75835151</t>
  </si>
  <si>
    <t>Uherek Jiří, Ing.</t>
  </si>
  <si>
    <t>1652200081</t>
  </si>
  <si>
    <t>S-5220008/100372/2016</t>
  </si>
  <si>
    <t>15766659</t>
  </si>
  <si>
    <t>Polánka Josef</t>
  </si>
  <si>
    <t>1652008271</t>
  </si>
  <si>
    <t>S-5200827/56136/2016</t>
  </si>
  <si>
    <t>73363090</t>
  </si>
  <si>
    <t>Matějíček Jan</t>
  </si>
  <si>
    <t>1652008501</t>
  </si>
  <si>
    <t>S-5200850/56472/2016</t>
  </si>
  <si>
    <t>1652201041</t>
  </si>
  <si>
    <t>S-5220104/107688/2016</t>
  </si>
  <si>
    <t>1652003081</t>
  </si>
  <si>
    <t>S-5200308/47097/2016</t>
  </si>
  <si>
    <t>60415681</t>
  </si>
  <si>
    <t>1652005971</t>
  </si>
  <si>
    <t>S-5200597/53674/2016</t>
  </si>
  <si>
    <t>60570741</t>
  </si>
  <si>
    <t>Opatřil Milan</t>
  </si>
  <si>
    <t>1652007491</t>
  </si>
  <si>
    <t>S-5200749/54434/2016</t>
  </si>
  <si>
    <t>1652005541</t>
  </si>
  <si>
    <t>S-5200554/50724/2016</t>
  </si>
  <si>
    <t>1652006991</t>
  </si>
  <si>
    <t>S-5200699/52950/2016</t>
  </si>
  <si>
    <t>1752400771</t>
  </si>
  <si>
    <t>S-5240077/60104/2017</t>
  </si>
  <si>
    <t>1652008911</t>
  </si>
  <si>
    <t>S-5200891/056868/2016</t>
  </si>
  <si>
    <t>1652006461</t>
  </si>
  <si>
    <t>S-5200646/49632/2016</t>
  </si>
  <si>
    <t>1652201951</t>
  </si>
  <si>
    <t>S-5220195/112420/2016</t>
  </si>
  <si>
    <t>1652002361</t>
  </si>
  <si>
    <t>S-5200236/42443/2016</t>
  </si>
  <si>
    <t>1652006741</t>
  </si>
  <si>
    <t>S-5200674/54180/2016</t>
  </si>
  <si>
    <t>1652200071</t>
  </si>
  <si>
    <t>S-5220007/100912/2016</t>
  </si>
  <si>
    <t>03808157</t>
  </si>
  <si>
    <t>Říha Miloš</t>
  </si>
  <si>
    <t>1752401491</t>
  </si>
  <si>
    <t>S-5240149/95145/2017</t>
  </si>
  <si>
    <t>49595318</t>
  </si>
  <si>
    <t>Brodmann Jiří</t>
  </si>
  <si>
    <t>1652008411</t>
  </si>
  <si>
    <t>S-5200841/56370/2016</t>
  </si>
  <si>
    <t>42407541</t>
  </si>
  <si>
    <t>1652201801</t>
  </si>
  <si>
    <t>S-5220180/114172/2016</t>
  </si>
  <si>
    <t>75130823</t>
  </si>
  <si>
    <t>Kotyk Josef</t>
  </si>
  <si>
    <t>1652200641</t>
  </si>
  <si>
    <t>S-5220064/107575/2016</t>
  </si>
  <si>
    <t>45628661</t>
  </si>
  <si>
    <t>Baláž Jan</t>
  </si>
  <si>
    <t>1652200631</t>
  </si>
  <si>
    <t>S-5220063/107573/2016</t>
  </si>
  <si>
    <t>74666584</t>
  </si>
  <si>
    <t>Kuncl Petr</t>
  </si>
  <si>
    <t>1652007831</t>
  </si>
  <si>
    <t>S-5200783/53949/2016</t>
  </si>
  <si>
    <t>71870067</t>
  </si>
  <si>
    <t>Krejsa Zdeněk</t>
  </si>
  <si>
    <t>1652003861</t>
  </si>
  <si>
    <t>S-5200386/48118/2016</t>
  </si>
  <si>
    <t>1652002761</t>
  </si>
  <si>
    <t>S-5200276/44996/2016</t>
  </si>
  <si>
    <t>75425521</t>
  </si>
  <si>
    <t>Rychtecká Stanislava, Mgr.</t>
  </si>
  <si>
    <t>1652007051</t>
  </si>
  <si>
    <t>S-5200705/53504/2016</t>
  </si>
  <si>
    <t>1652004731</t>
  </si>
  <si>
    <t>S-5200473/50841/2016</t>
  </si>
  <si>
    <t>1752400111</t>
  </si>
  <si>
    <t>S-5240011/59422/2017</t>
  </si>
  <si>
    <t>47311029</t>
  </si>
  <si>
    <t>Agrofarma Merboltice, spol. s r.o.</t>
  </si>
  <si>
    <t>1652200991</t>
  </si>
  <si>
    <t>S-5220099/107674/2016</t>
  </si>
  <si>
    <t>44773366</t>
  </si>
  <si>
    <t>Krobot Pavel</t>
  </si>
  <si>
    <t>1652008451</t>
  </si>
  <si>
    <t>S-5200845/56397/2016</t>
  </si>
  <si>
    <t>1652000991</t>
  </si>
  <si>
    <t>S-5200099/38555/2016</t>
  </si>
  <si>
    <t>1652007381</t>
  </si>
  <si>
    <t>S-5200738/54383/2016</t>
  </si>
  <si>
    <t>00267694</t>
  </si>
  <si>
    <t>Obec Krásná Hora</t>
  </si>
  <si>
    <t>1652004561</t>
  </si>
  <si>
    <t>S-5200456/50801/2016</t>
  </si>
  <si>
    <t>1652201461</t>
  </si>
  <si>
    <t>S-5220146/111798/2016</t>
  </si>
  <si>
    <t>48456420</t>
  </si>
  <si>
    <t>Ježek Karel</t>
  </si>
  <si>
    <t>1652003121</t>
  </si>
  <si>
    <t>S-5200312/47111/2016</t>
  </si>
  <si>
    <t>1652005431</t>
  </si>
  <si>
    <t>S-5200543/51813/2016</t>
  </si>
  <si>
    <t>26312999</t>
  </si>
  <si>
    <t>VINSELEKT MICHLOVSKÝ a.s.</t>
  </si>
  <si>
    <t>1652300051</t>
  </si>
  <si>
    <t>S-5230005/124599/2016</t>
  </si>
  <si>
    <t>1652001391</t>
  </si>
  <si>
    <t>S-5200139/41485/2016</t>
  </si>
  <si>
    <t>1652008071</t>
  </si>
  <si>
    <t>S-5200807/54588/2016</t>
  </si>
  <si>
    <t>47251956</t>
  </si>
  <si>
    <t>Matějů Zdeněk</t>
  </si>
  <si>
    <t>1652005741</t>
  </si>
  <si>
    <t>S-5200574/51440/2016</t>
  </si>
  <si>
    <t>1652002391</t>
  </si>
  <si>
    <t>S-5200239/42336/2016</t>
  </si>
  <si>
    <t>49000888</t>
  </si>
  <si>
    <t>Heřmánek Petr</t>
  </si>
  <si>
    <t>1652005831</t>
  </si>
  <si>
    <t>S-5200583/50297/2016</t>
  </si>
  <si>
    <t>1652201401</t>
  </si>
  <si>
    <t>S-5220140/111764/2016</t>
  </si>
  <si>
    <t>1652200201</t>
  </si>
  <si>
    <t>S-5220020/101953/2016</t>
  </si>
  <si>
    <t>1652006951</t>
  </si>
  <si>
    <t>S-5200695/53110/2016</t>
  </si>
  <si>
    <t>69718032</t>
  </si>
  <si>
    <t>Tichý Richard, Ing.</t>
  </si>
  <si>
    <t>1652001551</t>
  </si>
  <si>
    <t>S-5200155/43151/2016</t>
  </si>
  <si>
    <t>44453574</t>
  </si>
  <si>
    <t>Domkář Petr</t>
  </si>
  <si>
    <t>1652001341</t>
  </si>
  <si>
    <t>S-5200134/41261/2016</t>
  </si>
  <si>
    <t>1652200881</t>
  </si>
  <si>
    <t>S-5220088/107646/2016</t>
  </si>
  <si>
    <t>1652008781</t>
  </si>
  <si>
    <t>S-5200878/56884/2016</t>
  </si>
  <si>
    <t>1652005461</t>
  </si>
  <si>
    <t>S-5200546/51869/2016</t>
  </si>
  <si>
    <t>40371557</t>
  </si>
  <si>
    <t>Válka Karel, Ing.</t>
  </si>
  <si>
    <t>1752300031</t>
  </si>
  <si>
    <t>S-5230003/23263/2017</t>
  </si>
  <si>
    <t>1652202101</t>
  </si>
  <si>
    <t>S-5220210/119375/2016</t>
  </si>
  <si>
    <t>1652006011</t>
  </si>
  <si>
    <t>S-5200601/53687/2016</t>
  </si>
  <si>
    <t>28814126</t>
  </si>
  <si>
    <t>FARMA ÚHOŘILKA s.r.o.</t>
  </si>
  <si>
    <t>1652004911</t>
  </si>
  <si>
    <t>S-5200491/50889/2016</t>
  </si>
  <si>
    <t>1652001131</t>
  </si>
  <si>
    <t>S-5200113/39632/2016</t>
  </si>
  <si>
    <t>60543965</t>
  </si>
  <si>
    <t>Šindler Petr</t>
  </si>
  <si>
    <t>1652004221</t>
  </si>
  <si>
    <t>S-5200422/48690/2016</t>
  </si>
  <si>
    <t>1652005061</t>
  </si>
  <si>
    <t>S-5200506/50954/2016</t>
  </si>
  <si>
    <t>00250520</t>
  </si>
  <si>
    <t>OBEC LAŽIŠTĚ</t>
  </si>
  <si>
    <t>1652201211</t>
  </si>
  <si>
    <t>S-5220121/108990/2016</t>
  </si>
  <si>
    <t>73184730</t>
  </si>
  <si>
    <t>Halatová Jiřina</t>
  </si>
  <si>
    <t>1652202141</t>
  </si>
  <si>
    <t>S-5220214/116808/2016</t>
  </si>
  <si>
    <t>46439242</t>
  </si>
  <si>
    <t>Tecl Luboš</t>
  </si>
  <si>
    <t>1652008041</t>
  </si>
  <si>
    <t>S-5200804/54562/2016</t>
  </si>
  <si>
    <t>67741207</t>
  </si>
  <si>
    <t>Procházka Miroslav</t>
  </si>
  <si>
    <t>1652008301</t>
  </si>
  <si>
    <t>S-5200830/53965/2016</t>
  </si>
  <si>
    <t>00268275</t>
  </si>
  <si>
    <t>Obec Sobíňov</t>
  </si>
  <si>
    <t>1652004491</t>
  </si>
  <si>
    <t>S-5200449/50786/2016</t>
  </si>
  <si>
    <t>1652200351</t>
  </si>
  <si>
    <t>S-5220035/103466/2016</t>
  </si>
  <si>
    <t>72030046</t>
  </si>
  <si>
    <t>Pecháček Josef Ing.</t>
  </si>
  <si>
    <t>1652006561</t>
  </si>
  <si>
    <t>S-5200656/50189/2016</t>
  </si>
  <si>
    <t>1652003601</t>
  </si>
  <si>
    <t>S-5200360/45660/2016</t>
  </si>
  <si>
    <t>1652007791</t>
  </si>
  <si>
    <t>S-5200779/55640/2016</t>
  </si>
  <si>
    <t>72555301</t>
  </si>
  <si>
    <t>Píza Martin</t>
  </si>
  <si>
    <t>1752400611</t>
  </si>
  <si>
    <t>S-5240061/59941/2017</t>
  </si>
  <si>
    <t>1652003211</t>
  </si>
  <si>
    <t>S-5200321/47142/2016</t>
  </si>
  <si>
    <t>1652006421</t>
  </si>
  <si>
    <t>S-5200642/49593/2016</t>
  </si>
  <si>
    <t>62036726</t>
  </si>
  <si>
    <t>Šilar Karel</t>
  </si>
  <si>
    <t>1752400321</t>
  </si>
  <si>
    <t>S-5240032/59610/2017</t>
  </si>
  <si>
    <t>1652201661</t>
  </si>
  <si>
    <t>S-5220166/110189/2016</t>
  </si>
  <si>
    <t>45040001</t>
  </si>
  <si>
    <t>Cais Antonín, Ing.</t>
  </si>
  <si>
    <t>1652006451</t>
  </si>
  <si>
    <t>S-5200645/49623/2016</t>
  </si>
  <si>
    <t>05011311</t>
  </si>
  <si>
    <t>Čermák Miroslav, Ing.</t>
  </si>
  <si>
    <t>1652008321</t>
  </si>
  <si>
    <t>S-5200832/54918/2016</t>
  </si>
  <si>
    <t>72018941</t>
  </si>
  <si>
    <t>Kostelanský Matěj</t>
  </si>
  <si>
    <t>1652008031</t>
  </si>
  <si>
    <t>S-5200803/53839/2016</t>
  </si>
  <si>
    <t>42647231</t>
  </si>
  <si>
    <t>Hnidák František</t>
  </si>
  <si>
    <t>1652004471</t>
  </si>
  <si>
    <t>S-5200447/50781/2016</t>
  </si>
  <si>
    <t>75101360</t>
  </si>
  <si>
    <t>Vávra Michal</t>
  </si>
  <si>
    <t>1652005201</t>
  </si>
  <si>
    <t>S-5200520/50548/2016</t>
  </si>
  <si>
    <t>27065677</t>
  </si>
  <si>
    <t>Farma Kozárovice s.r.o.</t>
  </si>
  <si>
    <t>1652201781</t>
  </si>
  <si>
    <t>S-5220178/115106/2016</t>
  </si>
  <si>
    <t>1652200591</t>
  </si>
  <si>
    <t>S-5220059/107563/2016</t>
  </si>
  <si>
    <t>72566337</t>
  </si>
  <si>
    <t>1752400041</t>
  </si>
  <si>
    <t>S-5240004/58766/2017</t>
  </si>
  <si>
    <t>75158540</t>
  </si>
  <si>
    <t>Matějka Miloš</t>
  </si>
  <si>
    <t>1752400501</t>
  </si>
  <si>
    <t>S-5240050/59913/2017</t>
  </si>
  <si>
    <t>68245025</t>
  </si>
  <si>
    <t>Skála Jan</t>
  </si>
  <si>
    <t>1652201261</t>
  </si>
  <si>
    <t>S-5220126/108468/2016</t>
  </si>
  <si>
    <t>1652007811</t>
  </si>
  <si>
    <t>S-5200781/53926/2016</t>
  </si>
  <si>
    <t>60648091</t>
  </si>
  <si>
    <t>Vojta Lubomír</t>
  </si>
  <si>
    <t>1652003071</t>
  </si>
  <si>
    <t>S-5200307/47095/2016</t>
  </si>
  <si>
    <t>1652002651</t>
  </si>
  <si>
    <t>S-5200265/45316/2016</t>
  </si>
  <si>
    <t>1652200681</t>
  </si>
  <si>
    <t>S-5220068/107589/2016</t>
  </si>
  <si>
    <t>1652002461</t>
  </si>
  <si>
    <t>S-5200246/42228/2016</t>
  </si>
  <si>
    <t>1652200811</t>
  </si>
  <si>
    <t>S-5220081/107625/2016</t>
  </si>
  <si>
    <t>1652200371</t>
  </si>
  <si>
    <t>S-5220037/103597/2016</t>
  </si>
  <si>
    <t>1652005191</t>
  </si>
  <si>
    <t>S-5200519/50538/2016</t>
  </si>
  <si>
    <t>73363120</t>
  </si>
  <si>
    <t>Jurenka Jiří</t>
  </si>
  <si>
    <t>1652008661</t>
  </si>
  <si>
    <t>S-5200866/56440/2016</t>
  </si>
  <si>
    <t>1652003581</t>
  </si>
  <si>
    <t>S-5200358/45630/2016</t>
  </si>
  <si>
    <t>1652000181</t>
  </si>
  <si>
    <t>S-5200018/31142/2016</t>
  </si>
  <si>
    <t>41627008</t>
  </si>
  <si>
    <t>Herian Jaroslav</t>
  </si>
  <si>
    <t>1652006181</t>
  </si>
  <si>
    <t>S-5200618/52116/2016</t>
  </si>
  <si>
    <t>1652003701</t>
  </si>
  <si>
    <t>S-5200370/47710/2016</t>
  </si>
  <si>
    <t>45384568</t>
  </si>
  <si>
    <t>Kadora Kamil</t>
  </si>
  <si>
    <t>1652001741</t>
  </si>
  <si>
    <t>S-5200174/43251/2016</t>
  </si>
  <si>
    <t>75116880</t>
  </si>
  <si>
    <t>Mimra Pavel, Mgr.</t>
  </si>
  <si>
    <t>1752400191</t>
  </si>
  <si>
    <t>S-5240019/59468/2017</t>
  </si>
  <si>
    <t>1652000351</t>
  </si>
  <si>
    <t>S-5200035/34257/2016</t>
  </si>
  <si>
    <t>75007258</t>
  </si>
  <si>
    <t>Matějů Petr</t>
  </si>
  <si>
    <t>1652003421</t>
  </si>
  <si>
    <t>S-5200342/45804/2016</t>
  </si>
  <si>
    <t>1652006661</t>
  </si>
  <si>
    <t>S-5200666/52985/2016</t>
  </si>
  <si>
    <t>44058799</t>
  </si>
  <si>
    <t>Zeman František</t>
  </si>
  <si>
    <t>1652008581</t>
  </si>
  <si>
    <t>S-5200858/56231/2016</t>
  </si>
  <si>
    <t>71100041</t>
  </si>
  <si>
    <t>Tomášková Hana, Ing.</t>
  </si>
  <si>
    <t>1652200101</t>
  </si>
  <si>
    <t>S-5220010/101322/2016</t>
  </si>
  <si>
    <t>00579980</t>
  </si>
  <si>
    <t>OBEC NOVÁ VES U CHOTĚBOŘE</t>
  </si>
  <si>
    <t>1652004681</t>
  </si>
  <si>
    <t>S-5200468/50830/2016</t>
  </si>
  <si>
    <t>13058339</t>
  </si>
  <si>
    <t>Kopeček Jiří, Ing.</t>
  </si>
  <si>
    <t>1652200781</t>
  </si>
  <si>
    <t>S-5220078/107618/2016</t>
  </si>
  <si>
    <t>1652008841</t>
  </si>
  <si>
    <t>S-5200884/058586/2016</t>
  </si>
  <si>
    <t>16748069</t>
  </si>
  <si>
    <t>Kaplan Jiří</t>
  </si>
  <si>
    <t>1652005101</t>
  </si>
  <si>
    <t>S-5200510/50732/2016</t>
  </si>
  <si>
    <t>1652005421</t>
  </si>
  <si>
    <t>S-5200542/51804/2016</t>
  </si>
  <si>
    <t>04007531</t>
  </si>
  <si>
    <t>Miksánek Ondřej, Ing.</t>
  </si>
  <si>
    <t>1652200121</t>
  </si>
  <si>
    <t>S-5220012/101526/2016</t>
  </si>
  <si>
    <t>1652201711</t>
  </si>
  <si>
    <t>S-5220171/110663/2016</t>
  </si>
  <si>
    <t>1652000761</t>
  </si>
  <si>
    <t>S-5200076/36932/2016</t>
  </si>
  <si>
    <t>1652006811</t>
  </si>
  <si>
    <t>S-5200681/52799/2016</t>
  </si>
  <si>
    <t>48680966</t>
  </si>
  <si>
    <t>Bergman Martin</t>
  </si>
  <si>
    <t>1652008641</t>
  </si>
  <si>
    <t>S-5200864/56551/2016</t>
  </si>
  <si>
    <t>41899806</t>
  </si>
  <si>
    <t>Kolba František Ing.</t>
  </si>
  <si>
    <t>1652002321</t>
  </si>
  <si>
    <t>S-5200232/42765/2016</t>
  </si>
  <si>
    <t>63913364</t>
  </si>
  <si>
    <t>Schinzel Jiří</t>
  </si>
  <si>
    <t>1652007691</t>
  </si>
  <si>
    <t>S-5200769/53293/2016</t>
  </si>
  <si>
    <t>68051107</t>
  </si>
  <si>
    <t>Beneš Milan Ing.</t>
  </si>
  <si>
    <t>1652004621</t>
  </si>
  <si>
    <t>S-5200462/50817/2016</t>
  </si>
  <si>
    <t>13761471</t>
  </si>
  <si>
    <t>Hříbalová Marcela</t>
  </si>
  <si>
    <t>1652005981</t>
  </si>
  <si>
    <t>S-5200598/53678/2016</t>
  </si>
  <si>
    <t>1652200271</t>
  </si>
  <si>
    <t>S-5220027/102365/2016</t>
  </si>
  <si>
    <t>43496962</t>
  </si>
  <si>
    <t>Mládek Josef, Ing.</t>
  </si>
  <si>
    <t>1652004741</t>
  </si>
  <si>
    <t>S-5200474/50843/2016</t>
  </si>
  <si>
    <t>44058691</t>
  </si>
  <si>
    <t>Mikšíček Josef</t>
  </si>
  <si>
    <t>1652003381</t>
  </si>
  <si>
    <t>S-5200338/45734/2016</t>
  </si>
  <si>
    <t>65786394</t>
  </si>
  <si>
    <t>Molnár Ladislav, Ing.</t>
  </si>
  <si>
    <t>1652003831</t>
  </si>
  <si>
    <t>S-5200383/48399/2016</t>
  </si>
  <si>
    <t>41880765</t>
  </si>
  <si>
    <t>Pivoňka Jiří, Ing.</t>
  </si>
  <si>
    <t>1652006501</t>
  </si>
  <si>
    <t>S-5200650/49665/2016</t>
  </si>
  <si>
    <t>48445371</t>
  </si>
  <si>
    <t>Janča Jaroslav</t>
  </si>
  <si>
    <t>1652200381</t>
  </si>
  <si>
    <t>S-5220038/103571/2016</t>
  </si>
  <si>
    <t>1652006441</t>
  </si>
  <si>
    <t>S-5200644/49689/2016</t>
  </si>
  <si>
    <t>65667981</t>
  </si>
  <si>
    <t>Müller Jaroslav, Mgr.</t>
  </si>
  <si>
    <t>1652005071</t>
  </si>
  <si>
    <t>S-5200507/50961/2016</t>
  </si>
  <si>
    <t>67011811</t>
  </si>
  <si>
    <t>Ludvíková Lenka</t>
  </si>
  <si>
    <t>1652006001</t>
  </si>
  <si>
    <t>S-5200600/53685/2016</t>
  </si>
  <si>
    <t>12913162</t>
  </si>
  <si>
    <t>Čecháček Jan, MVDr.</t>
  </si>
  <si>
    <t>1652006831</t>
  </si>
  <si>
    <t>S-5200683/52816/2016</t>
  </si>
  <si>
    <t>1652007741</t>
  </si>
  <si>
    <t>S-5200774/55593/2016</t>
  </si>
  <si>
    <t>1652003111</t>
  </si>
  <si>
    <t>S-5200311/47109/2016</t>
  </si>
  <si>
    <t>61145386</t>
  </si>
  <si>
    <t>Kubát Jaroslav, Ing.</t>
  </si>
  <si>
    <t>1652202311</t>
  </si>
  <si>
    <t>S-5220231/117465/2016</t>
  </si>
  <si>
    <t>18236626</t>
  </si>
  <si>
    <t>1652200661</t>
  </si>
  <si>
    <t>S-5220066/107580/2016</t>
  </si>
  <si>
    <t>1652006241</t>
  </si>
  <si>
    <t>S-5200624/50067/2016</t>
  </si>
  <si>
    <t>1652003911</t>
  </si>
  <si>
    <t>S-5200391/48160/2016</t>
  </si>
  <si>
    <t>27471799</t>
  </si>
  <si>
    <t>Obecní lesy a zeleň - Libice nad Doubravou, s.r.o.</t>
  </si>
  <si>
    <t>1752400281</t>
  </si>
  <si>
    <t>S-5240028/59602/2017</t>
  </si>
  <si>
    <t>1652006981</t>
  </si>
  <si>
    <t>S-5200698/53119/2016</t>
  </si>
  <si>
    <t>44058659</t>
  </si>
  <si>
    <t>Husták Jiří</t>
  </si>
  <si>
    <t>1652201591</t>
  </si>
  <si>
    <t>S-5220159/111952/2016</t>
  </si>
  <si>
    <t>1652006921</t>
  </si>
  <si>
    <t>S-5200692/53093/2016</t>
  </si>
  <si>
    <t>1652201831</t>
  </si>
  <si>
    <t>S-5220183/113728/2016</t>
  </si>
  <si>
    <t>48649058</t>
  </si>
  <si>
    <t>Netík Libor</t>
  </si>
  <si>
    <t>1652202161</t>
  </si>
  <si>
    <t>S-5220216/117989/2016</t>
  </si>
  <si>
    <t>1652000871</t>
  </si>
  <si>
    <t>S-5200087/38473/2016</t>
  </si>
  <si>
    <t>70957410</t>
  </si>
  <si>
    <t>Heidenreich Jiří</t>
  </si>
  <si>
    <t>1652200951</t>
  </si>
  <si>
    <t>S-5220095/107663/2016</t>
  </si>
  <si>
    <t>75104741</t>
  </si>
  <si>
    <t>Bureš Jaroslav</t>
  </si>
  <si>
    <t>1652202461</t>
  </si>
  <si>
    <t>S-5220246/92974/2016</t>
  </si>
  <si>
    <t>1652000381</t>
  </si>
  <si>
    <t>S-5200038/33746/2016</t>
  </si>
  <si>
    <t>68720670</t>
  </si>
  <si>
    <t>Cícha Václav, Ing.</t>
  </si>
  <si>
    <t>1652300061</t>
  </si>
  <si>
    <t>S-5230006/124602/2016</t>
  </si>
  <si>
    <t>1752400071</t>
  </si>
  <si>
    <t>S-5240007/59405/2017</t>
  </si>
  <si>
    <t>72021527</t>
  </si>
  <si>
    <t>Foltýn Petr</t>
  </si>
  <si>
    <t>1652006491</t>
  </si>
  <si>
    <t>S-5200649/49657/2016</t>
  </si>
  <si>
    <t>87455706</t>
  </si>
  <si>
    <t>Pavelka Tomáš</t>
  </si>
  <si>
    <t>1652202411</t>
  </si>
  <si>
    <t>S-5220241/121026/2016</t>
  </si>
  <si>
    <t>75140594</t>
  </si>
  <si>
    <t>Hurtíková Anna, Ing.</t>
  </si>
  <si>
    <t>1652200311</t>
  </si>
  <si>
    <t>S-5220031/103089/2016</t>
  </si>
  <si>
    <t>1652006581</t>
  </si>
  <si>
    <t>S-5200658/49727/2016</t>
  </si>
  <si>
    <t>1652004761</t>
  </si>
  <si>
    <t>S-5200476/50846/2016</t>
  </si>
  <si>
    <t>1652007701</t>
  </si>
  <si>
    <t>S-5200770/55687/2016</t>
  </si>
  <si>
    <t>42897599</t>
  </si>
  <si>
    <t>Vejnar Miroslav</t>
  </si>
  <si>
    <t>1652201231</t>
  </si>
  <si>
    <t>S-5220123/109141/2016</t>
  </si>
  <si>
    <t>1652200891</t>
  </si>
  <si>
    <t>S-5220089/107648/2016</t>
  </si>
  <si>
    <t>87971186</t>
  </si>
  <si>
    <t>Matoušek Martin</t>
  </si>
  <si>
    <t>1752401431</t>
  </si>
  <si>
    <t>S-5240143/90507/2017</t>
  </si>
  <si>
    <t>1652200851</t>
  </si>
  <si>
    <t>S-5220085/107638/2016</t>
  </si>
  <si>
    <t>1752401451</t>
  </si>
  <si>
    <t>S-5240145/91448/2017</t>
  </si>
  <si>
    <t>1652201071</t>
  </si>
  <si>
    <t>S-5220107/107998/2016</t>
  </si>
  <si>
    <t>1652200521</t>
  </si>
  <si>
    <t>S-5220052/104201/2016</t>
  </si>
  <si>
    <t>86552775</t>
  </si>
  <si>
    <t>Dlouhá Věra</t>
  </si>
  <si>
    <t>1652003551</t>
  </si>
  <si>
    <t>S-5200355/45764/2016</t>
  </si>
  <si>
    <t>1752400661</t>
  </si>
  <si>
    <t>S-5240066/60069/2017</t>
  </si>
  <si>
    <t>41627369</t>
  </si>
  <si>
    <t>Touš Josef</t>
  </si>
  <si>
    <t>1652202021</t>
  </si>
  <si>
    <t>S-5220202/116029/2016</t>
  </si>
  <si>
    <t>44060556</t>
  </si>
  <si>
    <t>Nechodom Jaroslav</t>
  </si>
  <si>
    <t>1652004041</t>
  </si>
  <si>
    <t>S-5200404/46631/2016</t>
  </si>
  <si>
    <t>18523218</t>
  </si>
  <si>
    <t>Jehličková Jitka</t>
  </si>
  <si>
    <t>1652201641</t>
  </si>
  <si>
    <t>S-5220164/111995/2016</t>
  </si>
  <si>
    <t>72028980</t>
  </si>
  <si>
    <t>Petrovič Václav</t>
  </si>
  <si>
    <t>1652003991</t>
  </si>
  <si>
    <t>S-5200399/47015/2016</t>
  </si>
  <si>
    <t>12734021</t>
  </si>
  <si>
    <t>1652001151</t>
  </si>
  <si>
    <t>S-5200115/39536/2016</t>
  </si>
  <si>
    <t>70890722</t>
  </si>
  <si>
    <t>Kraml Milan</t>
  </si>
  <si>
    <t>1652007651</t>
  </si>
  <si>
    <t>S-5200765/53208/2016</t>
  </si>
  <si>
    <t>1738000011</t>
  </si>
  <si>
    <t>S-3800001/00824/2017</t>
  </si>
  <si>
    <t>1738000191</t>
  </si>
  <si>
    <t>S-3800019/19482/2017</t>
  </si>
  <si>
    <t>1738000261</t>
  </si>
  <si>
    <t>S-3800026/25657/2017</t>
  </si>
  <si>
    <t>70252424</t>
  </si>
  <si>
    <t>Marková Dagmar</t>
  </si>
  <si>
    <t>1738000301</t>
  </si>
  <si>
    <t>S-3800030/30703/2017</t>
  </si>
  <si>
    <t>1738000361</t>
  </si>
  <si>
    <t>S-3800036/35226/2017</t>
  </si>
  <si>
    <t>1738000381</t>
  </si>
  <si>
    <t>S-3800038/38609/2017</t>
  </si>
  <si>
    <t>1738000401</t>
  </si>
  <si>
    <t>S-3800040/39852/2017</t>
  </si>
  <si>
    <t>1738000411</t>
  </si>
  <si>
    <t>S-3800041/39886/2017</t>
  </si>
  <si>
    <t>1738000651</t>
  </si>
  <si>
    <t>S-3800065/67179/2017</t>
  </si>
  <si>
    <t>1638000951</t>
  </si>
  <si>
    <t>S-3800095/77365/2016</t>
  </si>
  <si>
    <t>1638001211</t>
  </si>
  <si>
    <t>S-3800121/124679/2016</t>
  </si>
  <si>
    <t>1738000201</t>
  </si>
  <si>
    <t>S-3800020/20370/2017</t>
  </si>
  <si>
    <t>1638001161</t>
  </si>
  <si>
    <t>S-3800116/99526/2016</t>
  </si>
  <si>
    <t>1738000031</t>
  </si>
  <si>
    <t>S-3800003/01906/2017</t>
  </si>
  <si>
    <t>1738000751</t>
  </si>
  <si>
    <t>S-3800075/92429/2017</t>
  </si>
  <si>
    <t>1738000621</t>
  </si>
  <si>
    <t>S-3800062/57969/2017</t>
  </si>
  <si>
    <t>1638000971</t>
  </si>
  <si>
    <t>S-3800097/82463/2016</t>
  </si>
  <si>
    <t>1638000661</t>
  </si>
  <si>
    <t>S-3800066/56213/2016</t>
  </si>
  <si>
    <t>1738000131</t>
  </si>
  <si>
    <t>S-3800013/05811/2017</t>
  </si>
  <si>
    <t>1638000151</t>
  </si>
  <si>
    <t>S-3800015/24771/2016</t>
  </si>
  <si>
    <t>1638000421</t>
  </si>
  <si>
    <t>S-3800042/44690/2016</t>
  </si>
  <si>
    <t>1638000301</t>
  </si>
  <si>
    <t>S-3800030/33442/2016</t>
  </si>
  <si>
    <t>1738000701</t>
  </si>
  <si>
    <t>S-3800070/74182/2017</t>
  </si>
  <si>
    <t>1738000351</t>
  </si>
  <si>
    <t>S-3800035/35219/2017</t>
  </si>
  <si>
    <t>1738000081</t>
  </si>
  <si>
    <t>S-3800008/04058/2017</t>
  </si>
  <si>
    <t>1638000231</t>
  </si>
  <si>
    <t>S-3800023/29028/2016</t>
  </si>
  <si>
    <t>1738000631</t>
  </si>
  <si>
    <t>S-3800063/60129/2017</t>
  </si>
  <si>
    <t>1638000541</t>
  </si>
  <si>
    <t>S-3800054/50925/2016</t>
  </si>
  <si>
    <t>1638001261</t>
  </si>
  <si>
    <t>S-3800126/133203/2016</t>
  </si>
  <si>
    <t>1738000431</t>
  </si>
  <si>
    <t>S-3800043/42188/2017</t>
  </si>
  <si>
    <t>1638001221</t>
  </si>
  <si>
    <t>S-3800122/125370/2016</t>
  </si>
  <si>
    <t>1638001151</t>
  </si>
  <si>
    <t>S-3800115/99518/2016</t>
  </si>
  <si>
    <t>1738000581</t>
  </si>
  <si>
    <t>S-3800058/54795/2017</t>
  </si>
  <si>
    <t>1638000901</t>
  </si>
  <si>
    <t>S-3800090/68268/2016</t>
  </si>
  <si>
    <t>1638000731</t>
  </si>
  <si>
    <t>S-3800073/57809/2016</t>
  </si>
  <si>
    <t>1638000811</t>
  </si>
  <si>
    <t>S-3800081/64639/2016</t>
  </si>
  <si>
    <t>1638000741</t>
  </si>
  <si>
    <t>S-3800074/57476/2016</t>
  </si>
  <si>
    <t>1638000691</t>
  </si>
  <si>
    <t>S-3800069/49324/2016</t>
  </si>
  <si>
    <t>1738000211</t>
  </si>
  <si>
    <t>S-3800021/20407/2017</t>
  </si>
  <si>
    <t>1638000631</t>
  </si>
  <si>
    <t>S-3800063/56063/2016</t>
  </si>
  <si>
    <t>1638000551</t>
  </si>
  <si>
    <t>S-3800055/50945/2016</t>
  </si>
  <si>
    <t>1638000461</t>
  </si>
  <si>
    <t>S-3800046/45558/2016</t>
  </si>
  <si>
    <t>1638000451</t>
  </si>
  <si>
    <t>S-3800045/45271/2016</t>
  </si>
  <si>
    <t>1638000381</t>
  </si>
  <si>
    <t>S-3800038/40321/2016</t>
  </si>
  <si>
    <t>1738000041</t>
  </si>
  <si>
    <t>S-3800004/02214/2017</t>
  </si>
  <si>
    <t>1738000571</t>
  </si>
  <si>
    <t>S-3800057/52710/2017</t>
  </si>
  <si>
    <t>1638001031</t>
  </si>
  <si>
    <t>S-3800103/86636/2016</t>
  </si>
  <si>
    <t>1638000651</t>
  </si>
  <si>
    <t>S-3800065/56230/2016</t>
  </si>
  <si>
    <t>1738000441</t>
  </si>
  <si>
    <t>S-3800044/42129/2017</t>
  </si>
  <si>
    <t>1638000871</t>
  </si>
  <si>
    <t>S-3800087/65854/2016</t>
  </si>
  <si>
    <t>1638000711</t>
  </si>
  <si>
    <t>S-3800071/57883/2016</t>
  </si>
  <si>
    <t>1738000291</t>
  </si>
  <si>
    <t>S-3800029/29979/2017</t>
  </si>
  <si>
    <t>1638000351</t>
  </si>
  <si>
    <t>S-3800035/35365/2016</t>
  </si>
  <si>
    <t>Provozní úvěry ČMSCH</t>
  </si>
  <si>
    <t>1754000011</t>
  </si>
  <si>
    <t>S-5400001/75954/2017</t>
  </si>
  <si>
    <t>1651000361</t>
  </si>
  <si>
    <t>PROVOZNÍ ÚVĚRY</t>
  </si>
  <si>
    <t>S-5100036/43080/2016</t>
  </si>
  <si>
    <t>1651000571</t>
  </si>
  <si>
    <t>S-5100057/51942/2016</t>
  </si>
  <si>
    <t>1651000671</t>
  </si>
  <si>
    <t>S-5100067/056908/2016</t>
  </si>
  <si>
    <t>1651200021</t>
  </si>
  <si>
    <t>S-5120002/107667/2016</t>
  </si>
  <si>
    <t>1651200091</t>
  </si>
  <si>
    <t>S-5120009/111733/2016</t>
  </si>
  <si>
    <t>1651200101</t>
  </si>
  <si>
    <t>S-5120010/111748/2016</t>
  </si>
  <si>
    <t>1751400021</t>
  </si>
  <si>
    <t>S-5140002/59404/2017</t>
  </si>
  <si>
    <t>1751400061</t>
  </si>
  <si>
    <t>S-5140006/59902/2017</t>
  </si>
  <si>
    <t>1751400141</t>
  </si>
  <si>
    <t>S-5140014/60077/2017</t>
  </si>
  <si>
    <t>1751400221</t>
  </si>
  <si>
    <t>S-5140022/73328/2017</t>
  </si>
  <si>
    <t>1751400101</t>
  </si>
  <si>
    <t>S-5140010/59946/2017</t>
  </si>
  <si>
    <t>1651000521</t>
  </si>
  <si>
    <t>S-5100052/48419/2016</t>
  </si>
  <si>
    <t>1651000461</t>
  </si>
  <si>
    <t>S-5100046/47028/2016</t>
  </si>
  <si>
    <t>1651000291</t>
  </si>
  <si>
    <t>S-5100029/40007/2016</t>
  </si>
  <si>
    <t>1651000471</t>
  </si>
  <si>
    <t>S-5100047/47103/2016</t>
  </si>
  <si>
    <t>1651000111</t>
  </si>
  <si>
    <t>S-5100011/32194/2016</t>
  </si>
  <si>
    <t>1651200241</t>
  </si>
  <si>
    <t>S-5120024/116749/2016</t>
  </si>
  <si>
    <t>1751400081</t>
  </si>
  <si>
    <t>S-5140008/59916/2017</t>
  </si>
  <si>
    <t>1651000341</t>
  </si>
  <si>
    <t>S-5100034/43208/2016</t>
  </si>
  <si>
    <t>1651000601</t>
  </si>
  <si>
    <t>S-5100060/54452/2016</t>
  </si>
  <si>
    <t>1651000171</t>
  </si>
  <si>
    <t>S-5100017/34150/2016</t>
  </si>
  <si>
    <t>1651200011</t>
  </si>
  <si>
    <t>S-5120001/102789/2016</t>
  </si>
  <si>
    <t>1651000611</t>
  </si>
  <si>
    <t>S-5100061/54441/2016</t>
  </si>
  <si>
    <t>1651000541</t>
  </si>
  <si>
    <t>S-5100054/50884/2016</t>
  </si>
  <si>
    <t>1651200081</t>
  </si>
  <si>
    <t>S-5120008/107762/2016</t>
  </si>
  <si>
    <t>1651200031</t>
  </si>
  <si>
    <t>S-5120003/107691/2016</t>
  </si>
  <si>
    <t>1651200181</t>
  </si>
  <si>
    <t>S-5120018/113418/2016</t>
  </si>
  <si>
    <t>1651000081</t>
  </si>
  <si>
    <t>S-5100008/32319/2016</t>
  </si>
  <si>
    <t>1651000101</t>
  </si>
  <si>
    <t>S-5100010/32695/2016</t>
  </si>
  <si>
    <t>1651000201</t>
  </si>
  <si>
    <t>S-5100020/35413/2016</t>
  </si>
  <si>
    <t>1650202161</t>
  </si>
  <si>
    <t>INVESTIČNÍ ÚVĚRY</t>
  </si>
  <si>
    <t>S-5020216/116807/2016</t>
  </si>
  <si>
    <t>1650202181</t>
  </si>
  <si>
    <t>S-5020218/117988/2016</t>
  </si>
  <si>
    <t>1650202141</t>
  </si>
  <si>
    <t>S-5020214/116782/2016</t>
  </si>
  <si>
    <t>1650202101</t>
  </si>
  <si>
    <t>S-5020210/119498/2016</t>
  </si>
  <si>
    <t>1650202291</t>
  </si>
  <si>
    <t>S-5020229/117318/2016</t>
  </si>
  <si>
    <t>1650202081</t>
  </si>
  <si>
    <t>S-5020208/119614/2016</t>
  </si>
  <si>
    <t>1650202391</t>
  </si>
  <si>
    <t>S-5020239/118342/2016</t>
  </si>
  <si>
    <t>1650202401</t>
  </si>
  <si>
    <t>S-5020240/118425/2016</t>
  </si>
  <si>
    <t>1650202041</t>
  </si>
  <si>
    <t>S-5020204/116028/2016</t>
  </si>
  <si>
    <t>1650202011</t>
  </si>
  <si>
    <t>S-5020201/115986/2016</t>
  </si>
  <si>
    <t>1650201941</t>
  </si>
  <si>
    <t>S-5020194/113096/2016</t>
  </si>
  <si>
    <t>1650201821</t>
  </si>
  <si>
    <t>S-5020182/114170/2016</t>
  </si>
  <si>
    <t>1650201771</t>
  </si>
  <si>
    <t>S-5020177/115609/2016</t>
  </si>
  <si>
    <t>1650201731</t>
  </si>
  <si>
    <t>S-5020173/111603/2016</t>
  </si>
  <si>
    <t>1650201711</t>
  </si>
  <si>
    <t>S-5020171/110662/2016</t>
  </si>
  <si>
    <t>1650201561</t>
  </si>
  <si>
    <t>S-5020156/111933/2016</t>
  </si>
  <si>
    <t>1650201511</t>
  </si>
  <si>
    <t>S-5020151/111811/2016</t>
  </si>
  <si>
    <t>1650201491</t>
  </si>
  <si>
    <t>S-5020149/111808/2016</t>
  </si>
  <si>
    <t>1650201461</t>
  </si>
  <si>
    <t>S-5020146/111799/2016</t>
  </si>
  <si>
    <t>1650201401</t>
  </si>
  <si>
    <t>S-5020140/111765/2016</t>
  </si>
  <si>
    <t>1650201371</t>
  </si>
  <si>
    <t>S-5020137/111756/2016</t>
  </si>
  <si>
    <t>1650201301</t>
  </si>
  <si>
    <t>S-5020130/111730/2016</t>
  </si>
  <si>
    <t>1650201231</t>
  </si>
  <si>
    <t>S-5020123/109140/2016</t>
  </si>
  <si>
    <t>1650201211</t>
  </si>
  <si>
    <t>S-5020121/108989/2016</t>
  </si>
  <si>
    <t>1650201201</t>
  </si>
  <si>
    <t>S-5020120/109120/2016</t>
  </si>
  <si>
    <t>1650201141</t>
  </si>
  <si>
    <t>S-5020114/107966/2016</t>
  </si>
  <si>
    <t>1650201111</t>
  </si>
  <si>
    <t>S-5020111/106705/2016</t>
  </si>
  <si>
    <t>1650201021</t>
  </si>
  <si>
    <t>S-5020102/107681/2016</t>
  </si>
  <si>
    <t>1750300011</t>
  </si>
  <si>
    <t>S-5030001/07547/2017</t>
  </si>
  <si>
    <t>1650201001</t>
  </si>
  <si>
    <t>S-5020100/107677/2016</t>
  </si>
  <si>
    <t>1650200991</t>
  </si>
  <si>
    <t>S-5020099/107675/2016</t>
  </si>
  <si>
    <t>1650200981</t>
  </si>
  <si>
    <t>S-5020098/107673/2016</t>
  </si>
  <si>
    <t>1650200961</t>
  </si>
  <si>
    <t>S-5020096/107669/2016</t>
  </si>
  <si>
    <t>1650200931</t>
  </si>
  <si>
    <t>S-5020093/107657/2016</t>
  </si>
  <si>
    <t>1650200891</t>
  </si>
  <si>
    <t>S-5020089/107649/2016</t>
  </si>
  <si>
    <t>1750300071</t>
  </si>
  <si>
    <t>S-5030007/36254/2017</t>
  </si>
  <si>
    <t>1650200811</t>
  </si>
  <si>
    <t>S-5020081/107626/2016</t>
  </si>
  <si>
    <t>1750400041</t>
  </si>
  <si>
    <t>S-5040004/58767/2017</t>
  </si>
  <si>
    <t>1650200791</t>
  </si>
  <si>
    <t>S-5020079/107621/2016</t>
  </si>
  <si>
    <t>1750400101</t>
  </si>
  <si>
    <t>S-5040010/59420/2017</t>
  </si>
  <si>
    <t>1650200731</t>
  </si>
  <si>
    <t>S-5020073/107606/2016</t>
  </si>
  <si>
    <t>1650200721</t>
  </si>
  <si>
    <t>S-5020072/107603/2016</t>
  </si>
  <si>
    <t>1650200711</t>
  </si>
  <si>
    <t>S-5020071/107600/2016</t>
  </si>
  <si>
    <t>1650200681</t>
  </si>
  <si>
    <t>S-5020068/107590/2016</t>
  </si>
  <si>
    <t>1650200661</t>
  </si>
  <si>
    <t>S-5020066/107581/2016</t>
  </si>
  <si>
    <t>1650200601</t>
  </si>
  <si>
    <t>S-5020060/107567/2016</t>
  </si>
  <si>
    <t>1650200591</t>
  </si>
  <si>
    <t>S-5020059/107564/2016</t>
  </si>
  <si>
    <t>1650200521</t>
  </si>
  <si>
    <t>S-5020052/104200/2016</t>
  </si>
  <si>
    <t>1750400151</t>
  </si>
  <si>
    <t>S-5040015/59456/2017</t>
  </si>
  <si>
    <t>1650200491</t>
  </si>
  <si>
    <t>S-5020049/104457/2016</t>
  </si>
  <si>
    <t>1750400191</t>
  </si>
  <si>
    <t>S-5040019/59470/2017</t>
  </si>
  <si>
    <t>1750400231</t>
  </si>
  <si>
    <t>S-5040023/59524/2017</t>
  </si>
  <si>
    <t>1750400291</t>
  </si>
  <si>
    <t>S-5040029/59605/2017</t>
  </si>
  <si>
    <t>1650200441</t>
  </si>
  <si>
    <t>S-5020044/103922/2016</t>
  </si>
  <si>
    <t>1750400321</t>
  </si>
  <si>
    <t>S-5040032/59611/2017</t>
  </si>
  <si>
    <t>68336136</t>
  </si>
  <si>
    <t>Varga Jaroslav</t>
  </si>
  <si>
    <t>1750400341</t>
  </si>
  <si>
    <t>S-5040034/59615/2017</t>
  </si>
  <si>
    <t>1650200391</t>
  </si>
  <si>
    <t>S-5020039/102636/2016</t>
  </si>
  <si>
    <t>1750400471</t>
  </si>
  <si>
    <t>S-5040047/59906/2017</t>
  </si>
  <si>
    <t>1650200311</t>
  </si>
  <si>
    <t>S-5020031/103088/2016</t>
  </si>
  <si>
    <t>1650200301</t>
  </si>
  <si>
    <t>S-5020030/103103/2016</t>
  </si>
  <si>
    <t>1750400481</t>
  </si>
  <si>
    <t>S-5040048/59910/2017</t>
  </si>
  <si>
    <t>1750400621</t>
  </si>
  <si>
    <t>S-5040062/59942/2017</t>
  </si>
  <si>
    <t>1750400671</t>
  </si>
  <si>
    <t>S-5040067/60070/2017</t>
  </si>
  <si>
    <t>1750400781</t>
  </si>
  <si>
    <t>S-5040078/60105/2017</t>
  </si>
  <si>
    <t>1650200211</t>
  </si>
  <si>
    <t>S-5020021/102008/2016</t>
  </si>
  <si>
    <t>1650200161</t>
  </si>
  <si>
    <t>S-5020016/101652/2016</t>
  </si>
  <si>
    <t>1650200111</t>
  </si>
  <si>
    <t>S-5020011/101335/2016</t>
  </si>
  <si>
    <t>1650200101</t>
  </si>
  <si>
    <t>S-5020010/101321/2016</t>
  </si>
  <si>
    <t>1750400941</t>
  </si>
  <si>
    <t>S-5040094/60793/2017</t>
  </si>
  <si>
    <t>1650200051</t>
  </si>
  <si>
    <t>S-5020005/101155/2016</t>
  </si>
  <si>
    <t>1750401051</t>
  </si>
  <si>
    <t>S-5040105/67034/2017</t>
  </si>
  <si>
    <t>1650200021</t>
  </si>
  <si>
    <t>S-5020002/98618/2016</t>
  </si>
  <si>
    <t>1750401271</t>
  </si>
  <si>
    <t>S-5040127/73369/2017</t>
  </si>
  <si>
    <t>1750401421</t>
  </si>
  <si>
    <t>S-5040142/88380/2017</t>
  </si>
  <si>
    <t>1650008961</t>
  </si>
  <si>
    <t>S-5000896/058595/2016</t>
  </si>
  <si>
    <t>1650001951</t>
  </si>
  <si>
    <t>S-5000195/43632/2016</t>
  </si>
  <si>
    <t>1650008901</t>
  </si>
  <si>
    <t>S-5000890/56883/2016</t>
  </si>
  <si>
    <t>1750400251</t>
  </si>
  <si>
    <t>S-5040025/59535/2017</t>
  </si>
  <si>
    <t>1650201071</t>
  </si>
  <si>
    <t>S-5020107/107996/2016</t>
  </si>
  <si>
    <t>1650201681</t>
  </si>
  <si>
    <t>S-5020168/110414/2016</t>
  </si>
  <si>
    <t>1650008841</t>
  </si>
  <si>
    <t>S-5000884/56788/2016</t>
  </si>
  <si>
    <t>1650008781</t>
  </si>
  <si>
    <t>S-5000878/56439/2016</t>
  </si>
  <si>
    <t>1650008761</t>
  </si>
  <si>
    <t>S-5000876/56545/2016</t>
  </si>
  <si>
    <t>1650008741</t>
  </si>
  <si>
    <t>S-5000874/56640/2016</t>
  </si>
  <si>
    <t>1650008621</t>
  </si>
  <si>
    <t>S-5000862/56471/2016</t>
  </si>
  <si>
    <t>1650008581</t>
  </si>
  <si>
    <t>S-5000858/54794/2016</t>
  </si>
  <si>
    <t>1650008551</t>
  </si>
  <si>
    <t>S-5000855/56387/2016</t>
  </si>
  <si>
    <t>1650008541</t>
  </si>
  <si>
    <t>S-5000854/56369/2016</t>
  </si>
  <si>
    <t>1650008531</t>
  </si>
  <si>
    <t>S-5000853/54772/2016</t>
  </si>
  <si>
    <t>1650200751</t>
  </si>
  <si>
    <t>S-5020075/107610/2016</t>
  </si>
  <si>
    <t>1650006911</t>
  </si>
  <si>
    <t>S-5000691/52815/2016</t>
  </si>
  <si>
    <t>1650008411</t>
  </si>
  <si>
    <t>S-5000841/53964/2016</t>
  </si>
  <si>
    <t>1650200321</t>
  </si>
  <si>
    <t>S-5020032/103113/2016</t>
  </si>
  <si>
    <t>1650008391</t>
  </si>
  <si>
    <t>S-5000839/56135/2016</t>
  </si>
  <si>
    <t>1650006611</t>
  </si>
  <si>
    <t>S-5000661/50156/2016</t>
  </si>
  <si>
    <t>1650008351</t>
  </si>
  <si>
    <t>S-5000835/55411/2016</t>
  </si>
  <si>
    <t>1650008331</t>
  </si>
  <si>
    <t>S-5000833/54887/2016</t>
  </si>
  <si>
    <t>1650001241</t>
  </si>
  <si>
    <t>S-5000124/37601/2016</t>
  </si>
  <si>
    <t>1650200291</t>
  </si>
  <si>
    <t>S-5020029/102399/2016</t>
  </si>
  <si>
    <t>1650002381</t>
  </si>
  <si>
    <t>S-5000238/42471/2016</t>
  </si>
  <si>
    <t>1650008191</t>
  </si>
  <si>
    <t>S-5000819/54587/2016</t>
  </si>
  <si>
    <t>1650008181</t>
  </si>
  <si>
    <t>S-5000818/54543/2016</t>
  </si>
  <si>
    <t>1650201671</t>
  </si>
  <si>
    <t>S-5020167/110052/2016</t>
  </si>
  <si>
    <t>1650007051</t>
  </si>
  <si>
    <t>S-5000705/53118/2016</t>
  </si>
  <si>
    <t>1650002671</t>
  </si>
  <si>
    <t>S-5000267/45299/2016</t>
  </si>
  <si>
    <t>1650201591</t>
  </si>
  <si>
    <t>S-5020159/111951/2016</t>
  </si>
  <si>
    <t>1650007991</t>
  </si>
  <si>
    <t>S-5000799/55440/2016</t>
  </si>
  <si>
    <t>1650200151</t>
  </si>
  <si>
    <t>S-5020015/101582/2016</t>
  </si>
  <si>
    <t>1650201571</t>
  </si>
  <si>
    <t>S-5020157/112043/2016</t>
  </si>
  <si>
    <t>1650007911</t>
  </si>
  <si>
    <t>S-5000791/53924/2016</t>
  </si>
  <si>
    <t>1650005701</t>
  </si>
  <si>
    <t>S-5000570/51320/2016</t>
  </si>
  <si>
    <t>1650004481</t>
  </si>
  <si>
    <t>S-5000448/50771/2016</t>
  </si>
  <si>
    <t>1650007811</t>
  </si>
  <si>
    <t>S-5000781/53291/2016</t>
  </si>
  <si>
    <t>1650007801</t>
  </si>
  <si>
    <t>S-5000780/53260/2016</t>
  </si>
  <si>
    <t>1650201701</t>
  </si>
  <si>
    <t>S-5020170/110640/2016</t>
  </si>
  <si>
    <t>1650003621</t>
  </si>
  <si>
    <t>S-5000362/45557/2016</t>
  </si>
  <si>
    <t>1650006031</t>
  </si>
  <si>
    <t>S-5000603/53679/2016</t>
  </si>
  <si>
    <t>1650200271</t>
  </si>
  <si>
    <t>S-5020027/102364/2016</t>
  </si>
  <si>
    <t>1650007631</t>
  </si>
  <si>
    <t>S-5000763/53403/2016</t>
  </si>
  <si>
    <t>1650002791</t>
  </si>
  <si>
    <t>S-5000279/45004/2016</t>
  </si>
  <si>
    <t>1650007501</t>
  </si>
  <si>
    <t>S-5000750/52747/2016</t>
  </si>
  <si>
    <t>1650007491</t>
  </si>
  <si>
    <t>S-5000749/54382/2016</t>
  </si>
  <si>
    <t>1650201031</t>
  </si>
  <si>
    <t>S-5020103/107683/2016</t>
  </si>
  <si>
    <t>1650008811</t>
  </si>
  <si>
    <t>S-5000881/56757/2016</t>
  </si>
  <si>
    <t>1650200671</t>
  </si>
  <si>
    <t>S-5020067/107585/2016</t>
  </si>
  <si>
    <t>1650007351</t>
  </si>
  <si>
    <t>S-5000735/54142/2016</t>
  </si>
  <si>
    <t>1650200341</t>
  </si>
  <si>
    <t>S-5020034/103258/2016</t>
  </si>
  <si>
    <t>1650202331</t>
  </si>
  <si>
    <t>S-5020233/117422/2016</t>
  </si>
  <si>
    <t>1650007201</t>
  </si>
  <si>
    <t>S-5000720/52547/2016</t>
  </si>
  <si>
    <t>1750400031</t>
  </si>
  <si>
    <t>S-5040003/58765/2017</t>
  </si>
  <si>
    <t>1650007161</t>
  </si>
  <si>
    <t>S-5000716/52529/2016</t>
  </si>
  <si>
    <t>1650008251</t>
  </si>
  <si>
    <t>S-5000825/55209/2016</t>
  </si>
  <si>
    <t>1650202421</t>
  </si>
  <si>
    <t>S-5020242/120491/2016</t>
  </si>
  <si>
    <t>1650004751</t>
  </si>
  <si>
    <t>S-5000475/50836/2016</t>
  </si>
  <si>
    <t>1650007341</t>
  </si>
  <si>
    <t>S-5000734/52681/2016</t>
  </si>
  <si>
    <t>1650006281</t>
  </si>
  <si>
    <t>S-5000628/50021/2016</t>
  </si>
  <si>
    <t>1650001181</t>
  </si>
  <si>
    <t>S-5000118/39426/2016</t>
  </si>
  <si>
    <t>1650006891</t>
  </si>
  <si>
    <t>S-5000689/52798/2016</t>
  </si>
  <si>
    <t>1650006831</t>
  </si>
  <si>
    <t>S-5000683/54178/2016</t>
  </si>
  <si>
    <t>1750400501</t>
  </si>
  <si>
    <t>S-5040050/59914/2017</t>
  </si>
  <si>
    <t>1650006781</t>
  </si>
  <si>
    <t>S-5000678/54264/2016</t>
  </si>
  <si>
    <t>1650009051</t>
  </si>
  <si>
    <t>S-5000905/056919/2016</t>
  </si>
  <si>
    <t>1650200541</t>
  </si>
  <si>
    <t>S-5020054/104243/2016</t>
  </si>
  <si>
    <t>1650006731</t>
  </si>
  <si>
    <t>S-5000673/52983/2016</t>
  </si>
  <si>
    <t>1650202211</t>
  </si>
  <si>
    <t>S-5020221/117652/2016</t>
  </si>
  <si>
    <t>1650008501</t>
  </si>
  <si>
    <t>S-5000850/56507/2016</t>
  </si>
  <si>
    <t>1650003631</t>
  </si>
  <si>
    <t>S-5000363/45629/2016</t>
  </si>
  <si>
    <t>1650006671</t>
  </si>
  <si>
    <t>S-5000667/49734/2016</t>
  </si>
  <si>
    <t>1650006641</t>
  </si>
  <si>
    <t>S-5000664/50188/2016</t>
  </si>
  <si>
    <t>1650004801</t>
  </si>
  <si>
    <t>S-5000480/50851/2016</t>
  </si>
  <si>
    <t>1650006591</t>
  </si>
  <si>
    <t>S-5000659/50120/2016</t>
  </si>
  <si>
    <t>1650006571</t>
  </si>
  <si>
    <t>S-5000657/49664/2016</t>
  </si>
  <si>
    <t>1650002501</t>
  </si>
  <si>
    <t>S-5000250/42212/2016</t>
  </si>
  <si>
    <t>1650006521</t>
  </si>
  <si>
    <t>S-5000652/49622/2016</t>
  </si>
  <si>
    <t>1650006511</t>
  </si>
  <si>
    <t>S-5000651/49688/2016</t>
  </si>
  <si>
    <t>1650006491</t>
  </si>
  <si>
    <t>S-5000649/49680/2016</t>
  </si>
  <si>
    <t>1650006481</t>
  </si>
  <si>
    <t>S-5000648/49592/2016</t>
  </si>
  <si>
    <t>1650006241</t>
  </si>
  <si>
    <t>S-5000624/52115/2016</t>
  </si>
  <si>
    <t>1650006431</t>
  </si>
  <si>
    <t>S-5000643/49805/2016</t>
  </si>
  <si>
    <t>1650004361</t>
  </si>
  <si>
    <t>S-5000436/48780/2016</t>
  </si>
  <si>
    <t>1650006401</t>
  </si>
  <si>
    <t>S-5000640/49855/2016</t>
  </si>
  <si>
    <t>1650202321</t>
  </si>
  <si>
    <t>S-5020232/117386/2016</t>
  </si>
  <si>
    <t>1650003971</t>
  </si>
  <si>
    <t>S-5000397/48458/2016</t>
  </si>
  <si>
    <t>1650006321</t>
  </si>
  <si>
    <t>S-5000632/49200/2016</t>
  </si>
  <si>
    <t>1650006301</t>
  </si>
  <si>
    <t>S-5000630/50066/2016</t>
  </si>
  <si>
    <t>1650006211</t>
  </si>
  <si>
    <t>S-5000621/52046/2016</t>
  </si>
  <si>
    <t>1650005911</t>
  </si>
  <si>
    <t>S-5000591/52323/2016</t>
  </si>
  <si>
    <t>1650001281</t>
  </si>
  <si>
    <t>S-5000128/39102/2016</t>
  </si>
  <si>
    <t>1650006091</t>
  </si>
  <si>
    <t>S-5000609/53703/2016</t>
  </si>
  <si>
    <t>1650006061</t>
  </si>
  <si>
    <t>S-5000606/53688/2016</t>
  </si>
  <si>
    <t>1650006041</t>
  </si>
  <si>
    <t>S-5000604/53683/2016</t>
  </si>
  <si>
    <t>1650006001</t>
  </si>
  <si>
    <t>S-5000600/53669/2016</t>
  </si>
  <si>
    <t>1750400301</t>
  </si>
  <si>
    <t>S-5040030/59607/2017</t>
  </si>
  <si>
    <t>1650005931</t>
  </si>
  <si>
    <t>S-5000593/53642/2016</t>
  </si>
  <si>
    <t>1650004001</t>
  </si>
  <si>
    <t>S-5000400/46611/2016</t>
  </si>
  <si>
    <t>1650005901</t>
  </si>
  <si>
    <t>S-5000590/52348/2016</t>
  </si>
  <si>
    <t>1650005881</t>
  </si>
  <si>
    <t>S-5000588/50296/2016</t>
  </si>
  <si>
    <t>1650005861</t>
  </si>
  <si>
    <t>S-5000586/51579/2016</t>
  </si>
  <si>
    <t>1750400351</t>
  </si>
  <si>
    <t>S-5040035/59617/2017</t>
  </si>
  <si>
    <t>1650003811</t>
  </si>
  <si>
    <t>S-5000381/47927/2016</t>
  </si>
  <si>
    <t>1650005741</t>
  </si>
  <si>
    <t>S-5000574/51388/2016</t>
  </si>
  <si>
    <t>1650005691</t>
  </si>
  <si>
    <t>S-5000569/51336/2016</t>
  </si>
  <si>
    <t>1650005681</t>
  </si>
  <si>
    <t>S-5000568/51302/2016</t>
  </si>
  <si>
    <t>1650005671</t>
  </si>
  <si>
    <t>S-5000567/51294/2016</t>
  </si>
  <si>
    <t>1650005601</t>
  </si>
  <si>
    <t>S-5000560/50605/2016</t>
  </si>
  <si>
    <t>1650005591</t>
  </si>
  <si>
    <t>S-5000559/50723/2016</t>
  </si>
  <si>
    <t>1650005581</t>
  </si>
  <si>
    <t>S-5000558/50713/2016</t>
  </si>
  <si>
    <t>1650201871</t>
  </si>
  <si>
    <t>S-5020187/113770/2016</t>
  </si>
  <si>
    <t>1650005481</t>
  </si>
  <si>
    <t>S-5000548/51812/2016</t>
  </si>
  <si>
    <t>1650005441</t>
  </si>
  <si>
    <t>S-5000544/51041/2016</t>
  </si>
  <si>
    <t>1650005431</t>
  </si>
  <si>
    <t>S-5000543/51075/2016</t>
  </si>
  <si>
    <t>1650200561</t>
  </si>
  <si>
    <t>S-5020056/105811/2016</t>
  </si>
  <si>
    <t>1650202131</t>
  </si>
  <si>
    <t>S-5020213/118887/2016</t>
  </si>
  <si>
    <t>1650202171</t>
  </si>
  <si>
    <t>S-5020217/117060/2016</t>
  </si>
  <si>
    <t>1650201361</t>
  </si>
  <si>
    <t>S-5020136/111754/2016</t>
  </si>
  <si>
    <t>1650200901</t>
  </si>
  <si>
    <t>S-5020090/107651/2016</t>
  </si>
  <si>
    <t>1650005281</t>
  </si>
  <si>
    <t>S-5000528/50572/2016</t>
  </si>
  <si>
    <t>1650003121</t>
  </si>
  <si>
    <t>S-5000312/47098/2016</t>
  </si>
  <si>
    <t>1650005241</t>
  </si>
  <si>
    <t>S-5000524/50537/2016</t>
  </si>
  <si>
    <t>1650008481</t>
  </si>
  <si>
    <t>S-5000848/54762/2016</t>
  </si>
  <si>
    <t>1650003181</t>
  </si>
  <si>
    <t>S-5000318/47116/2016</t>
  </si>
  <si>
    <t>1650005181</t>
  </si>
  <si>
    <t>S-5000518/50392/2016</t>
  </si>
  <si>
    <t>1650005171</t>
  </si>
  <si>
    <t>S-5000517/50383/2016</t>
  </si>
  <si>
    <t>1650005151</t>
  </si>
  <si>
    <t>S-5000515/50374/2016</t>
  </si>
  <si>
    <t>1650006841</t>
  </si>
  <si>
    <t>S-5000684/54203/2016</t>
  </si>
  <si>
    <t>1650005121</t>
  </si>
  <si>
    <t>S-5000512/50959/2016</t>
  </si>
  <si>
    <t>1650005101</t>
  </si>
  <si>
    <t>S-5000510/50956/2016</t>
  </si>
  <si>
    <t>1650000311</t>
  </si>
  <si>
    <t>S-5000031/32203/2016</t>
  </si>
  <si>
    <t>1650006631</t>
  </si>
  <si>
    <t>S-5000663/50140/2016</t>
  </si>
  <si>
    <t>1650002111</t>
  </si>
  <si>
    <t>S-5000211/44698/2016</t>
  </si>
  <si>
    <t>1750400791</t>
  </si>
  <si>
    <t>S-5040079/60108/2017</t>
  </si>
  <si>
    <t>1650004901</t>
  </si>
  <si>
    <t>S-5000490/50880/2016</t>
  </si>
  <si>
    <t>1650006421</t>
  </si>
  <si>
    <t>S-5000642/49816/2016</t>
  </si>
  <si>
    <t>1650002981</t>
  </si>
  <si>
    <t>S-5000298/47054/2016</t>
  </si>
  <si>
    <t>1650004761</t>
  </si>
  <si>
    <t>S-5000476/50840/2016</t>
  </si>
  <si>
    <t>1650004741</t>
  </si>
  <si>
    <t>S-5000474/50834/2016</t>
  </si>
  <si>
    <t>1650202341</t>
  </si>
  <si>
    <t>S-5020234/117463/2016</t>
  </si>
  <si>
    <t>1650004671</t>
  </si>
  <si>
    <t>S-5000467/50818/2016</t>
  </si>
  <si>
    <t>1650200741</t>
  </si>
  <si>
    <t>S-5020074/107608/2016</t>
  </si>
  <si>
    <t>1650004611</t>
  </si>
  <si>
    <t>S-5000461/50802/2016</t>
  </si>
  <si>
    <t>1650007471</t>
  </si>
  <si>
    <t>S-5000747/52722/2016</t>
  </si>
  <si>
    <t>1650004591</t>
  </si>
  <si>
    <t>S-5000459/50797/2016</t>
  </si>
  <si>
    <t>1650004581</t>
  </si>
  <si>
    <t>S-5000458/50795/2016</t>
  </si>
  <si>
    <t>1650004561</t>
  </si>
  <si>
    <t>S-5000456/50791/2016</t>
  </si>
  <si>
    <t>1750300031</t>
  </si>
  <si>
    <t>S-5030003/23260/2017</t>
  </si>
  <si>
    <t>1650007191</t>
  </si>
  <si>
    <t>S-5000719/53524/2016</t>
  </si>
  <si>
    <t>1650006811</t>
  </si>
  <si>
    <t>S-5000681/54153/2016</t>
  </si>
  <si>
    <t>1650004461</t>
  </si>
  <si>
    <t>S-5000446/49159/2016</t>
  </si>
  <si>
    <t>1650004391</t>
  </si>
  <si>
    <t>S-5000439/48921/2016</t>
  </si>
  <si>
    <t>1650003961</t>
  </si>
  <si>
    <t>S-5000396/48159/2016</t>
  </si>
  <si>
    <t>1750400581</t>
  </si>
  <si>
    <t>S-5040058/59932/2017</t>
  </si>
  <si>
    <t>1650004321</t>
  </si>
  <si>
    <t>S-5000432/48729/2016</t>
  </si>
  <si>
    <t>1750400221</t>
  </si>
  <si>
    <t>S-5040022/59521/2017</t>
  </si>
  <si>
    <t>1650004271</t>
  </si>
  <si>
    <t>S-5000427/48689/2016</t>
  </si>
  <si>
    <t>1650004161</t>
  </si>
  <si>
    <t>S-5000416/47659/2016</t>
  </si>
  <si>
    <t>1650008281</t>
  </si>
  <si>
    <t>S-5000828/55230/2016</t>
  </si>
  <si>
    <t>1650004121</t>
  </si>
  <si>
    <t>S-5000412/47463/2016</t>
  </si>
  <si>
    <t>1650004101</t>
  </si>
  <si>
    <t>S-5000410/47479/2016</t>
  </si>
  <si>
    <t>1650004091</t>
  </si>
  <si>
    <t>S-5000409/46627/2016</t>
  </si>
  <si>
    <t>1650201161</t>
  </si>
  <si>
    <t>S-5020116/106466/2016</t>
  </si>
  <si>
    <t>1650004051</t>
  </si>
  <si>
    <t>S-5000405/46961/2016</t>
  </si>
  <si>
    <t>1650003931</t>
  </si>
  <si>
    <t>S-5000393/48133/2016</t>
  </si>
  <si>
    <t>1750400091</t>
  </si>
  <si>
    <t>S-5040009/59416/2017</t>
  </si>
  <si>
    <t>1650002401</t>
  </si>
  <si>
    <t>S-5000240/42421/2016</t>
  </si>
  <si>
    <t>1650009011</t>
  </si>
  <si>
    <t>S-5000901/056825/2016</t>
  </si>
  <si>
    <t>1650003301</t>
  </si>
  <si>
    <t>S-5000330/47163/2016</t>
  </si>
  <si>
    <t>1650005641</t>
  </si>
  <si>
    <t>S-5000564/51234/2016</t>
  </si>
  <si>
    <t>1650007151</t>
  </si>
  <si>
    <t>S-5000715/52511/2016</t>
  </si>
  <si>
    <t>1650007031</t>
  </si>
  <si>
    <t>S-5000703/53109/2016</t>
  </si>
  <si>
    <t>1650005471</t>
  </si>
  <si>
    <t>S-5000547/51803/2016</t>
  </si>
  <si>
    <t>1650006531</t>
  </si>
  <si>
    <t>S-5000653/49631/2016</t>
  </si>
  <si>
    <t>1650002391</t>
  </si>
  <si>
    <t>S-5000239/42442/2016</t>
  </si>
  <si>
    <t>1650005841</t>
  </si>
  <si>
    <t>S-5000584/51604/2016</t>
  </si>
  <si>
    <t>1650003651</t>
  </si>
  <si>
    <t>S-5000365/45659/2016</t>
  </si>
  <si>
    <t>1650003481</t>
  </si>
  <si>
    <t>S-5000348/45825/2016</t>
  </si>
  <si>
    <t>1650003461</t>
  </si>
  <si>
    <t>S-5000346/45802/2016</t>
  </si>
  <si>
    <t>1650006161</t>
  </si>
  <si>
    <t>S-5000616/52307/2016</t>
  </si>
  <si>
    <t>1650005111</t>
  </si>
  <si>
    <t>S-5000511/50958/2016</t>
  </si>
  <si>
    <t>1650201091</t>
  </si>
  <si>
    <t>S-5020109/106639/2016</t>
  </si>
  <si>
    <t>1650200071</t>
  </si>
  <si>
    <t>S-5020007/100904/2016</t>
  </si>
  <si>
    <t>1650300071</t>
  </si>
  <si>
    <t>S-5030007/124603/2016</t>
  </si>
  <si>
    <t>1750401501</t>
  </si>
  <si>
    <t>S-5040150/95147/2017</t>
  </si>
  <si>
    <t>1650003531</t>
  </si>
  <si>
    <t>S-5000353/45696/2016</t>
  </si>
  <si>
    <t>1650003251</t>
  </si>
  <si>
    <t>S-5000325/47143/2016</t>
  </si>
  <si>
    <t>1650006981</t>
  </si>
  <si>
    <t>S-5000698/52853/2016</t>
  </si>
  <si>
    <t>1650200181</t>
  </si>
  <si>
    <t>S-5020018/101831/2016</t>
  </si>
  <si>
    <t>1650007521</t>
  </si>
  <si>
    <t>S-5000752/54388/2016</t>
  </si>
  <si>
    <t>1650003151</t>
  </si>
  <si>
    <t>S-5000315/47110/2016</t>
  </si>
  <si>
    <t>1650003111</t>
  </si>
  <si>
    <t>S-5000311/47096/2016</t>
  </si>
  <si>
    <t>1650003031</t>
  </si>
  <si>
    <t>S-5000303/47068/2016</t>
  </si>
  <si>
    <t>1650003011</t>
  </si>
  <si>
    <t>S-5000301/47063/2016</t>
  </si>
  <si>
    <t>1650200171</t>
  </si>
  <si>
    <t>S-5020017/101737/2016</t>
  </si>
  <si>
    <t>1650002941</t>
  </si>
  <si>
    <t>S-5000294/47046/2016</t>
  </si>
  <si>
    <t>1650006451</t>
  </si>
  <si>
    <t>S-5000645/49568/2016</t>
  </si>
  <si>
    <t>1650002441</t>
  </si>
  <si>
    <t>S-5000244/42366/2016</t>
  </si>
  <si>
    <t>1650007821</t>
  </si>
  <si>
    <t>S-5000782/55686/2016</t>
  </si>
  <si>
    <t>1650002871</t>
  </si>
  <si>
    <t>S-5000287/47023/2016</t>
  </si>
  <si>
    <t>1650002831</t>
  </si>
  <si>
    <t>S-5000283/45585/2016</t>
  </si>
  <si>
    <t>1650002771</t>
  </si>
  <si>
    <t>S-5000277/45020/2016</t>
  </si>
  <si>
    <t>1650002801</t>
  </si>
  <si>
    <t>S-5000280/44995/2016</t>
  </si>
  <si>
    <t>1650007141</t>
  </si>
  <si>
    <t>S-5000714/53503/2016</t>
  </si>
  <si>
    <t>1650002691</t>
  </si>
  <si>
    <t>S-5000269/45315/2016</t>
  </si>
  <si>
    <t>1750400051</t>
  </si>
  <si>
    <t>S-5040005/59400/2017</t>
  </si>
  <si>
    <t>1650008571</t>
  </si>
  <si>
    <t>S-5000857/56396/2016</t>
  </si>
  <si>
    <t>1650003161</t>
  </si>
  <si>
    <t>S-5000316/47112/2016</t>
  </si>
  <si>
    <t>1650202061</t>
  </si>
  <si>
    <t>S-5020206/118719/2016</t>
  </si>
  <si>
    <t>1750401121</t>
  </si>
  <si>
    <t>S-5040112/67240/2017</t>
  </si>
  <si>
    <t>1650004951</t>
  </si>
  <si>
    <t>S-5000495/50898/2016</t>
  </si>
  <si>
    <t>1650002421</t>
  </si>
  <si>
    <t>S-5000242/42335/2016</t>
  </si>
  <si>
    <t>1650009111</t>
  </si>
  <si>
    <t>S-5000911/59307/2016</t>
  </si>
  <si>
    <t>1650200871</t>
  </si>
  <si>
    <t>S-5020087/107644/2016</t>
  </si>
  <si>
    <t>1650003391</t>
  </si>
  <si>
    <t>S-5000339/47192/2016</t>
  </si>
  <si>
    <t>1650002321</t>
  </si>
  <si>
    <t>S-5000232/42688/2016</t>
  </si>
  <si>
    <t>1650008271</t>
  </si>
  <si>
    <t>S-5000827/55176/2016</t>
  </si>
  <si>
    <t>1650004731</t>
  </si>
  <si>
    <t>S-5000473/50831/2016</t>
  </si>
  <si>
    <t>1650002171</t>
  </si>
  <si>
    <t>S-5000217/43998/2016</t>
  </si>
  <si>
    <t>1650003951</t>
  </si>
  <si>
    <t>S-5000395/48149/2016</t>
  </si>
  <si>
    <t>1650201451</t>
  </si>
  <si>
    <t>S-5020145/111797/2016</t>
  </si>
  <si>
    <t>1650201661</t>
  </si>
  <si>
    <t>S-5020166/110188/2016</t>
  </si>
  <si>
    <t>1650007881</t>
  </si>
  <si>
    <t>S-5000788/55620/2016</t>
  </si>
  <si>
    <t>1650002061</t>
  </si>
  <si>
    <t>S-5000206/44476/2016</t>
  </si>
  <si>
    <t>1650002031</t>
  </si>
  <si>
    <t>S-5000203/44082/2016</t>
  </si>
  <si>
    <t>1650002491</t>
  </si>
  <si>
    <t>S-5000249/42227/2016</t>
  </si>
  <si>
    <t>1650200611</t>
  </si>
  <si>
    <t>S-5020061/107570/2016</t>
  </si>
  <si>
    <t>1650200371</t>
  </si>
  <si>
    <t>S-5020037/103593/2016</t>
  </si>
  <si>
    <t>1650003141</t>
  </si>
  <si>
    <t>S-5000314/47108/2016</t>
  </si>
  <si>
    <t>1650001831</t>
  </si>
  <si>
    <t>S-5000183/43290/2016</t>
  </si>
  <si>
    <t>1650004771</t>
  </si>
  <si>
    <t>S-5000477/50842/2016</t>
  </si>
  <si>
    <t>1650007111</t>
  </si>
  <si>
    <t>S-5000711/52492/2016</t>
  </si>
  <si>
    <t>1650001751</t>
  </si>
  <si>
    <t>S-5000175/43252/2016</t>
  </si>
  <si>
    <t>1650001721</t>
  </si>
  <si>
    <t>S-5000172/43235/2016</t>
  </si>
  <si>
    <t>1650007251</t>
  </si>
  <si>
    <t>S-5000725/52629/2016</t>
  </si>
  <si>
    <t>1650001701</t>
  </si>
  <si>
    <t>S-5000170/43203/2016</t>
  </si>
  <si>
    <t>1650001641</t>
  </si>
  <si>
    <t>S-5000164/43171/2016</t>
  </si>
  <si>
    <t>1650005511</t>
  </si>
  <si>
    <t>S-5000551/51868/2016</t>
  </si>
  <si>
    <t>1750400021</t>
  </si>
  <si>
    <t>S-5040002/58763/2017</t>
  </si>
  <si>
    <t>1750400571</t>
  </si>
  <si>
    <t>S-5040057/59930/2017</t>
  </si>
  <si>
    <t>1650202121</t>
  </si>
  <si>
    <t>S-5020212/119374/2016</t>
  </si>
  <si>
    <t>1650001141</t>
  </si>
  <si>
    <t>S-5000114/39631/2016</t>
  </si>
  <si>
    <t>1650000981</t>
  </si>
  <si>
    <t>S-5000098/38545/2016</t>
  </si>
  <si>
    <t>1650001411</t>
  </si>
  <si>
    <t>S-5000141/41484/2016</t>
  </si>
  <si>
    <t>1650001401</t>
  </si>
  <si>
    <t>S-5000140/41472/2016</t>
  </si>
  <si>
    <t>1650001361</t>
  </si>
  <si>
    <t>S-5000136/41260/2016</t>
  </si>
  <si>
    <t>1650201501</t>
  </si>
  <si>
    <t>S-5020150/111809/2016</t>
  </si>
  <si>
    <t>1750400441</t>
  </si>
  <si>
    <t>S-5040044/59898/2017</t>
  </si>
  <si>
    <t>1650200081</t>
  </si>
  <si>
    <t>S-5020008/100371/2016</t>
  </si>
  <si>
    <t>1650200121</t>
  </si>
  <si>
    <t>S-5020012/101523/2016</t>
  </si>
  <si>
    <t>1650007921</t>
  </si>
  <si>
    <t>S-5000792/55639/2016</t>
  </si>
  <si>
    <t>1650006621</t>
  </si>
  <si>
    <t>S-5000662/50148/2016</t>
  </si>
  <si>
    <t>1650003981</t>
  </si>
  <si>
    <t>S-5000398/48466/2016</t>
  </si>
  <si>
    <t>1650004791</t>
  </si>
  <si>
    <t>S-5000479/50849/2016</t>
  </si>
  <si>
    <t>1650003421</t>
  </si>
  <si>
    <t>S-5000342/45731/2016</t>
  </si>
  <si>
    <t>1650004631</t>
  </si>
  <si>
    <t>S-5000463/50808/2016</t>
  </si>
  <si>
    <t>1650003881</t>
  </si>
  <si>
    <t>S-5000388/48398/2016</t>
  </si>
  <si>
    <t>1650007041</t>
  </si>
  <si>
    <t>S-5000704/52927/2016</t>
  </si>
  <si>
    <t>1650004961</t>
  </si>
  <si>
    <t>S-5000496/50904/2016</t>
  </si>
  <si>
    <t>1650000771</t>
  </si>
  <si>
    <t>S-5000077/36931/2016</t>
  </si>
  <si>
    <t>1650008451</t>
  </si>
  <si>
    <t>S-5000845/56455/2016</t>
  </si>
  <si>
    <t>1650008151</t>
  </si>
  <si>
    <t>S-5000815/53838/2016</t>
  </si>
  <si>
    <t>1650006331</t>
  </si>
  <si>
    <t>S-5000633/49528/2016</t>
  </si>
  <si>
    <t>1650201791</t>
  </si>
  <si>
    <t>S-5020179/115105/2016</t>
  </si>
  <si>
    <t>1650008041</t>
  </si>
  <si>
    <t>S-5000804/55369/2016</t>
  </si>
  <si>
    <t>1650201601</t>
  </si>
  <si>
    <t>S-5020160/111090/2016</t>
  </si>
  <si>
    <t>1650001201</t>
  </si>
  <si>
    <t>S-5000120/40082/2016</t>
  </si>
  <si>
    <t>1650003571</t>
  </si>
  <si>
    <t>S-5000357/45728/2016</t>
  </si>
  <si>
    <t>1650006871</t>
  </si>
  <si>
    <t>S-5000687/52780/2016</t>
  </si>
  <si>
    <t>1750400131</t>
  </si>
  <si>
    <t>S-5040013/59442/2017</t>
  </si>
  <si>
    <t>1650200631</t>
  </si>
  <si>
    <t>S-5020063/107574/2016</t>
  </si>
  <si>
    <t>1650003911</t>
  </si>
  <si>
    <t>S-5000391/48117/2016</t>
  </si>
  <si>
    <t>1650004821</t>
  </si>
  <si>
    <t>S-5000482/50855/2016</t>
  </si>
  <si>
    <t>1650000531</t>
  </si>
  <si>
    <t>S-5000053/34627/2016</t>
  </si>
  <si>
    <t>1650002461</t>
  </si>
  <si>
    <t>S-5000246/42405/2016</t>
  </si>
  <si>
    <t>1650008981</t>
  </si>
  <si>
    <t>S-5000898/057536/2016</t>
  </si>
  <si>
    <t>1650003021</t>
  </si>
  <si>
    <t>S-5000302/47065/2016</t>
  </si>
  <si>
    <t>1750401441</t>
  </si>
  <si>
    <t>S-5040144/90508/2017</t>
  </si>
  <si>
    <t>1750400871</t>
  </si>
  <si>
    <t>S-5040087/60740/2017</t>
  </si>
  <si>
    <t>1650002241</t>
  </si>
  <si>
    <t>S-5000224/43638/2016</t>
  </si>
  <si>
    <t>1650003591</t>
  </si>
  <si>
    <t>S-5000359/45762/2016</t>
  </si>
  <si>
    <t>1650000361</t>
  </si>
  <si>
    <t>S-5000036/34256/2016</t>
  </si>
  <si>
    <t>1650003751</t>
  </si>
  <si>
    <t>S-5000375/47709/2016</t>
  </si>
  <si>
    <t>1650005611</t>
  </si>
  <si>
    <t>S-5000561/51210/2016</t>
  </si>
  <si>
    <t>1650003521</t>
  </si>
  <si>
    <t>S-5000352/45685/2016</t>
  </si>
  <si>
    <t>1650008801</t>
  </si>
  <si>
    <t>S-5000880/56659/2016</t>
  </si>
  <si>
    <t>1650005891</t>
  </si>
  <si>
    <t>S-5000589/50321/2016</t>
  </si>
  <si>
    <t>1650000241</t>
  </si>
  <si>
    <t>S-5000024/31077/2016</t>
  </si>
  <si>
    <t>1650003551</t>
  </si>
  <si>
    <t>S-5000355/45700/2016</t>
  </si>
  <si>
    <t>1650008701</t>
  </si>
  <si>
    <t>S-5000870/56229/2016</t>
  </si>
  <si>
    <t>1650200581</t>
  </si>
  <si>
    <t>S-5020058/107562/2016</t>
  </si>
  <si>
    <t>1650300061</t>
  </si>
  <si>
    <t>S-5030006/124600/2016</t>
  </si>
  <si>
    <t>1650005551</t>
  </si>
  <si>
    <t>S-5000555/52198/2016</t>
  </si>
  <si>
    <t>1650202311</t>
  </si>
  <si>
    <t>S-5020231/117494/2016</t>
  </si>
  <si>
    <t>1650005791</t>
  </si>
  <si>
    <t>S-5000579/51439/2016</t>
  </si>
  <si>
    <t>1750400081</t>
  </si>
  <si>
    <t>S-5040008/59408/2017</t>
  </si>
  <si>
    <t>1650002821</t>
  </si>
  <si>
    <t>S-5000282/45572/2016</t>
  </si>
  <si>
    <t>1650200781</t>
  </si>
  <si>
    <t>S-5020078/107619/2016</t>
  </si>
  <si>
    <t>1650200201</t>
  </si>
  <si>
    <t>S-5020020/101952/2016</t>
  </si>
  <si>
    <t>1650201911</t>
  </si>
  <si>
    <t>S-5020191/112724/2016</t>
  </si>
  <si>
    <t>1750400561</t>
  </si>
  <si>
    <t>S-5040056/59928/2017</t>
  </si>
  <si>
    <t>1650006051</t>
  </si>
  <si>
    <t>S-5000605/53686/2016</t>
  </si>
  <si>
    <t>1650004921</t>
  </si>
  <si>
    <t>S-5000492/50890/2016</t>
  </si>
  <si>
    <t>1750400281</t>
  </si>
  <si>
    <t>S-5040028/59603/2017</t>
  </si>
  <si>
    <t>1750400831</t>
  </si>
  <si>
    <t>S-5040083/60121/2017</t>
  </si>
  <si>
    <t>1650200361</t>
  </si>
  <si>
    <t>S-5020036/103572/2016</t>
  </si>
  <si>
    <t>1650201081</t>
  </si>
  <si>
    <t>S-5020108/106601/2016</t>
  </si>
  <si>
    <t>1650002581</t>
  </si>
  <si>
    <t>S-5000258/42893/2016</t>
  </si>
  <si>
    <t>1650007561</t>
  </si>
  <si>
    <t>S-5000756/53566/2016</t>
  </si>
  <si>
    <t>1650007391</t>
  </si>
  <si>
    <t>S-5000739/54503/2016</t>
  </si>
  <si>
    <t>1650005041</t>
  </si>
  <si>
    <t>S-5000504/50937/2016</t>
  </si>
  <si>
    <t>1650200501</t>
  </si>
  <si>
    <t>S-5020050/104618/2016</t>
  </si>
  <si>
    <t>1650003281</t>
  </si>
  <si>
    <t>S-5000328/47157/2016</t>
  </si>
  <si>
    <t>1650008161</t>
  </si>
  <si>
    <t>S-5000816/54561/2016</t>
  </si>
  <si>
    <t>1650007551</t>
  </si>
  <si>
    <t>S-5000755/53470/2016</t>
  </si>
  <si>
    <t>1650004541</t>
  </si>
  <si>
    <t>S-5000454/50787/2016</t>
  </si>
  <si>
    <t>1650202231</t>
  </si>
  <si>
    <t>S-5020223/118619/2016</t>
  </si>
  <si>
    <t>1650008341</t>
  </si>
  <si>
    <t>S-5000834/55399/2016</t>
  </si>
  <si>
    <t>1650003131</t>
  </si>
  <si>
    <t>S-5000313/47106/2016</t>
  </si>
  <si>
    <t>1650002101</t>
  </si>
  <si>
    <t>S-5000210/44706/2016</t>
  </si>
  <si>
    <t>1750400461</t>
  </si>
  <si>
    <t>S-5040046/59904/2017</t>
  </si>
  <si>
    <t>1650006021</t>
  </si>
  <si>
    <t>S-5000602/53675/2016</t>
  </si>
  <si>
    <t>1650007611</t>
  </si>
  <si>
    <t>S-5000761/54433/2016</t>
  </si>
  <si>
    <t>1650007071</t>
  </si>
  <si>
    <t>S-5000707/52949/2016</t>
  </si>
  <si>
    <t>1650009031</t>
  </si>
  <si>
    <t>S-5000903/056866/2016</t>
  </si>
  <si>
    <t>1650201851</t>
  </si>
  <si>
    <t>S-5020185/113727/2016</t>
  </si>
  <si>
    <t>1650001531</t>
  </si>
  <si>
    <t>S-5000153/43129/2016</t>
  </si>
  <si>
    <t>1650000881</t>
  </si>
  <si>
    <t>S-5000088/38474/2016</t>
  </si>
  <si>
    <t>1650200951</t>
  </si>
  <si>
    <t>S-5020095/107664/2016</t>
  </si>
  <si>
    <t>1650000391</t>
  </si>
  <si>
    <t>S-5000039/33745/2016</t>
  </si>
  <si>
    <t>1750400071</t>
  </si>
  <si>
    <t>S-5040007/59406/2017</t>
  </si>
  <si>
    <t>1650001081</t>
  </si>
  <si>
    <t>S-5000108/40633/2016</t>
  </si>
  <si>
    <t>1650007951</t>
  </si>
  <si>
    <t>S-5000795/53948/2016</t>
  </si>
  <si>
    <t>1650004311</t>
  </si>
  <si>
    <t>S-5000431/48721/2016</t>
  </si>
  <si>
    <t>1650004381</t>
  </si>
  <si>
    <t>S-5000438/48880/2016</t>
  </si>
  <si>
    <t>1650200851</t>
  </si>
  <si>
    <t>S-5020085/107639/2016</t>
  </si>
  <si>
    <t>1650004431</t>
  </si>
  <si>
    <t>S-5000443/49118/2016</t>
  </si>
  <si>
    <t>1650005411</t>
  </si>
  <si>
    <t>S-5000541/51159/2016</t>
  </si>
  <si>
    <t>1650008051</t>
  </si>
  <si>
    <t>S-5000805/55378/2016</t>
  </si>
  <si>
    <t>1650006851</t>
  </si>
  <si>
    <t>S-5000685/54039/2016</t>
  </si>
  <si>
    <t>1650004031</t>
  </si>
  <si>
    <t>S-5000403/46648/2016</t>
  </si>
  <si>
    <t>1650004421</t>
  </si>
  <si>
    <t>S-5000442/49110/2016</t>
  </si>
  <si>
    <t>1650202411</t>
  </si>
  <si>
    <t>S-5020241/120453/2016</t>
  </si>
  <si>
    <t>1650200621</t>
  </si>
  <si>
    <t>S-5020062/107572/2016</t>
  </si>
  <si>
    <t>1650007271</t>
  </si>
  <si>
    <t>S-5000727/53617/2016</t>
  </si>
  <si>
    <t>1650007011</t>
  </si>
  <si>
    <t>S-5000701/53101/2016</t>
  </si>
  <si>
    <t>1650004571</t>
  </si>
  <si>
    <t>S-5000457/50793/2016</t>
  </si>
  <si>
    <t>1650004181</t>
  </si>
  <si>
    <t>S-5000418/47644/2016</t>
  </si>
  <si>
    <t>1650002051</t>
  </si>
  <si>
    <t>S-5000205/44386/2016</t>
  </si>
  <si>
    <t>1650201721</t>
  </si>
  <si>
    <t>S-5020172/110701/2016</t>
  </si>
  <si>
    <t>1650003941</t>
  </si>
  <si>
    <t>S-5000394/48141/2016</t>
  </si>
  <si>
    <t>1650008291</t>
  </si>
  <si>
    <t>S-5000829/55032/2016</t>
  </si>
  <si>
    <t>1650007961</t>
  </si>
  <si>
    <t>S-5000796/53966/2016</t>
  </si>
  <si>
    <t>1650008371</t>
  </si>
  <si>
    <t>S-5000837/56072/2016</t>
  </si>
  <si>
    <t>1650004041</t>
  </si>
  <si>
    <t>S-5000404/47014/2016</t>
  </si>
  <si>
    <t>1650201241</t>
  </si>
  <si>
    <t>S-5020124/108606/2016</t>
  </si>
  <si>
    <t>1650001161</t>
  </si>
  <si>
    <t>S-5000116/39535/2016</t>
  </si>
  <si>
    <t>1650005451</t>
  </si>
  <si>
    <t>S-5000545/51179/2016</t>
  </si>
  <si>
    <t>1650007761</t>
  </si>
  <si>
    <t>S-5000776/53207/2016</t>
  </si>
  <si>
    <t>1650006991</t>
  </si>
  <si>
    <t>S-5000699/53092/2016</t>
  </si>
  <si>
    <t>1650005161</t>
  </si>
  <si>
    <t>S-5000516/50731/2016</t>
  </si>
  <si>
    <t>1650007671</t>
  </si>
  <si>
    <t>S-5000767/53136/2016</t>
  </si>
  <si>
    <t>1650200351</t>
  </si>
  <si>
    <t>S-5020035/103465/2016</t>
  </si>
  <si>
    <t>1650002351</t>
  </si>
  <si>
    <t>S-5000235/42763/2016</t>
  </si>
  <si>
    <t>1650201041</t>
  </si>
  <si>
    <t>S-5020104/107689/2016</t>
  </si>
  <si>
    <t>1650008831</t>
  </si>
  <si>
    <t>S-5000883/56699/2016</t>
  </si>
  <si>
    <t>1650008461</t>
  </si>
  <si>
    <t>S-5000846/54926/2016</t>
  </si>
  <si>
    <t>1650005871</t>
  </si>
  <si>
    <t>S-5000587/51626/2016</t>
  </si>
  <si>
    <t>1650003511</t>
  </si>
  <si>
    <t>S-5000351/45670/2016</t>
  </si>
  <si>
    <t>1650001581</t>
  </si>
  <si>
    <t>S-5000158/43153/2016</t>
  </si>
  <si>
    <t>1650001571</t>
  </si>
  <si>
    <t>S-5000157/43152/2016</t>
  </si>
  <si>
    <t>1650200381</t>
  </si>
  <si>
    <t>S-5020038/103570/2016</t>
  </si>
  <si>
    <t>1650007871</t>
  </si>
  <si>
    <t>S-5000787/55592/2016</t>
  </si>
  <si>
    <t>1750400331</t>
  </si>
  <si>
    <t>S-5040033/59613/2017</t>
  </si>
  <si>
    <t>1650200881</t>
  </si>
  <si>
    <t>S-5020088/107647/2016</t>
  </si>
  <si>
    <t>1750400401</t>
  </si>
  <si>
    <t>S-5040040/59880/2017</t>
  </si>
  <si>
    <t>1650009091</t>
  </si>
  <si>
    <t>S-5000909/059284/2016</t>
  </si>
  <si>
    <t>1650002661</t>
  </si>
  <si>
    <t>S-5000266/45291/2016</t>
  </si>
  <si>
    <t>1650005091</t>
  </si>
  <si>
    <t>S-5000509/50955/2016</t>
  </si>
  <si>
    <t>1650201531</t>
  </si>
  <si>
    <t>S-5020153/111687/2016</t>
  </si>
  <si>
    <t>1750400901</t>
  </si>
  <si>
    <t>S-5040090/60774/2017</t>
  </si>
  <si>
    <t>1650006691</t>
  </si>
  <si>
    <t>S-5000669/49750/2016</t>
  </si>
  <si>
    <t>1650005661</t>
  </si>
  <si>
    <t>S-5000566/51285/2016</t>
  </si>
  <si>
    <t>1650005721</t>
  </si>
  <si>
    <t>S-5000572/51372/2016</t>
  </si>
  <si>
    <t>1650201931</t>
  </si>
  <si>
    <t>S-5020193/112418/2016</t>
  </si>
  <si>
    <t>1650001041</t>
  </si>
  <si>
    <t>S-5000104/40564/2016</t>
  </si>
  <si>
    <t>1650008441</t>
  </si>
  <si>
    <t>S-5000844/54917/2016</t>
  </si>
  <si>
    <t>1650004521</t>
  </si>
  <si>
    <t>S-5000452/50782/2016</t>
  </si>
  <si>
    <t>1650005251</t>
  </si>
  <si>
    <t>S-5000525/50547/2016</t>
  </si>
  <si>
    <t>1650200241</t>
  </si>
  <si>
    <t>S-5020024/102039/2016</t>
  </si>
  <si>
    <t>1650005941</t>
  </si>
  <si>
    <t>S-5000594/53650/2016</t>
  </si>
  <si>
    <t>1650005271</t>
  </si>
  <si>
    <t>S-5000527/50594/2016</t>
  </si>
  <si>
    <t>1650201171</t>
  </si>
  <si>
    <t>S-5020117/109588/2016</t>
  </si>
  <si>
    <t>1650006561</t>
  </si>
  <si>
    <t>S-5000656/49656/2016</t>
  </si>
  <si>
    <t>1650200641</t>
  </si>
  <si>
    <t>S-5020064/107576/2016</t>
  </si>
  <si>
    <t>1650202441</t>
  </si>
  <si>
    <t>S-5020244/121025/2016</t>
  </si>
  <si>
    <t>1650006661</t>
  </si>
  <si>
    <t>S-5000666/49726/2016</t>
  </si>
  <si>
    <t>1650001961</t>
  </si>
  <si>
    <t>S-5000196/43610/2016</t>
  </si>
  <si>
    <t>1650201221</t>
  </si>
  <si>
    <t>S-5020122/108949/2016</t>
  </si>
  <si>
    <t>1650201261</t>
  </si>
  <si>
    <t>S-5020126/108464/2016</t>
  </si>
  <si>
    <t>1750401461</t>
  </si>
  <si>
    <t>S-5040146/91447/2017</t>
  </si>
  <si>
    <t>1750400111</t>
  </si>
  <si>
    <t>S-5040011/59425/2017</t>
  </si>
  <si>
    <t>1650000861</t>
  </si>
  <si>
    <t>S-5000086/37223/2016</t>
  </si>
  <si>
    <t>1650002521</t>
  </si>
  <si>
    <t>S-5000252/42204/2016</t>
  </si>
  <si>
    <t>1650000191</t>
  </si>
  <si>
    <t>S-5000019/31143/2016</t>
  </si>
  <si>
    <t>1650004991</t>
  </si>
  <si>
    <t>S-5000499/50914/2016</t>
  </si>
  <si>
    <t>1650003871</t>
  </si>
  <si>
    <t>S-5000387/48406/2016</t>
  </si>
  <si>
    <t>1650001001</t>
  </si>
  <si>
    <t>S-5000100/38556/2016</t>
  </si>
  <si>
    <t>1650202371</t>
  </si>
  <si>
    <t>S-5020237/116425/2016</t>
  </si>
  <si>
    <t>1650001151</t>
  </si>
  <si>
    <t>S-5000115/39643/2016</t>
  </si>
  <si>
    <t>1650300101</t>
  </si>
  <si>
    <t>S-5030010/124649/2016</t>
  </si>
  <si>
    <t>1650005341</t>
  </si>
  <si>
    <t>S-5000534/50462/2016</t>
  </si>
  <si>
    <t>1650002851</t>
  </si>
  <si>
    <t>S-5000285/45605/2016</t>
  </si>
  <si>
    <t>1650201641</t>
  </si>
  <si>
    <t>S-5020164/111993/2016</t>
  </si>
  <si>
    <t>1650008871</t>
  </si>
  <si>
    <t>S-5000887/56846/2016</t>
  </si>
  <si>
    <t>1750400491</t>
  </si>
  <si>
    <t>S-5040049/59912/2017</t>
  </si>
  <si>
    <t>Skutečná výše úvěru</t>
  </si>
  <si>
    <t>Snížení jistiny</t>
  </si>
  <si>
    <t>Snížení úrokového zatížení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</si>
</sst>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Kč&quot;_-;\-* #,##0.00\ &quot;Kč&quot;_-;_-* &quot;-&quot;??\ &quot;Kč&quot;_-;_-@_-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14" fontId="0" fillId="0" borderId="0" xfId="0" applyNumberFormat="1"/>
    <xf numFmtId="44" fontId="3" fillId="0" borderId="0" xfId="0" applyNumberFormat="1" applyFont="1"/>
    <xf numFmtId="0" fontId="1" fillId="0" borderId="0" xfId="0" applyFont="1"/>
    <xf numFmtId="14" fontId="1" fillId="0" borderId="0" xfId="0" applyNumberFormat="1" applyFont="1"/>
    <xf numFmtId="44" fontId="1" fillId="0" borderId="0" xfId="1" applyFont="1"/>
    <xf numFmtId="0" fontId="3" fillId="0" borderId="0" xfId="0" applyNumberFormat="1" applyFont="1"/>
    <xf numFmtId="44" fontId="0" fillId="0" borderId="0" xfId="0" applyNumberFormat="1" applyFont="1"/>
    <xf numFmtId="44" fontId="4" fillId="0" borderId="0" xfId="0" applyNumberFormat="1" applyFont="1"/>
  </cellXfs>
  <cellStyles count="2">
    <cellStyle name="Měna" xfId="1" builtinId="4"/>
    <cellStyle name="Normální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Kč&quot;_-;\-* #,##0.00\ &quot;Kč&quot;_-;_-* &quot;-&quot;??\ &quot;Kč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ulka2" displayName="Tabulka2" ref="A1:I2959" totalsRowCount="1">
  <autoFilter ref="A1:I2958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92"/>
    <tableColumn id="8" name="Výše úvěru" totalsRowFunction="sum" dataDxfId="91" totalsRowDxfId="90" dataCellStyle="Měna"/>
    <tableColumn id="10" name="Výše dotace" totalsRowFunction="sum" totalsRowDxfId="89" dataCellStyle="Měn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ulka10" displayName="Tabulka10" ref="A1:K3" totalsRowCount="1" headerRowDxfId="41" dataDxfId="40" headerRowCellStyle="Měna" dataCellStyle="Měna">
  <autoFilter ref="A1:K2"/>
  <tableColumns count="11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39"/>
    <tableColumn id="8" name="Předepsané pojistné" dataDxfId="38" totalsRowDxfId="37" dataCellStyle="Měna"/>
    <tableColumn id="9" name="Uhrazené pojistné" dataDxfId="36" totalsRowDxfId="35" dataCellStyle="Měna"/>
    <tableColumn id="10" name="Pojistné" totalsRowFunction="sum" dataDxfId="34" totalsRowDxfId="33" dataCellStyle="Měna"/>
    <tableColumn id="11" name="Výše podpory" totalsRowFunction="sum" dataDxfId="32" totalsRowDxfId="31" dataCellStyle="Měna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1" name="Tabulka11" displayName="Tabulka11" ref="A1:K30" totalsRowCount="1" headerRowDxfId="30" dataDxfId="29" headerRowCellStyle="Měna" dataCellStyle="Měna">
  <autoFilter ref="A1:K29"/>
  <tableColumns count="11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28"/>
    <tableColumn id="8" name="Předepsané pojistné" dataDxfId="27" totalsRowDxfId="26" dataCellStyle="Měna"/>
    <tableColumn id="9" name="Uhrazené pojistné" dataDxfId="25" totalsRowDxfId="24" dataCellStyle="Měna"/>
    <tableColumn id="10" name="Pojistné" totalsRowFunction="sum" dataDxfId="23" totalsRowDxfId="22" dataCellStyle="Měna"/>
    <tableColumn id="11" name="Výše podpory" totalsRowFunction="sum" dataDxfId="21" totalsRowDxfId="20" dataCellStyle="Měna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5" name="Tabulka15" displayName="Tabulka15" ref="A1:I106" totalsRowCount="1">
  <autoFilter ref="A1:I105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19"/>
    <tableColumn id="8" name="Skutečná výše úvěru" totalsRowFunction="sum" dataDxfId="18" totalsRowDxfId="17" dataCellStyle="Měna"/>
    <tableColumn id="9" name="Snížení jistiny" totalsRowFunction="sum" dataDxfId="16" totalsRowDxfId="15" dataCellStyle="Měna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id="12" name="Tabulka12" displayName="Tabulka12" ref="A1:I987" totalsRowCount="1">
  <autoFilter ref="A1:I986"/>
  <tableColumns count="9">
    <tableColumn id="1" name="Číslo smlouvy" totalsRowLabel="Celkem"/>
    <tableColumn id="2" name="Číslo žádosti"/>
    <tableColumn id="3" name="Klient"/>
    <tableColumn id="4" name="IČO klienta"/>
    <tableColumn id="5" name="Název programu"/>
    <tableColumn id="6" name="Stav smlouvy"/>
    <tableColumn id="7" name="Podpis fondem" dataDxfId="14"/>
    <tableColumn id="8" name="Skutečná výše úvěru" totalsRowFunction="sum" dataDxfId="13" totalsRowDxfId="12" dataCellStyle="Měna"/>
    <tableColumn id="9" name="Snížení jistiny" totalsRowFunction="sum" dataDxfId="11" totalsRowDxfId="10" dataCellStyle="Měna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id="13" name="Tabulka13" displayName="Tabulka13" ref="A1:I62" totalsRowCount="1">
  <autoFilter ref="A1:I61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9"/>
    <tableColumn id="8" name="Skutečná výše úvěru" totalsRowFunction="sum" dataDxfId="8" totalsRowDxfId="7" dataCellStyle="Měna"/>
    <tableColumn id="9" name="Snížení jistiny" totalsRowFunction="sum" dataDxfId="6" totalsRowDxfId="5" dataCellStyle="Měna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id="14" name="Tabulka14" displayName="Tabulka14" ref="A1:I4" totalsRowCount="1">
  <autoFilter ref="A1:I3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4"/>
    <tableColumn id="8" name="Skutečná výše úvěru" totalsRowFunction="sum" dataDxfId="3" totalsRowDxfId="2" dataCellStyle="Měna"/>
    <tableColumn id="9" name="Snížení úrokového zatížení" totalsRowFunction="sum" dataDxfId="1" totalsRowDxfId="0" dataCellStyle="Měn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ulka3" displayName="Tabulka3" ref="A1:I126" totalsRowCount="1">
  <autoFilter ref="A1:I125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88"/>
    <tableColumn id="8" name="Výše úvěru" totalsRowFunction="sum" dataDxfId="87" totalsRowDxfId="86" dataCellStyle="Měna"/>
    <tableColumn id="10" name="Výše dotace" totalsRowFunction="sum" totalsRowDxfId="85" dataCellStyle="Mě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ulka1" displayName="Tabulka1" ref="A1:I8" totalsRowCount="1" headerRowDxfId="84" headerRowCellStyle="Měna">
  <autoFilter ref="A1:I7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83"/>
    <tableColumn id="8" name="Výše úvěru" totalsRowFunction="sum" dataDxfId="82" totalsRowDxfId="81" dataCellStyle="Měna"/>
    <tableColumn id="10" name="Výše dotace" totalsRowFunction="sum" totalsRowDxfId="80" dataCellStyle="Měn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ulka4" displayName="Tabulka4" ref="A1:I48" totalsRowCount="1" headerRowDxfId="79" headerRowCellStyle="Měna">
  <autoFilter ref="A1:I47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78"/>
    <tableColumn id="8" name="Výše úvěru" totalsRowFunction="sum" dataDxfId="77" totalsRowDxfId="76" dataCellStyle="Měna"/>
    <tableColumn id="10" name="Výše dotace" totalsRowFunction="sum" totalsRowDxfId="75" dataCellStyle="Měn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ulka6" displayName="Tabulka6" ref="A1:I3" totalsRowCount="1" headerRowDxfId="74" headerRowCellStyle="Měna">
  <autoFilter ref="A1:I2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73"/>
    <tableColumn id="8" name="Výše úvěru" totalsRowFunction="sum" dataDxfId="72" totalsRowDxfId="71" dataCellStyle="Měna"/>
    <tableColumn id="10" name="Výše dotace" totalsRowFunction="sum" totalsRowDxfId="70" dataCellStyle="Měn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ulka5" displayName="Tabulka5" ref="A1:I636" totalsRowCount="1" headerRowDxfId="69" headerRowCellStyle="Měna">
  <autoFilter ref="A1:I635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68"/>
    <tableColumn id="8" name="Výše úvěru" totalsRowFunction="sum" dataDxfId="67" totalsRowDxfId="66" dataCellStyle="Měna"/>
    <tableColumn id="9" name="Výše dotace" totalsRowFunction="sum" dataDxfId="65" totalsRowDxfId="64" dataCellStyle="Měn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ulka7" displayName="Tabulka7" ref="A1:I11" totalsRowCount="1" headerRowDxfId="63" headerRowCellStyle="Měna">
  <autoFilter ref="A1:I10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62"/>
    <tableColumn id="8" name="Výše úvěru" totalsRowFunction="sum" dataDxfId="61" totalsRowDxfId="60" dataCellStyle="Měna"/>
    <tableColumn id="10" name="Výše dotace" totalsRowFunction="sum" totalsRowDxfId="59" dataCellStyle="Měn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ulka8" displayName="Tabulka8" ref="A1:I3" totalsRowCount="1" headerRowDxfId="58" headerRowCellStyle="Měna">
  <autoFilter ref="A1:I2"/>
  <tableColumns count="9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57"/>
    <tableColumn id="8" name="Výše úvěru" dataDxfId="56" totalsRowDxfId="55" dataCellStyle="Měna"/>
    <tableColumn id="9" name="Výše dotace" totalsRowFunction="sum" dataDxfId="54" totalsRowDxfId="53" dataCellStyle="Měn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ulka9" displayName="Tabulka9" ref="A1:K4400" totalsRowCount="1" headerRowDxfId="52" dataDxfId="51" headerRowCellStyle="Měna" dataCellStyle="Měna">
  <autoFilter ref="A1:K4399"/>
  <sortState ref="A2:K4399">
    <sortCondition ref="E1:E4399"/>
  </sortState>
  <tableColumns count="11">
    <tableColumn id="1" name="Číslo smlouvy" totalsRowLabel="Celkem"/>
    <tableColumn id="2" name="Číslo žádosti"/>
    <tableColumn id="3" name="Klient"/>
    <tableColumn id="4" name="IČO klienta" totalsRowFunction="count"/>
    <tableColumn id="5" name="Název programu"/>
    <tableColumn id="6" name="Stav smlouvy"/>
    <tableColumn id="7" name="Podpis fondem" dataDxfId="50"/>
    <tableColumn id="8" name="Předepsané pojistné" dataDxfId="49" totalsRowDxfId="48" dataCellStyle="Měna"/>
    <tableColumn id="9" name="Uhrazené pojistné" dataDxfId="47" totalsRowDxfId="46" dataCellStyle="Měna"/>
    <tableColumn id="10" name="Pojistné" totalsRowFunction="sum" dataDxfId="45" totalsRowDxfId="44" dataCellStyle="Měna"/>
    <tableColumn id="11" name="Výše podpory" totalsRowFunction="sum" dataDxfId="43" totalsRowDxfId="42" dataCellStyle="Měn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59"/>
  <sheetViews>
    <sheetView tabSelected="1" zoomScaleNormal="100" workbookViewId="0"/>
  </sheetViews>
  <sheetFormatPr defaultRowHeight="15" x14ac:dyDescent="0.25"/>
  <cols>
    <col min="1" max="1" width="15.5703125" bestFit="1" customWidth="1"/>
    <col min="2" max="2" width="21.85546875" hidden="1" customWidth="1"/>
    <col min="3" max="3" width="32.5703125" customWidth="1"/>
    <col min="4" max="4" width="13" bestFit="1" customWidth="1"/>
    <col min="5" max="5" width="23.85546875" bestFit="1" customWidth="1"/>
    <col min="6" max="6" width="14.85546875" bestFit="1" customWidth="1"/>
    <col min="7" max="7" width="11.140625" style="2" customWidth="1"/>
    <col min="8" max="8" width="18.85546875" style="1" customWidth="1"/>
    <col min="9" max="9" width="17.5703125" style="1" bestFit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10482</v>
      </c>
      <c r="I1" s="1" t="s">
        <v>10490</v>
      </c>
    </row>
    <row r="2" spans="1:9" x14ac:dyDescent="0.25">
      <c r="A2" t="s">
        <v>10479</v>
      </c>
      <c r="B2" t="s">
        <v>10480</v>
      </c>
      <c r="C2" t="s">
        <v>10466</v>
      </c>
      <c r="D2" t="s">
        <v>10465</v>
      </c>
      <c r="E2" t="s">
        <v>1</v>
      </c>
      <c r="F2" t="s">
        <v>4</v>
      </c>
      <c r="G2" s="2">
        <v>42872</v>
      </c>
      <c r="H2" s="1">
        <v>1400000</v>
      </c>
      <c r="I2" s="1">
        <v>79312.864000000001</v>
      </c>
    </row>
    <row r="3" spans="1:9" x14ac:dyDescent="0.25">
      <c r="A3" t="s">
        <v>10477</v>
      </c>
      <c r="B3" t="s">
        <v>10478</v>
      </c>
      <c r="C3" t="s">
        <v>10476</v>
      </c>
      <c r="D3" t="s">
        <v>10475</v>
      </c>
      <c r="E3" t="s">
        <v>1</v>
      </c>
      <c r="F3" t="s">
        <v>4</v>
      </c>
      <c r="G3" s="2">
        <v>42949</v>
      </c>
      <c r="H3" s="1">
        <v>830000</v>
      </c>
      <c r="I3" s="1">
        <v>54249.4781</v>
      </c>
    </row>
    <row r="4" spans="1:9" x14ac:dyDescent="0.25">
      <c r="A4" t="s">
        <v>10473</v>
      </c>
      <c r="B4" t="s">
        <v>10474</v>
      </c>
      <c r="C4" t="s">
        <v>10472</v>
      </c>
      <c r="D4" t="s">
        <v>10471</v>
      </c>
      <c r="E4" t="s">
        <v>1</v>
      </c>
      <c r="F4" t="s">
        <v>4</v>
      </c>
      <c r="G4" s="2">
        <v>43040</v>
      </c>
      <c r="H4" s="1">
        <v>655000</v>
      </c>
      <c r="I4" s="1">
        <v>41295.063999999998</v>
      </c>
    </row>
    <row r="5" spans="1:9" x14ac:dyDescent="0.25">
      <c r="A5" t="s">
        <v>10469</v>
      </c>
      <c r="B5" t="s">
        <v>10470</v>
      </c>
      <c r="C5" t="s">
        <v>10437</v>
      </c>
      <c r="D5" t="s">
        <v>10436</v>
      </c>
      <c r="E5" t="s">
        <v>1</v>
      </c>
      <c r="F5" t="s">
        <v>4</v>
      </c>
      <c r="G5" s="2">
        <v>43004</v>
      </c>
      <c r="H5" s="1">
        <v>1200320</v>
      </c>
      <c r="I5" s="1">
        <v>37483.928</v>
      </c>
    </row>
    <row r="6" spans="1:9" x14ac:dyDescent="0.25">
      <c r="A6" t="s">
        <v>10467</v>
      </c>
      <c r="B6" t="s">
        <v>10468</v>
      </c>
      <c r="C6" t="s">
        <v>10466</v>
      </c>
      <c r="D6" t="s">
        <v>10465</v>
      </c>
      <c r="E6" t="s">
        <v>535</v>
      </c>
      <c r="F6" t="s">
        <v>4</v>
      </c>
      <c r="G6" s="2">
        <v>43070</v>
      </c>
      <c r="H6" s="1">
        <v>9000000</v>
      </c>
      <c r="I6" s="1">
        <v>791116.67200000002</v>
      </c>
    </row>
    <row r="7" spans="1:9" x14ac:dyDescent="0.25">
      <c r="A7" t="s">
        <v>10463</v>
      </c>
      <c r="B7" t="s">
        <v>10464</v>
      </c>
      <c r="C7" t="s">
        <v>4647</v>
      </c>
      <c r="D7" t="s">
        <v>10448</v>
      </c>
      <c r="E7" t="s">
        <v>1</v>
      </c>
      <c r="F7" t="s">
        <v>4</v>
      </c>
      <c r="G7" s="2">
        <v>42816</v>
      </c>
      <c r="H7" s="1">
        <v>2380000</v>
      </c>
      <c r="I7" s="1">
        <v>174998.90400000001</v>
      </c>
    </row>
    <row r="8" spans="1:9" x14ac:dyDescent="0.25">
      <c r="A8" t="s">
        <v>10461</v>
      </c>
      <c r="B8" t="s">
        <v>10462</v>
      </c>
      <c r="C8" t="s">
        <v>10460</v>
      </c>
      <c r="D8" t="s">
        <v>10459</v>
      </c>
      <c r="E8" t="s">
        <v>1</v>
      </c>
      <c r="F8" t="s">
        <v>4</v>
      </c>
      <c r="G8" s="2">
        <v>42764</v>
      </c>
      <c r="H8" s="1">
        <v>868504</v>
      </c>
      <c r="I8" s="1">
        <v>45621.375999999997</v>
      </c>
    </row>
    <row r="9" spans="1:9" x14ac:dyDescent="0.25">
      <c r="A9" t="s">
        <v>10457</v>
      </c>
      <c r="B9" t="s">
        <v>10458</v>
      </c>
      <c r="C9" t="s">
        <v>10456</v>
      </c>
      <c r="D9" t="s">
        <v>10455</v>
      </c>
      <c r="E9" t="s">
        <v>1</v>
      </c>
      <c r="F9" t="s">
        <v>4</v>
      </c>
      <c r="G9" s="2">
        <v>42787</v>
      </c>
      <c r="H9" s="1">
        <v>700000</v>
      </c>
      <c r="I9" s="1">
        <v>61318.369599999998</v>
      </c>
    </row>
    <row r="10" spans="1:9" x14ac:dyDescent="0.25">
      <c r="A10" t="s">
        <v>10453</v>
      </c>
      <c r="B10" t="s">
        <v>10454</v>
      </c>
      <c r="C10" t="s">
        <v>10452</v>
      </c>
      <c r="D10" t="s">
        <v>10451</v>
      </c>
      <c r="E10" t="s">
        <v>1</v>
      </c>
      <c r="F10" t="s">
        <v>4</v>
      </c>
      <c r="G10" s="2">
        <v>42899</v>
      </c>
      <c r="H10" s="1">
        <v>839664</v>
      </c>
      <c r="I10" s="1">
        <v>48675.605300000003</v>
      </c>
    </row>
    <row r="11" spans="1:9" x14ac:dyDescent="0.25">
      <c r="A11" t="s">
        <v>10449</v>
      </c>
      <c r="B11" t="s">
        <v>10450</v>
      </c>
      <c r="C11" t="s">
        <v>4647</v>
      </c>
      <c r="D11" t="s">
        <v>10448</v>
      </c>
      <c r="E11" t="s">
        <v>1</v>
      </c>
      <c r="F11" t="s">
        <v>4</v>
      </c>
      <c r="G11" s="2">
        <v>42899</v>
      </c>
      <c r="H11" s="1">
        <v>2000000</v>
      </c>
      <c r="I11" s="1">
        <v>125417.024</v>
      </c>
    </row>
    <row r="12" spans="1:9" x14ac:dyDescent="0.25">
      <c r="A12" t="s">
        <v>10446</v>
      </c>
      <c r="B12" t="s">
        <v>10447</v>
      </c>
      <c r="C12" t="s">
        <v>10445</v>
      </c>
      <c r="D12" t="s">
        <v>10444</v>
      </c>
      <c r="E12" t="s">
        <v>1</v>
      </c>
      <c r="F12" t="s">
        <v>4</v>
      </c>
      <c r="G12" s="2">
        <v>42829</v>
      </c>
      <c r="H12" s="1">
        <v>1430000</v>
      </c>
      <c r="I12" s="1">
        <v>35004.403899999998</v>
      </c>
    </row>
    <row r="13" spans="1:9" x14ac:dyDescent="0.25">
      <c r="A13" t="s">
        <v>10442</v>
      </c>
      <c r="B13" t="s">
        <v>10443</v>
      </c>
      <c r="C13" t="s">
        <v>10441</v>
      </c>
      <c r="D13" t="s">
        <v>10440</v>
      </c>
      <c r="E13" t="s">
        <v>1</v>
      </c>
      <c r="F13" t="s">
        <v>4</v>
      </c>
      <c r="G13" s="2">
        <v>42787</v>
      </c>
      <c r="H13" s="1">
        <v>2000000</v>
      </c>
      <c r="I13" s="1">
        <v>187522.1796</v>
      </c>
    </row>
    <row r="14" spans="1:9" x14ac:dyDescent="0.25">
      <c r="A14" t="s">
        <v>10438</v>
      </c>
      <c r="B14" t="s">
        <v>10439</v>
      </c>
      <c r="C14" t="s">
        <v>10437</v>
      </c>
      <c r="D14" t="s">
        <v>10436</v>
      </c>
      <c r="E14" t="s">
        <v>1</v>
      </c>
      <c r="F14" t="s">
        <v>4</v>
      </c>
      <c r="G14" s="2">
        <v>42764</v>
      </c>
      <c r="H14" s="1">
        <v>5517600</v>
      </c>
      <c r="I14" s="1">
        <v>344124.24</v>
      </c>
    </row>
    <row r="15" spans="1:9" x14ac:dyDescent="0.25">
      <c r="A15" t="s">
        <v>10434</v>
      </c>
      <c r="B15" t="s">
        <v>10435</v>
      </c>
      <c r="C15" t="s">
        <v>10433</v>
      </c>
      <c r="D15" t="s">
        <v>10432</v>
      </c>
      <c r="E15" t="s">
        <v>1</v>
      </c>
      <c r="F15" t="s">
        <v>4</v>
      </c>
      <c r="G15" s="2">
        <v>42764</v>
      </c>
      <c r="H15" s="1">
        <v>130400</v>
      </c>
      <c r="I15" s="1">
        <v>6786.6737000000003</v>
      </c>
    </row>
    <row r="16" spans="1:9" x14ac:dyDescent="0.25">
      <c r="A16" t="s">
        <v>10430</v>
      </c>
      <c r="B16" t="s">
        <v>10431</v>
      </c>
      <c r="C16" t="s">
        <v>10411</v>
      </c>
      <c r="D16" t="s">
        <v>10410</v>
      </c>
      <c r="E16" t="s">
        <v>1</v>
      </c>
      <c r="F16" t="s">
        <v>4</v>
      </c>
      <c r="G16" s="2">
        <v>42774</v>
      </c>
      <c r="H16" s="1">
        <v>5685000</v>
      </c>
      <c r="I16" s="1">
        <v>304036.54320000001</v>
      </c>
    </row>
    <row r="17" spans="1:9" x14ac:dyDescent="0.25">
      <c r="A17" t="s">
        <v>10428</v>
      </c>
      <c r="B17" t="s">
        <v>10429</v>
      </c>
      <c r="C17" t="s">
        <v>10427</v>
      </c>
      <c r="D17" t="s">
        <v>10426</v>
      </c>
      <c r="E17" t="s">
        <v>1</v>
      </c>
      <c r="F17" t="s">
        <v>4</v>
      </c>
      <c r="G17" s="2">
        <v>43080</v>
      </c>
      <c r="H17" s="1">
        <v>900000</v>
      </c>
      <c r="I17" s="1">
        <v>33586.7912</v>
      </c>
    </row>
    <row r="18" spans="1:9" x14ac:dyDescent="0.25">
      <c r="A18" t="s">
        <v>10424</v>
      </c>
      <c r="B18" t="s">
        <v>10425</v>
      </c>
      <c r="C18" t="s">
        <v>10411</v>
      </c>
      <c r="D18" t="s">
        <v>10410</v>
      </c>
      <c r="E18" t="s">
        <v>1</v>
      </c>
      <c r="F18" t="s">
        <v>4</v>
      </c>
      <c r="G18" s="2">
        <v>42955</v>
      </c>
      <c r="H18" s="1">
        <v>1989000</v>
      </c>
      <c r="I18" s="1">
        <v>125943.304</v>
      </c>
    </row>
    <row r="19" spans="1:9" x14ac:dyDescent="0.25">
      <c r="A19" t="s">
        <v>10422</v>
      </c>
      <c r="B19" t="s">
        <v>10423</v>
      </c>
      <c r="C19" t="s">
        <v>10147</v>
      </c>
      <c r="D19" t="s">
        <v>10146</v>
      </c>
      <c r="E19" t="s">
        <v>1</v>
      </c>
      <c r="F19" t="s">
        <v>4</v>
      </c>
      <c r="G19" s="2">
        <v>42774</v>
      </c>
      <c r="H19" s="1">
        <v>1160100</v>
      </c>
      <c r="I19" s="1">
        <v>102434.19349999999</v>
      </c>
    </row>
    <row r="20" spans="1:9" x14ac:dyDescent="0.25">
      <c r="A20" t="s">
        <v>10420</v>
      </c>
      <c r="B20" t="s">
        <v>10421</v>
      </c>
      <c r="C20" t="s">
        <v>10147</v>
      </c>
      <c r="D20" t="s">
        <v>10146</v>
      </c>
      <c r="E20" t="s">
        <v>1</v>
      </c>
      <c r="F20" t="s">
        <v>4</v>
      </c>
      <c r="G20" s="2">
        <v>42774</v>
      </c>
      <c r="H20" s="1">
        <v>600000</v>
      </c>
      <c r="I20" s="1">
        <v>40443.974600000001</v>
      </c>
    </row>
    <row r="21" spans="1:9" x14ac:dyDescent="0.25">
      <c r="A21" t="s">
        <v>10418</v>
      </c>
      <c r="B21" t="s">
        <v>10419</v>
      </c>
      <c r="C21" t="s">
        <v>10204</v>
      </c>
      <c r="D21" t="s">
        <v>10203</v>
      </c>
      <c r="E21" t="s">
        <v>1</v>
      </c>
      <c r="F21" t="s">
        <v>4</v>
      </c>
      <c r="G21" s="2">
        <v>43027</v>
      </c>
      <c r="H21" s="1">
        <v>261000</v>
      </c>
      <c r="I21" s="1">
        <v>17969.234799999998</v>
      </c>
    </row>
    <row r="22" spans="1:9" x14ac:dyDescent="0.25">
      <c r="A22" t="s">
        <v>10416</v>
      </c>
      <c r="B22" t="s">
        <v>10417</v>
      </c>
      <c r="C22" t="s">
        <v>10415</v>
      </c>
      <c r="D22" t="s">
        <v>10414</v>
      </c>
      <c r="E22" t="s">
        <v>1</v>
      </c>
      <c r="F22" t="s">
        <v>4</v>
      </c>
      <c r="G22" s="2">
        <v>43025</v>
      </c>
      <c r="H22" s="1">
        <v>1098680</v>
      </c>
      <c r="I22" s="1">
        <v>29568.9375</v>
      </c>
    </row>
    <row r="23" spans="1:9" x14ac:dyDescent="0.25">
      <c r="A23" t="s">
        <v>10412</v>
      </c>
      <c r="B23" t="s">
        <v>10413</v>
      </c>
      <c r="C23" t="s">
        <v>10411</v>
      </c>
      <c r="D23" t="s">
        <v>10410</v>
      </c>
      <c r="E23" t="s">
        <v>1</v>
      </c>
      <c r="F23" t="s">
        <v>4</v>
      </c>
      <c r="G23" s="2">
        <v>43031</v>
      </c>
      <c r="H23" s="1">
        <v>1079100</v>
      </c>
      <c r="I23" s="1">
        <v>57744.6351</v>
      </c>
    </row>
    <row r="24" spans="1:9" x14ac:dyDescent="0.25">
      <c r="A24" t="s">
        <v>10408</v>
      </c>
      <c r="B24" t="s">
        <v>10409</v>
      </c>
      <c r="C24" t="s">
        <v>10407</v>
      </c>
      <c r="D24" t="s">
        <v>10406</v>
      </c>
      <c r="E24" t="s">
        <v>1</v>
      </c>
      <c r="F24" t="s">
        <v>4</v>
      </c>
      <c r="G24" s="2">
        <v>43032</v>
      </c>
      <c r="H24" s="1">
        <v>4189000</v>
      </c>
      <c r="I24" s="1">
        <v>265234.35200000001</v>
      </c>
    </row>
    <row r="25" spans="1:9" x14ac:dyDescent="0.25">
      <c r="A25" t="s">
        <v>10404</v>
      </c>
      <c r="B25" t="s">
        <v>10405</v>
      </c>
      <c r="C25" t="s">
        <v>10403</v>
      </c>
      <c r="D25" t="s">
        <v>10402</v>
      </c>
      <c r="E25" t="s">
        <v>1</v>
      </c>
      <c r="F25" t="s">
        <v>4</v>
      </c>
      <c r="G25" s="2">
        <v>43032</v>
      </c>
      <c r="H25" s="1">
        <v>450000</v>
      </c>
      <c r="I25" s="1">
        <v>21374.907299999999</v>
      </c>
    </row>
    <row r="26" spans="1:9" x14ac:dyDescent="0.25">
      <c r="A26" t="s">
        <v>10400</v>
      </c>
      <c r="B26" t="s">
        <v>10401</v>
      </c>
      <c r="C26" t="s">
        <v>10399</v>
      </c>
      <c r="D26" t="s">
        <v>10398</v>
      </c>
      <c r="E26" t="s">
        <v>1</v>
      </c>
      <c r="F26" t="s">
        <v>4</v>
      </c>
      <c r="G26" s="2">
        <v>43034</v>
      </c>
      <c r="H26" s="1">
        <v>894800</v>
      </c>
      <c r="I26" s="1">
        <v>28195.953300000001</v>
      </c>
    </row>
    <row r="27" spans="1:9" x14ac:dyDescent="0.25">
      <c r="A27" t="s">
        <v>10396</v>
      </c>
      <c r="B27" t="s">
        <v>10397</v>
      </c>
      <c r="C27" t="s">
        <v>10395</v>
      </c>
      <c r="D27" t="s">
        <v>10394</v>
      </c>
      <c r="E27" t="s">
        <v>1</v>
      </c>
      <c r="F27" t="s">
        <v>4</v>
      </c>
      <c r="G27" s="2">
        <v>43068</v>
      </c>
      <c r="H27" s="1">
        <v>1958000</v>
      </c>
      <c r="I27" s="1">
        <v>85158.487099999998</v>
      </c>
    </row>
    <row r="28" spans="1:9" x14ac:dyDescent="0.25">
      <c r="A28" t="s">
        <v>10392</v>
      </c>
      <c r="B28" t="s">
        <v>10393</v>
      </c>
      <c r="C28" t="s">
        <v>10391</v>
      </c>
      <c r="D28" t="s">
        <v>10390</v>
      </c>
      <c r="E28" t="s">
        <v>1</v>
      </c>
      <c r="F28" t="s">
        <v>4</v>
      </c>
      <c r="G28" s="2">
        <v>43070</v>
      </c>
      <c r="H28" s="1">
        <v>1800000</v>
      </c>
      <c r="I28" s="1">
        <v>109866.1042</v>
      </c>
    </row>
    <row r="29" spans="1:9" x14ac:dyDescent="0.25">
      <c r="A29" t="s">
        <v>10388</v>
      </c>
      <c r="B29" t="s">
        <v>10389</v>
      </c>
      <c r="C29" t="s">
        <v>10115</v>
      </c>
      <c r="D29" t="s">
        <v>10114</v>
      </c>
      <c r="E29" t="s">
        <v>1</v>
      </c>
      <c r="F29" t="s">
        <v>4</v>
      </c>
      <c r="G29" s="2">
        <v>42816</v>
      </c>
      <c r="H29" s="1">
        <v>2823000</v>
      </c>
      <c r="I29" s="1">
        <v>330576.1839</v>
      </c>
    </row>
    <row r="30" spans="1:9" x14ac:dyDescent="0.25">
      <c r="A30" t="s">
        <v>10386</v>
      </c>
      <c r="B30" t="s">
        <v>10387</v>
      </c>
      <c r="C30" t="s">
        <v>10385</v>
      </c>
      <c r="D30" t="s">
        <v>10384</v>
      </c>
      <c r="E30" t="s">
        <v>1</v>
      </c>
      <c r="F30" t="s">
        <v>4</v>
      </c>
      <c r="G30" s="2">
        <v>42787</v>
      </c>
      <c r="H30" s="1">
        <v>2280000</v>
      </c>
      <c r="I30" s="1">
        <v>185727.61600000001</v>
      </c>
    </row>
    <row r="31" spans="1:9" x14ac:dyDescent="0.25">
      <c r="A31" t="s">
        <v>10382</v>
      </c>
      <c r="B31" t="s">
        <v>10383</v>
      </c>
      <c r="C31" t="s">
        <v>10115</v>
      </c>
      <c r="D31" t="s">
        <v>10114</v>
      </c>
      <c r="E31" t="s">
        <v>1</v>
      </c>
      <c r="F31" t="s">
        <v>4</v>
      </c>
      <c r="G31" s="2">
        <v>42816</v>
      </c>
      <c r="H31" s="1">
        <v>1860000</v>
      </c>
      <c r="I31" s="1">
        <v>219560.01639999999</v>
      </c>
    </row>
    <row r="32" spans="1:9" x14ac:dyDescent="0.25">
      <c r="A32" t="s">
        <v>10380</v>
      </c>
      <c r="B32" t="s">
        <v>10381</v>
      </c>
      <c r="C32" t="s">
        <v>10379</v>
      </c>
      <c r="D32" t="s">
        <v>10378</v>
      </c>
      <c r="E32" t="s">
        <v>1</v>
      </c>
      <c r="F32" t="s">
        <v>4</v>
      </c>
      <c r="G32" s="2">
        <v>42816</v>
      </c>
      <c r="H32" s="1">
        <v>1449700</v>
      </c>
      <c r="I32" s="1">
        <v>86759.864499999996</v>
      </c>
    </row>
    <row r="33" spans="1:9" x14ac:dyDescent="0.25">
      <c r="A33" t="s">
        <v>10376</v>
      </c>
      <c r="B33" t="s">
        <v>10377</v>
      </c>
      <c r="C33" t="s">
        <v>10375</v>
      </c>
      <c r="D33" t="s">
        <v>10374</v>
      </c>
      <c r="E33" t="s">
        <v>1</v>
      </c>
      <c r="F33" t="s">
        <v>4</v>
      </c>
      <c r="G33" s="2">
        <v>42816</v>
      </c>
      <c r="H33" s="1">
        <v>1214101</v>
      </c>
      <c r="I33" s="1">
        <v>96174.806700000001</v>
      </c>
    </row>
    <row r="34" spans="1:9" x14ac:dyDescent="0.25">
      <c r="A34" t="s">
        <v>10372</v>
      </c>
      <c r="B34" t="s">
        <v>10373</v>
      </c>
      <c r="C34" t="s">
        <v>10371</v>
      </c>
      <c r="D34" t="s">
        <v>10370</v>
      </c>
      <c r="E34" t="s">
        <v>1</v>
      </c>
      <c r="F34" t="s">
        <v>4</v>
      </c>
      <c r="G34" s="2">
        <v>42964</v>
      </c>
      <c r="H34" s="1">
        <v>1596300</v>
      </c>
      <c r="I34" s="1">
        <v>49952.669099999999</v>
      </c>
    </row>
    <row r="35" spans="1:9" x14ac:dyDescent="0.25">
      <c r="A35" t="s">
        <v>10368</v>
      </c>
      <c r="B35" t="s">
        <v>10369</v>
      </c>
      <c r="C35" t="s">
        <v>10367</v>
      </c>
      <c r="D35" t="s">
        <v>10366</v>
      </c>
      <c r="E35" t="s">
        <v>1</v>
      </c>
      <c r="F35" t="s">
        <v>4</v>
      </c>
      <c r="G35" s="2">
        <v>42899</v>
      </c>
      <c r="H35" s="1">
        <v>1300000</v>
      </c>
      <c r="I35" s="1">
        <v>69950.891799999998</v>
      </c>
    </row>
    <row r="36" spans="1:9" x14ac:dyDescent="0.25">
      <c r="A36" t="s">
        <v>10364</v>
      </c>
      <c r="B36" t="s">
        <v>10365</v>
      </c>
      <c r="C36" t="s">
        <v>10363</v>
      </c>
      <c r="D36" t="s">
        <v>10362</v>
      </c>
      <c r="E36" t="s">
        <v>1</v>
      </c>
      <c r="F36" t="s">
        <v>4</v>
      </c>
      <c r="G36" s="2">
        <v>43004</v>
      </c>
      <c r="H36" s="1">
        <v>1305000</v>
      </c>
      <c r="I36" s="1">
        <v>101384.649</v>
      </c>
    </row>
    <row r="37" spans="1:9" x14ac:dyDescent="0.25">
      <c r="A37" t="s">
        <v>10360</v>
      </c>
      <c r="B37" t="s">
        <v>10361</v>
      </c>
      <c r="C37" t="s">
        <v>10359</v>
      </c>
      <c r="D37" t="s">
        <v>10358</v>
      </c>
      <c r="E37" t="s">
        <v>1</v>
      </c>
      <c r="F37" t="s">
        <v>4</v>
      </c>
      <c r="G37" s="2">
        <v>42860</v>
      </c>
      <c r="H37" s="1">
        <v>650000</v>
      </c>
      <c r="I37" s="1">
        <v>41564.800199999998</v>
      </c>
    </row>
    <row r="38" spans="1:9" x14ac:dyDescent="0.25">
      <c r="A38" t="s">
        <v>10356</v>
      </c>
      <c r="B38" t="s">
        <v>10357</v>
      </c>
      <c r="C38" t="s">
        <v>10047</v>
      </c>
      <c r="D38" t="s">
        <v>10046</v>
      </c>
      <c r="E38" t="s">
        <v>1</v>
      </c>
      <c r="F38" t="s">
        <v>4</v>
      </c>
      <c r="G38" s="2">
        <v>42872</v>
      </c>
      <c r="H38" s="1">
        <v>3000000</v>
      </c>
      <c r="I38" s="1">
        <v>190573.44</v>
      </c>
    </row>
    <row r="39" spans="1:9" x14ac:dyDescent="0.25">
      <c r="A39" t="s">
        <v>10354</v>
      </c>
      <c r="B39" t="s">
        <v>10355</v>
      </c>
      <c r="C39" t="s">
        <v>10053</v>
      </c>
      <c r="D39" t="s">
        <v>10052</v>
      </c>
      <c r="E39" t="s">
        <v>1</v>
      </c>
      <c r="F39" t="s">
        <v>4</v>
      </c>
      <c r="G39" s="2">
        <v>42872</v>
      </c>
      <c r="H39" s="1">
        <v>737472</v>
      </c>
      <c r="I39" s="1">
        <v>47365.380100000002</v>
      </c>
    </row>
    <row r="40" spans="1:9" x14ac:dyDescent="0.25">
      <c r="A40" t="s">
        <v>10352</v>
      </c>
      <c r="B40" t="s">
        <v>10353</v>
      </c>
      <c r="C40" t="s">
        <v>10351</v>
      </c>
      <c r="D40" t="s">
        <v>10350</v>
      </c>
      <c r="E40" t="s">
        <v>1</v>
      </c>
      <c r="F40" t="s">
        <v>4</v>
      </c>
      <c r="G40" s="2">
        <v>42872</v>
      </c>
      <c r="H40" s="1">
        <v>2039000</v>
      </c>
      <c r="I40" s="1">
        <v>220399.9007</v>
      </c>
    </row>
    <row r="41" spans="1:9" x14ac:dyDescent="0.25">
      <c r="A41" t="s">
        <v>10348</v>
      </c>
      <c r="B41" t="s">
        <v>10349</v>
      </c>
      <c r="C41" t="s">
        <v>10347</v>
      </c>
      <c r="D41" t="s">
        <v>10346</v>
      </c>
      <c r="E41" t="s">
        <v>1</v>
      </c>
      <c r="F41" t="s">
        <v>4</v>
      </c>
      <c r="G41" s="2">
        <v>43084</v>
      </c>
      <c r="H41" s="1">
        <v>494100</v>
      </c>
      <c r="I41" s="1">
        <v>25665.534599999999</v>
      </c>
    </row>
    <row r="42" spans="1:9" x14ac:dyDescent="0.25">
      <c r="A42" t="s">
        <v>10344</v>
      </c>
      <c r="B42" t="s">
        <v>10345</v>
      </c>
      <c r="C42" t="s">
        <v>10115</v>
      </c>
      <c r="D42" t="s">
        <v>10114</v>
      </c>
      <c r="E42" t="s">
        <v>1</v>
      </c>
      <c r="F42" t="s">
        <v>4</v>
      </c>
      <c r="G42" s="2">
        <v>42872</v>
      </c>
      <c r="H42" s="1">
        <v>234000</v>
      </c>
      <c r="I42" s="1">
        <v>32523.694599999999</v>
      </c>
    </row>
    <row r="43" spans="1:9" x14ac:dyDescent="0.25">
      <c r="A43" t="s">
        <v>10342</v>
      </c>
      <c r="B43" t="s">
        <v>10343</v>
      </c>
      <c r="C43" t="s">
        <v>10341</v>
      </c>
      <c r="D43" t="s">
        <v>10340</v>
      </c>
      <c r="E43" t="s">
        <v>1</v>
      </c>
      <c r="F43" t="s">
        <v>4</v>
      </c>
      <c r="G43" s="2">
        <v>42816</v>
      </c>
      <c r="H43" s="1">
        <v>652190</v>
      </c>
      <c r="I43" s="1">
        <v>20794.165199999999</v>
      </c>
    </row>
    <row r="44" spans="1:9" x14ac:dyDescent="0.25">
      <c r="A44" t="s">
        <v>10338</v>
      </c>
      <c r="B44" t="s">
        <v>10339</v>
      </c>
      <c r="C44" t="s">
        <v>10115</v>
      </c>
      <c r="D44" t="s">
        <v>10114</v>
      </c>
      <c r="E44" t="s">
        <v>1</v>
      </c>
      <c r="F44" t="s">
        <v>4</v>
      </c>
      <c r="G44" s="2">
        <v>42816</v>
      </c>
      <c r="H44" s="1">
        <v>280000</v>
      </c>
      <c r="I44" s="1">
        <v>32490.325000000001</v>
      </c>
    </row>
    <row r="45" spans="1:9" x14ac:dyDescent="0.25">
      <c r="A45" t="s">
        <v>10336</v>
      </c>
      <c r="B45" t="s">
        <v>10337</v>
      </c>
      <c r="C45" t="s">
        <v>10115</v>
      </c>
      <c r="D45" t="s">
        <v>10114</v>
      </c>
      <c r="E45" t="s">
        <v>1</v>
      </c>
      <c r="F45" t="s">
        <v>4</v>
      </c>
      <c r="G45" s="2">
        <v>42816</v>
      </c>
      <c r="H45" s="1">
        <v>260000</v>
      </c>
      <c r="I45" s="1">
        <v>30183.8665</v>
      </c>
    </row>
    <row r="46" spans="1:9" x14ac:dyDescent="0.25">
      <c r="A46" t="s">
        <v>10334</v>
      </c>
      <c r="B46" t="s">
        <v>10335</v>
      </c>
      <c r="C46" t="s">
        <v>10061</v>
      </c>
      <c r="D46" t="s">
        <v>10060</v>
      </c>
      <c r="E46" t="s">
        <v>1</v>
      </c>
      <c r="F46" t="s">
        <v>4</v>
      </c>
      <c r="G46" s="2">
        <v>42774</v>
      </c>
      <c r="H46" s="1">
        <v>618000</v>
      </c>
      <c r="I46" s="1">
        <v>32251.455999999998</v>
      </c>
    </row>
    <row r="47" spans="1:9" x14ac:dyDescent="0.25">
      <c r="A47" t="s">
        <v>10332</v>
      </c>
      <c r="B47" t="s">
        <v>10333</v>
      </c>
      <c r="C47" t="s">
        <v>10331</v>
      </c>
      <c r="D47" t="s">
        <v>10330</v>
      </c>
      <c r="E47" t="s">
        <v>1</v>
      </c>
      <c r="F47" t="s">
        <v>4</v>
      </c>
      <c r="G47" s="2">
        <v>42801</v>
      </c>
      <c r="H47" s="1">
        <v>220000</v>
      </c>
      <c r="I47" s="1">
        <v>6672.1207999999997</v>
      </c>
    </row>
    <row r="48" spans="1:9" x14ac:dyDescent="0.25">
      <c r="A48" t="s">
        <v>10328</v>
      </c>
      <c r="B48" t="s">
        <v>10329</v>
      </c>
      <c r="C48" t="s">
        <v>10327</v>
      </c>
      <c r="D48" t="s">
        <v>10326</v>
      </c>
      <c r="E48" t="s">
        <v>1</v>
      </c>
      <c r="F48" t="s">
        <v>4</v>
      </c>
      <c r="G48" s="2">
        <v>42860</v>
      </c>
      <c r="H48" s="1">
        <v>1074000</v>
      </c>
      <c r="I48" s="1">
        <v>33609.614800000003</v>
      </c>
    </row>
    <row r="49" spans="1:9" x14ac:dyDescent="0.25">
      <c r="A49" t="s">
        <v>10324</v>
      </c>
      <c r="B49" t="s">
        <v>10325</v>
      </c>
      <c r="C49" t="s">
        <v>10323</v>
      </c>
      <c r="D49" t="s">
        <v>10322</v>
      </c>
      <c r="E49" t="s">
        <v>1</v>
      </c>
      <c r="F49" t="s">
        <v>4</v>
      </c>
      <c r="G49" s="2">
        <v>42816</v>
      </c>
      <c r="H49" s="1">
        <v>513000</v>
      </c>
      <c r="I49" s="1">
        <v>40224.168100000003</v>
      </c>
    </row>
    <row r="50" spans="1:9" x14ac:dyDescent="0.25">
      <c r="A50" t="s">
        <v>10320</v>
      </c>
      <c r="B50" t="s">
        <v>10321</v>
      </c>
      <c r="C50" t="s">
        <v>10208</v>
      </c>
      <c r="D50" t="s">
        <v>10207</v>
      </c>
      <c r="E50" t="s">
        <v>1</v>
      </c>
      <c r="F50" t="s">
        <v>4</v>
      </c>
      <c r="G50" s="2">
        <v>42764</v>
      </c>
      <c r="H50" s="1">
        <v>1300000</v>
      </c>
      <c r="I50" s="1">
        <v>61416.980199999998</v>
      </c>
    </row>
    <row r="51" spans="1:9" x14ac:dyDescent="0.25">
      <c r="A51" t="s">
        <v>10318</v>
      </c>
      <c r="B51" t="s">
        <v>10319</v>
      </c>
      <c r="C51" t="s">
        <v>10317</v>
      </c>
      <c r="D51" t="s">
        <v>10316</v>
      </c>
      <c r="E51" t="s">
        <v>1</v>
      </c>
      <c r="F51" t="s">
        <v>4</v>
      </c>
      <c r="G51" s="2">
        <v>42787</v>
      </c>
      <c r="H51" s="1">
        <v>6900000</v>
      </c>
      <c r="I51" s="1">
        <v>560354.19200000004</v>
      </c>
    </row>
    <row r="52" spans="1:9" x14ac:dyDescent="0.25">
      <c r="A52" t="s">
        <v>10314</v>
      </c>
      <c r="B52" t="s">
        <v>10315</v>
      </c>
      <c r="C52" t="s">
        <v>10061</v>
      </c>
      <c r="D52" t="s">
        <v>10060</v>
      </c>
      <c r="E52" t="s">
        <v>1</v>
      </c>
      <c r="F52" t="s">
        <v>4</v>
      </c>
      <c r="G52" s="2">
        <v>42872</v>
      </c>
      <c r="H52" s="1">
        <v>4725000</v>
      </c>
      <c r="I52" s="1">
        <v>250916.9418</v>
      </c>
    </row>
    <row r="53" spans="1:9" x14ac:dyDescent="0.25">
      <c r="A53" t="s">
        <v>10312</v>
      </c>
      <c r="B53" t="s">
        <v>10313</v>
      </c>
      <c r="C53" t="s">
        <v>10297</v>
      </c>
      <c r="D53" t="s">
        <v>10296</v>
      </c>
      <c r="E53" t="s">
        <v>1</v>
      </c>
      <c r="F53" t="s">
        <v>4</v>
      </c>
      <c r="G53" s="2">
        <v>42774</v>
      </c>
      <c r="H53" s="1">
        <v>2281027</v>
      </c>
      <c r="I53" s="1">
        <v>190070.367</v>
      </c>
    </row>
    <row r="54" spans="1:9" x14ac:dyDescent="0.25">
      <c r="A54" t="s">
        <v>10310</v>
      </c>
      <c r="B54" t="s">
        <v>10311</v>
      </c>
      <c r="C54" t="s">
        <v>10271</v>
      </c>
      <c r="D54" t="s">
        <v>10270</v>
      </c>
      <c r="E54" t="s">
        <v>1</v>
      </c>
      <c r="F54" t="s">
        <v>4</v>
      </c>
      <c r="G54" s="2">
        <v>42774</v>
      </c>
      <c r="H54" s="1">
        <v>1229662.5</v>
      </c>
      <c r="I54" s="1">
        <v>38649.173300000002</v>
      </c>
    </row>
    <row r="55" spans="1:9" x14ac:dyDescent="0.25">
      <c r="A55" t="s">
        <v>10308</v>
      </c>
      <c r="B55" t="s">
        <v>10309</v>
      </c>
      <c r="C55" t="s">
        <v>10307</v>
      </c>
      <c r="D55" t="s">
        <v>10306</v>
      </c>
      <c r="E55" t="s">
        <v>535</v>
      </c>
      <c r="F55" t="s">
        <v>4</v>
      </c>
      <c r="G55" s="2">
        <v>42774</v>
      </c>
      <c r="H55" s="1">
        <v>3394498</v>
      </c>
      <c r="I55" s="1">
        <v>176507.11410000001</v>
      </c>
    </row>
    <row r="56" spans="1:9" x14ac:dyDescent="0.25">
      <c r="A56" t="s">
        <v>10304</v>
      </c>
      <c r="B56" t="s">
        <v>10305</v>
      </c>
      <c r="C56" t="s">
        <v>10303</v>
      </c>
      <c r="D56" t="s">
        <v>10302</v>
      </c>
      <c r="E56" t="s">
        <v>535</v>
      </c>
      <c r="F56" t="s">
        <v>4</v>
      </c>
      <c r="G56" s="2">
        <v>43077</v>
      </c>
      <c r="H56" s="1">
        <v>5499000</v>
      </c>
      <c r="I56" s="1">
        <v>616802.54489999998</v>
      </c>
    </row>
    <row r="57" spans="1:9" x14ac:dyDescent="0.25">
      <c r="A57" t="s">
        <v>10300</v>
      </c>
      <c r="B57" t="s">
        <v>10301</v>
      </c>
      <c r="C57" t="s">
        <v>9831</v>
      </c>
      <c r="D57" t="s">
        <v>9830</v>
      </c>
      <c r="E57" t="s">
        <v>1</v>
      </c>
      <c r="F57" t="s">
        <v>4</v>
      </c>
      <c r="G57" s="2">
        <v>43073</v>
      </c>
      <c r="H57" s="1">
        <v>201150</v>
      </c>
      <c r="I57" s="1">
        <v>13700.195400000001</v>
      </c>
    </row>
    <row r="58" spans="1:9" x14ac:dyDescent="0.25">
      <c r="A58" t="s">
        <v>10298</v>
      </c>
      <c r="B58" t="s">
        <v>10299</v>
      </c>
      <c r="C58" t="s">
        <v>10297</v>
      </c>
      <c r="D58" t="s">
        <v>10296</v>
      </c>
      <c r="E58" t="s">
        <v>1</v>
      </c>
      <c r="F58" t="s">
        <v>4</v>
      </c>
      <c r="G58" s="2">
        <v>43040</v>
      </c>
      <c r="H58" s="1">
        <v>249480</v>
      </c>
      <c r="I58" s="1">
        <v>29530.545600000001</v>
      </c>
    </row>
    <row r="59" spans="1:9" x14ac:dyDescent="0.25">
      <c r="A59" t="s">
        <v>10294</v>
      </c>
      <c r="B59" t="s">
        <v>10295</v>
      </c>
      <c r="C59" t="s">
        <v>10293</v>
      </c>
      <c r="D59" t="s">
        <v>10292</v>
      </c>
      <c r="E59" t="s">
        <v>1</v>
      </c>
      <c r="F59" t="s">
        <v>4</v>
      </c>
      <c r="G59" s="2">
        <v>43066</v>
      </c>
      <c r="H59" s="1">
        <v>1593035</v>
      </c>
      <c r="I59" s="1">
        <v>126380.4844</v>
      </c>
    </row>
    <row r="60" spans="1:9" x14ac:dyDescent="0.25">
      <c r="A60" t="s">
        <v>10290</v>
      </c>
      <c r="B60" t="s">
        <v>10291</v>
      </c>
      <c r="C60" t="s">
        <v>10162</v>
      </c>
      <c r="D60" t="s">
        <v>10161</v>
      </c>
      <c r="E60" t="s">
        <v>1</v>
      </c>
      <c r="F60" t="s">
        <v>4</v>
      </c>
      <c r="G60" s="2">
        <v>43075</v>
      </c>
      <c r="H60" s="1">
        <v>5016918.79</v>
      </c>
      <c r="I60" s="1">
        <v>253133.576</v>
      </c>
    </row>
    <row r="61" spans="1:9" x14ac:dyDescent="0.25">
      <c r="A61" t="s">
        <v>10288</v>
      </c>
      <c r="B61" t="s">
        <v>10289</v>
      </c>
      <c r="C61" t="s">
        <v>10287</v>
      </c>
      <c r="D61" t="s">
        <v>10286</v>
      </c>
      <c r="E61" t="s">
        <v>1</v>
      </c>
      <c r="F61" t="s">
        <v>4</v>
      </c>
      <c r="G61" s="2">
        <v>43063</v>
      </c>
      <c r="H61" s="1">
        <v>1490000</v>
      </c>
      <c r="I61" s="1">
        <v>111972.8</v>
      </c>
    </row>
    <row r="62" spans="1:9" x14ac:dyDescent="0.25">
      <c r="A62" t="s">
        <v>10284</v>
      </c>
      <c r="B62" t="s">
        <v>10285</v>
      </c>
      <c r="C62" t="s">
        <v>10283</v>
      </c>
      <c r="D62" t="s">
        <v>10282</v>
      </c>
      <c r="E62" t="s">
        <v>1</v>
      </c>
      <c r="F62" t="s">
        <v>4</v>
      </c>
      <c r="G62" s="2">
        <v>42751</v>
      </c>
      <c r="H62" s="1">
        <v>2492573</v>
      </c>
      <c r="I62" s="1">
        <v>146065.71539999999</v>
      </c>
    </row>
    <row r="63" spans="1:9" x14ac:dyDescent="0.25">
      <c r="A63" t="s">
        <v>10280</v>
      </c>
      <c r="B63" t="s">
        <v>10281</v>
      </c>
      <c r="C63" t="s">
        <v>10279</v>
      </c>
      <c r="D63" t="s">
        <v>10278</v>
      </c>
      <c r="E63" t="s">
        <v>1</v>
      </c>
      <c r="F63" t="s">
        <v>4</v>
      </c>
      <c r="G63" s="2">
        <v>43018</v>
      </c>
      <c r="H63" s="1">
        <v>788650</v>
      </c>
      <c r="I63" s="1">
        <v>55540.689200000001</v>
      </c>
    </row>
    <row r="64" spans="1:9" x14ac:dyDescent="0.25">
      <c r="A64" t="s">
        <v>10276</v>
      </c>
      <c r="B64" t="s">
        <v>10277</v>
      </c>
      <c r="C64" t="s">
        <v>10275</v>
      </c>
      <c r="D64" t="s">
        <v>10274</v>
      </c>
      <c r="E64" t="s">
        <v>1</v>
      </c>
      <c r="F64" t="s">
        <v>4</v>
      </c>
      <c r="G64" s="2">
        <v>42860</v>
      </c>
      <c r="H64" s="1">
        <v>455000</v>
      </c>
      <c r="I64" s="1">
        <v>19265.392800000001</v>
      </c>
    </row>
    <row r="65" spans="1:9" x14ac:dyDescent="0.25">
      <c r="A65" t="s">
        <v>10272</v>
      </c>
      <c r="B65" t="s">
        <v>10273</v>
      </c>
      <c r="C65" t="s">
        <v>10271</v>
      </c>
      <c r="D65" t="s">
        <v>10270</v>
      </c>
      <c r="E65" t="s">
        <v>1</v>
      </c>
      <c r="F65" t="s">
        <v>4</v>
      </c>
      <c r="G65" s="2">
        <v>42949</v>
      </c>
      <c r="H65" s="1">
        <v>4772679</v>
      </c>
      <c r="I65" s="1">
        <v>248330.592</v>
      </c>
    </row>
    <row r="66" spans="1:9" x14ac:dyDescent="0.25">
      <c r="A66" t="s">
        <v>10268</v>
      </c>
      <c r="B66" t="s">
        <v>10269</v>
      </c>
      <c r="C66" t="s">
        <v>10267</v>
      </c>
      <c r="D66" t="s">
        <v>10266</v>
      </c>
      <c r="E66" t="s">
        <v>1</v>
      </c>
      <c r="F66" t="s">
        <v>4</v>
      </c>
      <c r="G66" s="2">
        <v>43011</v>
      </c>
      <c r="H66" s="1">
        <v>760000</v>
      </c>
      <c r="I66" s="1">
        <v>40203.076399999998</v>
      </c>
    </row>
    <row r="67" spans="1:9" x14ac:dyDescent="0.25">
      <c r="A67" t="s">
        <v>10264</v>
      </c>
      <c r="B67" t="s">
        <v>10265</v>
      </c>
      <c r="C67" t="s">
        <v>10011</v>
      </c>
      <c r="D67" t="s">
        <v>10010</v>
      </c>
      <c r="E67" t="s">
        <v>1</v>
      </c>
      <c r="F67" t="s">
        <v>4</v>
      </c>
      <c r="G67" s="2">
        <v>43068</v>
      </c>
      <c r="H67" s="1">
        <v>1790000</v>
      </c>
      <c r="I67" s="1">
        <v>97338.678</v>
      </c>
    </row>
    <row r="68" spans="1:9" x14ac:dyDescent="0.25">
      <c r="A68" t="s">
        <v>10262</v>
      </c>
      <c r="B68" t="s">
        <v>10263</v>
      </c>
      <c r="C68" t="s">
        <v>10261</v>
      </c>
      <c r="D68" t="s">
        <v>10260</v>
      </c>
      <c r="E68" t="s">
        <v>1</v>
      </c>
      <c r="F68" t="s">
        <v>4</v>
      </c>
      <c r="G68" s="2">
        <v>42751</v>
      </c>
      <c r="H68" s="1">
        <v>619338</v>
      </c>
      <c r="I68" s="1">
        <v>42524.933499999999</v>
      </c>
    </row>
    <row r="69" spans="1:9" x14ac:dyDescent="0.25">
      <c r="A69" t="s">
        <v>10258</v>
      </c>
      <c r="B69" t="s">
        <v>10259</v>
      </c>
      <c r="C69" t="s">
        <v>10257</v>
      </c>
      <c r="D69" t="s">
        <v>10256</v>
      </c>
      <c r="E69" t="s">
        <v>1</v>
      </c>
      <c r="F69" t="s">
        <v>4</v>
      </c>
      <c r="G69" s="2">
        <v>42801</v>
      </c>
      <c r="H69" s="1">
        <v>695136</v>
      </c>
      <c r="I69" s="1">
        <v>31027.832299999998</v>
      </c>
    </row>
    <row r="70" spans="1:9" x14ac:dyDescent="0.25">
      <c r="A70" t="s">
        <v>10254</v>
      </c>
      <c r="B70" t="s">
        <v>10255</v>
      </c>
      <c r="C70" t="s">
        <v>10253</v>
      </c>
      <c r="D70" t="s">
        <v>10252</v>
      </c>
      <c r="E70" t="s">
        <v>1</v>
      </c>
      <c r="F70" t="s">
        <v>4</v>
      </c>
      <c r="G70" s="2">
        <v>43063</v>
      </c>
      <c r="H70" s="1">
        <v>156000</v>
      </c>
      <c r="I70" s="1">
        <v>11928.437</v>
      </c>
    </row>
    <row r="71" spans="1:9" x14ac:dyDescent="0.25">
      <c r="A71" t="s">
        <v>10250</v>
      </c>
      <c r="B71" t="s">
        <v>10251</v>
      </c>
      <c r="C71" t="s">
        <v>10249</v>
      </c>
      <c r="D71" t="s">
        <v>10248</v>
      </c>
      <c r="E71" t="s">
        <v>1</v>
      </c>
      <c r="F71" t="s">
        <v>4</v>
      </c>
      <c r="G71" s="2">
        <v>43081</v>
      </c>
      <c r="H71" s="1">
        <v>120000</v>
      </c>
      <c r="I71" s="1">
        <v>5591.8944000000001</v>
      </c>
    </row>
    <row r="72" spans="1:9" x14ac:dyDescent="0.25">
      <c r="A72" t="s">
        <v>10246</v>
      </c>
      <c r="B72" t="s">
        <v>10247</v>
      </c>
      <c r="C72" t="s">
        <v>10245</v>
      </c>
      <c r="D72" t="s">
        <v>10244</v>
      </c>
      <c r="E72" t="s">
        <v>1</v>
      </c>
      <c r="F72" t="s">
        <v>4</v>
      </c>
      <c r="G72" s="2">
        <v>43070</v>
      </c>
      <c r="H72" s="1">
        <v>500000</v>
      </c>
      <c r="I72" s="1">
        <v>31605.002499999999</v>
      </c>
    </row>
    <row r="73" spans="1:9" x14ac:dyDescent="0.25">
      <c r="A73" t="s">
        <v>10242</v>
      </c>
      <c r="B73" t="s">
        <v>10243</v>
      </c>
      <c r="C73" t="s">
        <v>10241</v>
      </c>
      <c r="D73" t="s">
        <v>10240</v>
      </c>
      <c r="E73" t="s">
        <v>1</v>
      </c>
      <c r="F73" t="s">
        <v>4</v>
      </c>
      <c r="G73" s="2">
        <v>43080</v>
      </c>
      <c r="H73" s="1">
        <v>414000</v>
      </c>
      <c r="I73" s="1">
        <v>13267.6944</v>
      </c>
    </row>
    <row r="74" spans="1:9" x14ac:dyDescent="0.25">
      <c r="A74" t="s">
        <v>10238</v>
      </c>
      <c r="B74" t="s">
        <v>10239</v>
      </c>
      <c r="C74" t="s">
        <v>10237</v>
      </c>
      <c r="D74" t="s">
        <v>10236</v>
      </c>
      <c r="E74" t="s">
        <v>1</v>
      </c>
      <c r="F74" t="s">
        <v>4</v>
      </c>
      <c r="G74" s="2">
        <v>43067</v>
      </c>
      <c r="H74" s="1">
        <v>534000</v>
      </c>
      <c r="I74" s="1">
        <v>35305.947</v>
      </c>
    </row>
    <row r="75" spans="1:9" x14ac:dyDescent="0.25">
      <c r="A75" t="s">
        <v>10234</v>
      </c>
      <c r="B75" t="s">
        <v>10235</v>
      </c>
      <c r="C75" t="s">
        <v>10233</v>
      </c>
      <c r="D75" t="s">
        <v>10232</v>
      </c>
      <c r="E75" t="s">
        <v>1</v>
      </c>
      <c r="F75" t="s">
        <v>4</v>
      </c>
      <c r="G75" s="2">
        <v>42860</v>
      </c>
      <c r="H75" s="1">
        <v>1099000</v>
      </c>
      <c r="I75" s="1">
        <v>116140.3836</v>
      </c>
    </row>
    <row r="76" spans="1:9" x14ac:dyDescent="0.25">
      <c r="A76" t="s">
        <v>10230</v>
      </c>
      <c r="B76" t="s">
        <v>10231</v>
      </c>
      <c r="C76" t="s">
        <v>10053</v>
      </c>
      <c r="D76" t="s">
        <v>10052</v>
      </c>
      <c r="E76" t="s">
        <v>1</v>
      </c>
      <c r="F76" t="s">
        <v>4</v>
      </c>
      <c r="G76" s="2">
        <v>42816</v>
      </c>
      <c r="H76" s="1">
        <v>1000000</v>
      </c>
      <c r="I76" s="1">
        <v>54934.537700000001</v>
      </c>
    </row>
    <row r="77" spans="1:9" x14ac:dyDescent="0.25">
      <c r="A77" t="s">
        <v>10228</v>
      </c>
      <c r="B77" t="s">
        <v>10229</v>
      </c>
      <c r="C77" t="s">
        <v>10123</v>
      </c>
      <c r="D77" t="s">
        <v>10227</v>
      </c>
      <c r="E77" t="s">
        <v>1</v>
      </c>
      <c r="F77" t="s">
        <v>4</v>
      </c>
      <c r="G77" s="2">
        <v>42751</v>
      </c>
      <c r="H77" s="1">
        <v>1498000</v>
      </c>
      <c r="I77" s="1">
        <v>52565.326800000003</v>
      </c>
    </row>
    <row r="78" spans="1:9" x14ac:dyDescent="0.25">
      <c r="A78" t="s">
        <v>10225</v>
      </c>
      <c r="B78" t="s">
        <v>10226</v>
      </c>
      <c r="C78" t="s">
        <v>10224</v>
      </c>
      <c r="D78" t="s">
        <v>10223</v>
      </c>
      <c r="E78" t="s">
        <v>1</v>
      </c>
      <c r="F78" t="s">
        <v>4</v>
      </c>
      <c r="G78" s="2">
        <v>43068</v>
      </c>
      <c r="H78" s="1">
        <v>1700000</v>
      </c>
      <c r="I78" s="1">
        <v>162201.53760000001</v>
      </c>
    </row>
    <row r="79" spans="1:9" x14ac:dyDescent="0.25">
      <c r="A79" t="s">
        <v>10221</v>
      </c>
      <c r="B79" t="s">
        <v>10222</v>
      </c>
      <c r="C79" t="s">
        <v>10220</v>
      </c>
      <c r="D79" t="s">
        <v>10219</v>
      </c>
      <c r="E79" t="s">
        <v>1</v>
      </c>
      <c r="F79" t="s">
        <v>4</v>
      </c>
      <c r="G79" s="2">
        <v>42872</v>
      </c>
      <c r="H79" s="1">
        <v>1250000</v>
      </c>
      <c r="I79" s="1">
        <v>141194.70879999999</v>
      </c>
    </row>
    <row r="80" spans="1:9" x14ac:dyDescent="0.25">
      <c r="A80" t="s">
        <v>10217</v>
      </c>
      <c r="B80" t="s">
        <v>10218</v>
      </c>
      <c r="C80" t="s">
        <v>10216</v>
      </c>
      <c r="D80" t="s">
        <v>10215</v>
      </c>
      <c r="E80" t="s">
        <v>1</v>
      </c>
      <c r="F80" t="s">
        <v>4</v>
      </c>
      <c r="G80" s="2">
        <v>43052</v>
      </c>
      <c r="H80" s="1">
        <v>4008888</v>
      </c>
      <c r="I80" s="1">
        <v>498228.59230000002</v>
      </c>
    </row>
    <row r="81" spans="1:9" x14ac:dyDescent="0.25">
      <c r="A81" t="s">
        <v>10213</v>
      </c>
      <c r="B81" t="s">
        <v>10214</v>
      </c>
      <c r="C81" t="s">
        <v>10212</v>
      </c>
      <c r="D81" t="s">
        <v>10211</v>
      </c>
      <c r="E81" t="s">
        <v>1</v>
      </c>
      <c r="F81" t="s">
        <v>4</v>
      </c>
      <c r="G81" s="2">
        <v>43034</v>
      </c>
      <c r="H81" s="1">
        <v>4486869.8499999996</v>
      </c>
      <c r="I81" s="1">
        <v>136082.68960000001</v>
      </c>
    </row>
    <row r="82" spans="1:9" x14ac:dyDescent="0.25">
      <c r="A82" t="s">
        <v>10209</v>
      </c>
      <c r="B82" t="s">
        <v>10210</v>
      </c>
      <c r="C82" t="s">
        <v>10208</v>
      </c>
      <c r="D82" t="s">
        <v>10207</v>
      </c>
      <c r="E82" t="s">
        <v>1</v>
      </c>
      <c r="F82" t="s">
        <v>4</v>
      </c>
      <c r="G82" s="2">
        <v>42950</v>
      </c>
      <c r="H82" s="1">
        <v>1100000</v>
      </c>
      <c r="I82" s="1">
        <v>71153.407999999996</v>
      </c>
    </row>
    <row r="83" spans="1:9" x14ac:dyDescent="0.25">
      <c r="A83" t="s">
        <v>10205</v>
      </c>
      <c r="B83" t="s">
        <v>10206</v>
      </c>
      <c r="C83" t="s">
        <v>10204</v>
      </c>
      <c r="D83" t="s">
        <v>10203</v>
      </c>
      <c r="E83" t="s">
        <v>1</v>
      </c>
      <c r="F83" t="s">
        <v>4</v>
      </c>
      <c r="G83" s="2">
        <v>43066</v>
      </c>
      <c r="H83" s="1">
        <v>2982897</v>
      </c>
      <c r="I83" s="1">
        <v>260918.35630000001</v>
      </c>
    </row>
    <row r="84" spans="1:9" x14ac:dyDescent="0.25">
      <c r="A84" t="s">
        <v>10201</v>
      </c>
      <c r="B84" t="s">
        <v>10202</v>
      </c>
      <c r="C84" t="s">
        <v>10200</v>
      </c>
      <c r="D84" t="s">
        <v>10199</v>
      </c>
      <c r="E84" t="s">
        <v>1</v>
      </c>
      <c r="F84" t="s">
        <v>4</v>
      </c>
      <c r="G84" s="2">
        <v>43046</v>
      </c>
      <c r="H84" s="1">
        <v>724000</v>
      </c>
      <c r="I84" s="1">
        <v>22658.648000000001</v>
      </c>
    </row>
    <row r="85" spans="1:9" x14ac:dyDescent="0.25">
      <c r="A85" t="s">
        <v>10197</v>
      </c>
      <c r="B85" t="s">
        <v>10198</v>
      </c>
      <c r="C85" t="s">
        <v>10115</v>
      </c>
      <c r="D85" t="s">
        <v>10114</v>
      </c>
      <c r="E85" t="s">
        <v>1</v>
      </c>
      <c r="F85" t="s">
        <v>4</v>
      </c>
      <c r="G85" s="2">
        <v>42899</v>
      </c>
      <c r="H85" s="1">
        <v>117000</v>
      </c>
      <c r="I85" s="1">
        <v>16558.457399999999</v>
      </c>
    </row>
    <row r="86" spans="1:9" x14ac:dyDescent="0.25">
      <c r="A86" t="s">
        <v>10195</v>
      </c>
      <c r="B86" t="s">
        <v>10196</v>
      </c>
      <c r="C86" t="s">
        <v>10115</v>
      </c>
      <c r="D86" t="s">
        <v>10114</v>
      </c>
      <c r="E86" t="s">
        <v>1</v>
      </c>
      <c r="F86" t="s">
        <v>4</v>
      </c>
      <c r="G86" s="2">
        <v>42956</v>
      </c>
      <c r="H86" s="1">
        <v>67500</v>
      </c>
      <c r="I86" s="1">
        <v>9310.8253000000004</v>
      </c>
    </row>
    <row r="87" spans="1:9" x14ac:dyDescent="0.25">
      <c r="A87" t="s">
        <v>10193</v>
      </c>
      <c r="B87" t="s">
        <v>10194</v>
      </c>
      <c r="C87" t="s">
        <v>10115</v>
      </c>
      <c r="D87" t="s">
        <v>10114</v>
      </c>
      <c r="E87" t="s">
        <v>1</v>
      </c>
      <c r="F87" t="s">
        <v>4</v>
      </c>
      <c r="G87" s="2">
        <v>42956</v>
      </c>
      <c r="H87" s="1">
        <v>85500</v>
      </c>
      <c r="I87" s="1">
        <v>14421.7454</v>
      </c>
    </row>
    <row r="88" spans="1:9" x14ac:dyDescent="0.25">
      <c r="A88" t="s">
        <v>10191</v>
      </c>
      <c r="B88" t="s">
        <v>10192</v>
      </c>
      <c r="C88" t="s">
        <v>10115</v>
      </c>
      <c r="D88" t="s">
        <v>10114</v>
      </c>
      <c r="E88" t="s">
        <v>1</v>
      </c>
      <c r="F88" t="s">
        <v>4</v>
      </c>
      <c r="G88" s="2">
        <v>42872</v>
      </c>
      <c r="H88" s="1">
        <v>774000</v>
      </c>
      <c r="I88" s="1">
        <v>105651.35129999999</v>
      </c>
    </row>
    <row r="89" spans="1:9" x14ac:dyDescent="0.25">
      <c r="A89" t="s">
        <v>10189</v>
      </c>
      <c r="B89" t="s">
        <v>10190</v>
      </c>
      <c r="C89" t="s">
        <v>10188</v>
      </c>
      <c r="D89" t="s">
        <v>10187</v>
      </c>
      <c r="E89" t="s">
        <v>1</v>
      </c>
      <c r="F89" t="s">
        <v>4</v>
      </c>
      <c r="G89" s="2">
        <v>43067</v>
      </c>
      <c r="H89" s="1">
        <v>1810340</v>
      </c>
      <c r="I89" s="1">
        <v>113588.3535</v>
      </c>
    </row>
    <row r="90" spans="1:9" x14ac:dyDescent="0.25">
      <c r="A90" t="s">
        <v>10185</v>
      </c>
      <c r="B90" t="s">
        <v>10186</v>
      </c>
      <c r="C90" t="s">
        <v>10115</v>
      </c>
      <c r="D90" t="s">
        <v>10114</v>
      </c>
      <c r="E90" t="s">
        <v>1</v>
      </c>
      <c r="F90" t="s">
        <v>4</v>
      </c>
      <c r="G90" s="2">
        <v>42956</v>
      </c>
      <c r="H90" s="1">
        <v>76500</v>
      </c>
      <c r="I90" s="1">
        <v>10551.9686</v>
      </c>
    </row>
    <row r="91" spans="1:9" x14ac:dyDescent="0.25">
      <c r="A91" t="s">
        <v>10183</v>
      </c>
      <c r="B91" t="s">
        <v>10184</v>
      </c>
      <c r="C91" t="s">
        <v>10182</v>
      </c>
      <c r="D91" t="s">
        <v>10181</v>
      </c>
      <c r="E91" t="s">
        <v>1</v>
      </c>
      <c r="F91" t="s">
        <v>4</v>
      </c>
      <c r="G91" s="2">
        <v>43003</v>
      </c>
      <c r="H91" s="1">
        <v>496400</v>
      </c>
      <c r="I91" s="1">
        <v>16414.399799999999</v>
      </c>
    </row>
    <row r="92" spans="1:9" x14ac:dyDescent="0.25">
      <c r="A92" t="s">
        <v>10179</v>
      </c>
      <c r="B92" t="s">
        <v>10180</v>
      </c>
      <c r="C92" t="s">
        <v>10178</v>
      </c>
      <c r="D92" t="s">
        <v>10177</v>
      </c>
      <c r="E92" t="s">
        <v>1</v>
      </c>
      <c r="F92" t="s">
        <v>4</v>
      </c>
      <c r="G92" s="2">
        <v>42860</v>
      </c>
      <c r="H92" s="1">
        <v>2834000</v>
      </c>
      <c r="I92" s="1">
        <v>193872.83199999999</v>
      </c>
    </row>
    <row r="93" spans="1:9" x14ac:dyDescent="0.25">
      <c r="A93" t="s">
        <v>10175</v>
      </c>
      <c r="B93" t="s">
        <v>10176</v>
      </c>
      <c r="C93" t="s">
        <v>10089</v>
      </c>
      <c r="D93" t="s">
        <v>10088</v>
      </c>
      <c r="E93" t="s">
        <v>1</v>
      </c>
      <c r="F93" t="s">
        <v>4</v>
      </c>
      <c r="G93" s="2">
        <v>43052</v>
      </c>
      <c r="H93" s="1">
        <v>560000</v>
      </c>
      <c r="I93" s="1">
        <v>37664.9372</v>
      </c>
    </row>
    <row r="94" spans="1:9" x14ac:dyDescent="0.25">
      <c r="A94" t="s">
        <v>10173</v>
      </c>
      <c r="B94" t="s">
        <v>10174</v>
      </c>
      <c r="C94" t="s">
        <v>10172</v>
      </c>
      <c r="D94" t="s">
        <v>10171</v>
      </c>
      <c r="E94" t="s">
        <v>1</v>
      </c>
      <c r="F94" t="s">
        <v>4</v>
      </c>
      <c r="G94" s="2">
        <v>42955</v>
      </c>
      <c r="H94" s="1">
        <v>899550</v>
      </c>
      <c r="I94" s="1">
        <v>49944.028599999998</v>
      </c>
    </row>
    <row r="95" spans="1:9" x14ac:dyDescent="0.25">
      <c r="A95" t="s">
        <v>10169</v>
      </c>
      <c r="B95" t="s">
        <v>10170</v>
      </c>
      <c r="C95" t="s">
        <v>10168</v>
      </c>
      <c r="D95" t="s">
        <v>10167</v>
      </c>
      <c r="E95" t="s">
        <v>1</v>
      </c>
      <c r="F95" t="s">
        <v>4</v>
      </c>
      <c r="G95" s="2">
        <v>43077</v>
      </c>
      <c r="H95" s="1">
        <v>966064</v>
      </c>
      <c r="I95" s="1">
        <v>57917.572399999997</v>
      </c>
    </row>
    <row r="96" spans="1:9" x14ac:dyDescent="0.25">
      <c r="A96" t="s">
        <v>10165</v>
      </c>
      <c r="B96" t="s">
        <v>10166</v>
      </c>
      <c r="C96" t="s">
        <v>10162</v>
      </c>
      <c r="D96" t="s">
        <v>10161</v>
      </c>
      <c r="E96" t="s">
        <v>1</v>
      </c>
      <c r="F96" t="s">
        <v>4</v>
      </c>
      <c r="G96" s="2">
        <v>42899</v>
      </c>
      <c r="H96" s="1">
        <v>1599421.88</v>
      </c>
      <c r="I96" s="1">
        <v>78883.767999999996</v>
      </c>
    </row>
    <row r="97" spans="1:9" x14ac:dyDescent="0.25">
      <c r="A97" t="s">
        <v>10163</v>
      </c>
      <c r="B97" t="s">
        <v>10164</v>
      </c>
      <c r="C97" t="s">
        <v>10162</v>
      </c>
      <c r="D97" t="s">
        <v>10161</v>
      </c>
      <c r="E97" t="s">
        <v>1</v>
      </c>
      <c r="F97" t="s">
        <v>4</v>
      </c>
      <c r="G97" s="2">
        <v>42899</v>
      </c>
      <c r="H97" s="1">
        <v>3808820.26</v>
      </c>
      <c r="I97" s="1">
        <v>194186.08</v>
      </c>
    </row>
    <row r="98" spans="1:9" x14ac:dyDescent="0.25">
      <c r="A98" t="s">
        <v>10159</v>
      </c>
      <c r="B98" t="s">
        <v>10160</v>
      </c>
      <c r="C98" t="s">
        <v>10115</v>
      </c>
      <c r="D98" t="s">
        <v>10114</v>
      </c>
      <c r="E98" t="s">
        <v>1</v>
      </c>
      <c r="F98" t="s">
        <v>4</v>
      </c>
      <c r="G98" s="2">
        <v>42816</v>
      </c>
      <c r="H98" s="1">
        <v>395000</v>
      </c>
      <c r="I98" s="1">
        <v>54185.733200000002</v>
      </c>
    </row>
    <row r="99" spans="1:9" x14ac:dyDescent="0.25">
      <c r="A99" t="s">
        <v>10157</v>
      </c>
      <c r="B99" t="s">
        <v>10158</v>
      </c>
      <c r="C99" t="s">
        <v>10156</v>
      </c>
      <c r="D99" t="s">
        <v>10155</v>
      </c>
      <c r="E99" t="s">
        <v>1</v>
      </c>
      <c r="F99" t="s">
        <v>4</v>
      </c>
      <c r="G99" s="2">
        <v>42774</v>
      </c>
      <c r="H99" s="1">
        <v>1438300</v>
      </c>
      <c r="I99" s="1">
        <v>105764.3654</v>
      </c>
    </row>
    <row r="100" spans="1:9" x14ac:dyDescent="0.25">
      <c r="A100" t="s">
        <v>10153</v>
      </c>
      <c r="B100" t="s">
        <v>10154</v>
      </c>
      <c r="C100" t="s">
        <v>10107</v>
      </c>
      <c r="D100" t="s">
        <v>10106</v>
      </c>
      <c r="E100" t="s">
        <v>1</v>
      </c>
      <c r="F100" t="s">
        <v>4</v>
      </c>
      <c r="G100" s="2">
        <v>42872</v>
      </c>
      <c r="H100" s="1">
        <v>1474999</v>
      </c>
      <c r="I100" s="1">
        <v>69893.066000000006</v>
      </c>
    </row>
    <row r="101" spans="1:9" x14ac:dyDescent="0.25">
      <c r="A101" t="s">
        <v>10151</v>
      </c>
      <c r="B101" t="s">
        <v>10152</v>
      </c>
      <c r="C101" t="s">
        <v>9335</v>
      </c>
      <c r="D101" t="s">
        <v>10150</v>
      </c>
      <c r="E101" t="s">
        <v>1</v>
      </c>
      <c r="F101" t="s">
        <v>4</v>
      </c>
      <c r="G101" s="2">
        <v>42764</v>
      </c>
      <c r="H101" s="1">
        <v>486000</v>
      </c>
      <c r="I101" s="1">
        <v>16644.279600000002</v>
      </c>
    </row>
    <row r="102" spans="1:9" x14ac:dyDescent="0.25">
      <c r="A102" t="s">
        <v>10148</v>
      </c>
      <c r="B102" t="s">
        <v>10149</v>
      </c>
      <c r="C102" t="s">
        <v>10147</v>
      </c>
      <c r="D102" t="s">
        <v>10146</v>
      </c>
      <c r="E102" t="s">
        <v>1</v>
      </c>
      <c r="F102" t="s">
        <v>4</v>
      </c>
      <c r="G102" s="2">
        <v>43084</v>
      </c>
      <c r="H102" s="1">
        <v>3100000</v>
      </c>
      <c r="I102" s="1">
        <v>255366.26869999999</v>
      </c>
    </row>
    <row r="103" spans="1:9" x14ac:dyDescent="0.25">
      <c r="A103" t="s">
        <v>10144</v>
      </c>
      <c r="B103" t="s">
        <v>10145</v>
      </c>
      <c r="C103" t="s">
        <v>10011</v>
      </c>
      <c r="D103" t="s">
        <v>10010</v>
      </c>
      <c r="E103" t="s">
        <v>1</v>
      </c>
      <c r="F103" t="s">
        <v>4</v>
      </c>
      <c r="G103" s="2">
        <v>42899</v>
      </c>
      <c r="H103" s="1">
        <v>2150000</v>
      </c>
      <c r="I103" s="1">
        <v>134835.12</v>
      </c>
    </row>
    <row r="104" spans="1:9" x14ac:dyDescent="0.25">
      <c r="A104" t="s">
        <v>10142</v>
      </c>
      <c r="B104" t="s">
        <v>10143</v>
      </c>
      <c r="C104" t="s">
        <v>10141</v>
      </c>
      <c r="D104" t="s">
        <v>10140</v>
      </c>
      <c r="E104" t="s">
        <v>1</v>
      </c>
      <c r="F104" t="s">
        <v>4</v>
      </c>
      <c r="G104" s="2">
        <v>42955</v>
      </c>
      <c r="H104" s="1">
        <v>378000</v>
      </c>
      <c r="I104" s="1">
        <v>21540.152600000001</v>
      </c>
    </row>
    <row r="105" spans="1:9" x14ac:dyDescent="0.25">
      <c r="A105" t="s">
        <v>10138</v>
      </c>
      <c r="B105" t="s">
        <v>10139</v>
      </c>
      <c r="C105" t="s">
        <v>10137</v>
      </c>
      <c r="D105" t="s">
        <v>10136</v>
      </c>
      <c r="E105" t="s">
        <v>1</v>
      </c>
      <c r="F105" t="s">
        <v>4</v>
      </c>
      <c r="G105" s="2">
        <v>42899</v>
      </c>
      <c r="H105" s="1">
        <v>744859.8</v>
      </c>
      <c r="I105" s="1">
        <v>38989.672500000001</v>
      </c>
    </row>
    <row r="106" spans="1:9" x14ac:dyDescent="0.25">
      <c r="A106" t="s">
        <v>10134</v>
      </c>
      <c r="B106" t="s">
        <v>10135</v>
      </c>
      <c r="C106" t="s">
        <v>10133</v>
      </c>
      <c r="D106" t="s">
        <v>10132</v>
      </c>
      <c r="E106" t="s">
        <v>1</v>
      </c>
      <c r="F106" t="s">
        <v>4</v>
      </c>
      <c r="G106" s="2">
        <v>42963</v>
      </c>
      <c r="H106" s="1">
        <v>284752.64000000001</v>
      </c>
      <c r="I106" s="1">
        <v>14628.8658</v>
      </c>
    </row>
    <row r="107" spans="1:9" x14ac:dyDescent="0.25">
      <c r="A107" t="s">
        <v>10130</v>
      </c>
      <c r="B107" t="s">
        <v>10131</v>
      </c>
      <c r="C107" t="s">
        <v>10129</v>
      </c>
      <c r="D107" t="s">
        <v>10128</v>
      </c>
      <c r="E107" t="s">
        <v>1</v>
      </c>
      <c r="F107" t="s">
        <v>4</v>
      </c>
      <c r="G107" s="2">
        <v>42774</v>
      </c>
      <c r="H107" s="1">
        <v>1105650</v>
      </c>
      <c r="I107" s="1">
        <v>46046.392</v>
      </c>
    </row>
    <row r="108" spans="1:9" x14ac:dyDescent="0.25">
      <c r="A108" t="s">
        <v>10126</v>
      </c>
      <c r="B108" t="s">
        <v>10127</v>
      </c>
      <c r="C108" t="s">
        <v>10115</v>
      </c>
      <c r="D108" t="s">
        <v>10114</v>
      </c>
      <c r="E108" t="s">
        <v>1</v>
      </c>
      <c r="F108" t="s">
        <v>4</v>
      </c>
      <c r="G108" s="2">
        <v>42816</v>
      </c>
      <c r="H108" s="1">
        <v>1485000</v>
      </c>
      <c r="I108" s="1">
        <v>170026.6171</v>
      </c>
    </row>
    <row r="109" spans="1:9" x14ac:dyDescent="0.25">
      <c r="A109" t="s">
        <v>10124</v>
      </c>
      <c r="B109" t="s">
        <v>10125</v>
      </c>
      <c r="C109" t="s">
        <v>10123</v>
      </c>
      <c r="D109" t="s">
        <v>10122</v>
      </c>
      <c r="E109" t="s">
        <v>1</v>
      </c>
      <c r="F109" t="s">
        <v>4</v>
      </c>
      <c r="G109" s="2">
        <v>43077</v>
      </c>
      <c r="H109" s="1">
        <v>1744592</v>
      </c>
      <c r="I109" s="1">
        <v>128444.2714</v>
      </c>
    </row>
    <row r="110" spans="1:9" x14ac:dyDescent="0.25">
      <c r="A110" t="s">
        <v>10120</v>
      </c>
      <c r="B110" t="s">
        <v>10121</v>
      </c>
      <c r="C110" t="s">
        <v>10119</v>
      </c>
      <c r="D110" t="s">
        <v>10118</v>
      </c>
      <c r="E110" t="s">
        <v>1</v>
      </c>
      <c r="F110" t="s">
        <v>4</v>
      </c>
      <c r="G110" s="2">
        <v>43048</v>
      </c>
      <c r="H110" s="1">
        <v>1000000</v>
      </c>
      <c r="I110" s="1">
        <v>51125.921499999997</v>
      </c>
    </row>
    <row r="111" spans="1:9" x14ac:dyDescent="0.25">
      <c r="A111" t="s">
        <v>10116</v>
      </c>
      <c r="B111" t="s">
        <v>10117</v>
      </c>
      <c r="C111" t="s">
        <v>10115</v>
      </c>
      <c r="D111" t="s">
        <v>10114</v>
      </c>
      <c r="E111" t="s">
        <v>1</v>
      </c>
      <c r="F111" t="s">
        <v>4</v>
      </c>
      <c r="G111" s="2">
        <v>42816</v>
      </c>
      <c r="H111" s="1">
        <v>660000</v>
      </c>
      <c r="I111" s="1">
        <v>78355.425199999998</v>
      </c>
    </row>
    <row r="112" spans="1:9" x14ac:dyDescent="0.25">
      <c r="A112" t="s">
        <v>10112</v>
      </c>
      <c r="B112" t="s">
        <v>10113</v>
      </c>
      <c r="C112" t="s">
        <v>10111</v>
      </c>
      <c r="D112" t="s">
        <v>10110</v>
      </c>
      <c r="E112" t="s">
        <v>1</v>
      </c>
      <c r="F112" t="s">
        <v>4</v>
      </c>
      <c r="G112" s="2">
        <v>42860</v>
      </c>
      <c r="H112" s="1">
        <v>4050000</v>
      </c>
      <c r="I112" s="1">
        <v>318586.26400000002</v>
      </c>
    </row>
    <row r="113" spans="1:9" x14ac:dyDescent="0.25">
      <c r="A113" t="s">
        <v>10108</v>
      </c>
      <c r="B113" t="s">
        <v>10109</v>
      </c>
      <c r="C113" t="s">
        <v>10107</v>
      </c>
      <c r="D113" t="s">
        <v>10106</v>
      </c>
      <c r="E113" t="s">
        <v>1</v>
      </c>
      <c r="F113" t="s">
        <v>4</v>
      </c>
      <c r="G113" s="2">
        <v>42950</v>
      </c>
      <c r="H113" s="1">
        <v>1929000</v>
      </c>
      <c r="I113" s="1">
        <v>102199.3407</v>
      </c>
    </row>
    <row r="114" spans="1:9" x14ac:dyDescent="0.25">
      <c r="A114" t="s">
        <v>10104</v>
      </c>
      <c r="B114" t="s">
        <v>10105</v>
      </c>
      <c r="C114" t="s">
        <v>10103</v>
      </c>
      <c r="D114" t="s">
        <v>10102</v>
      </c>
      <c r="E114" t="s">
        <v>1</v>
      </c>
      <c r="F114" t="s">
        <v>4</v>
      </c>
      <c r="G114" s="2">
        <v>42774</v>
      </c>
      <c r="H114" s="1">
        <v>1894935</v>
      </c>
      <c r="I114" s="1">
        <v>116819.9065</v>
      </c>
    </row>
    <row r="115" spans="1:9" x14ac:dyDescent="0.25">
      <c r="A115" t="s">
        <v>10100</v>
      </c>
      <c r="B115" t="s">
        <v>10101</v>
      </c>
      <c r="C115" t="s">
        <v>10099</v>
      </c>
      <c r="D115" t="s">
        <v>10098</v>
      </c>
      <c r="E115" t="s">
        <v>1</v>
      </c>
      <c r="F115" t="s">
        <v>4</v>
      </c>
      <c r="G115" s="2">
        <v>42787</v>
      </c>
      <c r="H115" s="1">
        <v>444000</v>
      </c>
      <c r="I115" s="1">
        <v>14596.4897</v>
      </c>
    </row>
    <row r="116" spans="1:9" x14ac:dyDescent="0.25">
      <c r="A116" t="s">
        <v>10096</v>
      </c>
      <c r="B116" t="s">
        <v>10097</v>
      </c>
      <c r="C116" t="s">
        <v>10095</v>
      </c>
      <c r="D116" t="s">
        <v>10094</v>
      </c>
      <c r="E116" t="s">
        <v>1</v>
      </c>
      <c r="F116" t="s">
        <v>4</v>
      </c>
      <c r="G116" s="2">
        <v>42787</v>
      </c>
      <c r="H116" s="1">
        <v>562500</v>
      </c>
      <c r="I116" s="1">
        <v>17500.4414</v>
      </c>
    </row>
    <row r="117" spans="1:9" x14ac:dyDescent="0.25">
      <c r="A117" t="s">
        <v>10092</v>
      </c>
      <c r="B117" t="s">
        <v>10093</v>
      </c>
      <c r="C117" t="s">
        <v>10069</v>
      </c>
      <c r="D117" t="s">
        <v>10068</v>
      </c>
      <c r="E117" t="s">
        <v>1</v>
      </c>
      <c r="F117" t="s">
        <v>4</v>
      </c>
      <c r="G117" s="2">
        <v>42816</v>
      </c>
      <c r="H117" s="1">
        <v>700000</v>
      </c>
      <c r="I117" s="1">
        <v>49309.631999999998</v>
      </c>
    </row>
    <row r="118" spans="1:9" x14ac:dyDescent="0.25">
      <c r="A118" t="s">
        <v>10090</v>
      </c>
      <c r="B118" t="s">
        <v>10091</v>
      </c>
      <c r="C118" t="s">
        <v>10089</v>
      </c>
      <c r="D118" t="s">
        <v>10088</v>
      </c>
      <c r="E118" t="s">
        <v>1</v>
      </c>
      <c r="F118" t="s">
        <v>4</v>
      </c>
      <c r="G118" s="2">
        <v>42816</v>
      </c>
      <c r="H118" s="1">
        <v>1412000</v>
      </c>
      <c r="I118" s="1">
        <v>120938.9084</v>
      </c>
    </row>
    <row r="119" spans="1:9" x14ac:dyDescent="0.25">
      <c r="A119" t="s">
        <v>10086</v>
      </c>
      <c r="B119" t="s">
        <v>10087</v>
      </c>
      <c r="C119" t="s">
        <v>10085</v>
      </c>
      <c r="D119" t="s">
        <v>10084</v>
      </c>
      <c r="E119" t="s">
        <v>1</v>
      </c>
      <c r="F119" t="s">
        <v>4</v>
      </c>
      <c r="G119" s="2">
        <v>42801</v>
      </c>
      <c r="H119" s="1">
        <v>1417111</v>
      </c>
      <c r="I119" s="1">
        <v>65750.516699999993</v>
      </c>
    </row>
    <row r="120" spans="1:9" x14ac:dyDescent="0.25">
      <c r="A120" t="s">
        <v>10082</v>
      </c>
      <c r="B120" t="s">
        <v>10083</v>
      </c>
      <c r="C120" t="s">
        <v>10081</v>
      </c>
      <c r="D120" t="s">
        <v>10080</v>
      </c>
      <c r="E120" t="s">
        <v>1</v>
      </c>
      <c r="F120" t="s">
        <v>4</v>
      </c>
      <c r="G120" s="2">
        <v>42774</v>
      </c>
      <c r="H120" s="1">
        <v>351000</v>
      </c>
      <c r="I120" s="1">
        <v>14589.2071</v>
      </c>
    </row>
    <row r="121" spans="1:9" x14ac:dyDescent="0.25">
      <c r="A121" t="s">
        <v>10078</v>
      </c>
      <c r="B121" t="s">
        <v>10079</v>
      </c>
      <c r="C121" t="s">
        <v>851</v>
      </c>
      <c r="D121" t="s">
        <v>850</v>
      </c>
      <c r="E121" t="s">
        <v>1</v>
      </c>
      <c r="F121" t="s">
        <v>4</v>
      </c>
      <c r="G121" s="2">
        <v>42774</v>
      </c>
      <c r="H121" s="1">
        <v>1404560</v>
      </c>
      <c r="I121" s="1">
        <v>71965.928499999995</v>
      </c>
    </row>
    <row r="122" spans="1:9" x14ac:dyDescent="0.25">
      <c r="A122" t="s">
        <v>10076</v>
      </c>
      <c r="B122" t="s">
        <v>10077</v>
      </c>
      <c r="C122" t="s">
        <v>673</v>
      </c>
      <c r="D122" t="s">
        <v>672</v>
      </c>
      <c r="E122" t="s">
        <v>1</v>
      </c>
      <c r="F122" t="s">
        <v>4</v>
      </c>
      <c r="G122" s="2">
        <v>42774</v>
      </c>
      <c r="H122" s="1">
        <v>889350</v>
      </c>
      <c r="I122" s="1">
        <v>37123.046699999999</v>
      </c>
    </row>
    <row r="123" spans="1:9" x14ac:dyDescent="0.25">
      <c r="A123" t="s">
        <v>10074</v>
      </c>
      <c r="B123" t="s">
        <v>10075</v>
      </c>
      <c r="C123" t="s">
        <v>10073</v>
      </c>
      <c r="D123" t="s">
        <v>10072</v>
      </c>
      <c r="E123" t="s">
        <v>1</v>
      </c>
      <c r="F123" t="s">
        <v>4</v>
      </c>
      <c r="G123" s="2">
        <v>42787</v>
      </c>
      <c r="H123" s="1">
        <v>900000</v>
      </c>
      <c r="I123" s="1">
        <v>54204.123599999999</v>
      </c>
    </row>
    <row r="124" spans="1:9" x14ac:dyDescent="0.25">
      <c r="A124" t="s">
        <v>10070</v>
      </c>
      <c r="B124" t="s">
        <v>10071</v>
      </c>
      <c r="C124" t="s">
        <v>10069</v>
      </c>
      <c r="D124" t="s">
        <v>10068</v>
      </c>
      <c r="E124" t="s">
        <v>1</v>
      </c>
      <c r="F124" t="s">
        <v>4</v>
      </c>
      <c r="G124" s="2">
        <v>42787</v>
      </c>
      <c r="H124" s="1">
        <v>765200</v>
      </c>
      <c r="I124" s="1">
        <v>56115.68</v>
      </c>
    </row>
    <row r="125" spans="1:9" x14ac:dyDescent="0.25">
      <c r="A125" t="s">
        <v>10066</v>
      </c>
      <c r="B125" t="s">
        <v>10067</v>
      </c>
      <c r="C125" t="s">
        <v>10065</v>
      </c>
      <c r="D125" t="s">
        <v>10064</v>
      </c>
      <c r="E125" t="s">
        <v>1</v>
      </c>
      <c r="F125" t="s">
        <v>4</v>
      </c>
      <c r="G125" s="2">
        <v>43063</v>
      </c>
      <c r="H125" s="1">
        <v>1020000</v>
      </c>
      <c r="I125" s="1">
        <v>72251.664000000004</v>
      </c>
    </row>
    <row r="126" spans="1:9" x14ac:dyDescent="0.25">
      <c r="A126" t="s">
        <v>10062</v>
      </c>
      <c r="B126" t="s">
        <v>10063</v>
      </c>
      <c r="C126" t="s">
        <v>10061</v>
      </c>
      <c r="D126" t="s">
        <v>10060</v>
      </c>
      <c r="E126" t="s">
        <v>535</v>
      </c>
      <c r="F126" t="s">
        <v>4</v>
      </c>
      <c r="G126" s="2">
        <v>42964</v>
      </c>
      <c r="H126" s="1">
        <v>6172645</v>
      </c>
      <c r="I126" s="1">
        <v>624163.66669999994</v>
      </c>
    </row>
    <row r="127" spans="1:9" x14ac:dyDescent="0.25">
      <c r="A127" t="s">
        <v>10058</v>
      </c>
      <c r="B127" t="s">
        <v>10059</v>
      </c>
      <c r="C127" t="s">
        <v>10057</v>
      </c>
      <c r="D127" t="s">
        <v>10056</v>
      </c>
      <c r="E127" t="s">
        <v>535</v>
      </c>
      <c r="F127" t="s">
        <v>4</v>
      </c>
      <c r="G127" s="2">
        <v>42949</v>
      </c>
      <c r="H127" s="1">
        <v>15000000</v>
      </c>
      <c r="I127" s="1">
        <v>502890.84620000003</v>
      </c>
    </row>
    <row r="128" spans="1:9" x14ac:dyDescent="0.25">
      <c r="A128" t="s">
        <v>10054</v>
      </c>
      <c r="B128" t="s">
        <v>10055</v>
      </c>
      <c r="C128" t="s">
        <v>10053</v>
      </c>
      <c r="D128" t="s">
        <v>10052</v>
      </c>
      <c r="E128" t="s">
        <v>1</v>
      </c>
      <c r="F128" t="s">
        <v>4</v>
      </c>
      <c r="G128" s="2">
        <v>42774</v>
      </c>
      <c r="H128" s="1">
        <v>2790000</v>
      </c>
      <c r="I128" s="1">
        <v>301879.08720000001</v>
      </c>
    </row>
    <row r="129" spans="1:9" x14ac:dyDescent="0.25">
      <c r="A129" t="s">
        <v>10050</v>
      </c>
      <c r="B129" t="s">
        <v>10051</v>
      </c>
      <c r="C129" t="s">
        <v>727</v>
      </c>
      <c r="D129" t="s">
        <v>726</v>
      </c>
      <c r="E129" t="s">
        <v>1</v>
      </c>
      <c r="F129" t="s">
        <v>4</v>
      </c>
      <c r="G129" s="2">
        <v>43077</v>
      </c>
      <c r="H129" s="1">
        <v>370000</v>
      </c>
      <c r="I129" s="1">
        <v>21538.877</v>
      </c>
    </row>
    <row r="130" spans="1:9" x14ac:dyDescent="0.25">
      <c r="A130" t="s">
        <v>10048</v>
      </c>
      <c r="B130" t="s">
        <v>10049</v>
      </c>
      <c r="C130" t="s">
        <v>10047</v>
      </c>
      <c r="D130" t="s">
        <v>10046</v>
      </c>
      <c r="E130" t="s">
        <v>1</v>
      </c>
      <c r="F130" t="s">
        <v>4</v>
      </c>
      <c r="G130" s="2">
        <v>42774</v>
      </c>
      <c r="H130" s="1">
        <v>4010000</v>
      </c>
      <c r="I130" s="1">
        <v>305119.55200000003</v>
      </c>
    </row>
    <row r="131" spans="1:9" x14ac:dyDescent="0.25">
      <c r="A131" t="s">
        <v>10044</v>
      </c>
      <c r="B131" t="s">
        <v>10045</v>
      </c>
      <c r="C131" t="s">
        <v>10043</v>
      </c>
      <c r="D131" t="s">
        <v>10042</v>
      </c>
      <c r="E131" t="s">
        <v>1</v>
      </c>
      <c r="F131" t="s">
        <v>4</v>
      </c>
      <c r="G131" s="2">
        <v>43046</v>
      </c>
      <c r="H131" s="1">
        <v>1995000</v>
      </c>
      <c r="I131" s="1">
        <v>83084.313899999994</v>
      </c>
    </row>
    <row r="132" spans="1:9" x14ac:dyDescent="0.25">
      <c r="A132" t="s">
        <v>10040</v>
      </c>
      <c r="B132" t="s">
        <v>10041</v>
      </c>
      <c r="C132" t="s">
        <v>10039</v>
      </c>
      <c r="D132" t="s">
        <v>10038</v>
      </c>
      <c r="E132" t="s">
        <v>1</v>
      </c>
      <c r="F132" t="s">
        <v>4</v>
      </c>
      <c r="G132" s="2">
        <v>42774</v>
      </c>
      <c r="H132" s="1">
        <v>1106609</v>
      </c>
      <c r="I132" s="1">
        <v>131036.774</v>
      </c>
    </row>
    <row r="133" spans="1:9" x14ac:dyDescent="0.25">
      <c r="A133" t="s">
        <v>10036</v>
      </c>
      <c r="B133" t="s">
        <v>10037</v>
      </c>
      <c r="C133" t="s">
        <v>10035</v>
      </c>
      <c r="D133" t="s">
        <v>10034</v>
      </c>
      <c r="E133" t="s">
        <v>1</v>
      </c>
      <c r="F133" t="s">
        <v>4</v>
      </c>
      <c r="G133" s="2">
        <v>42774</v>
      </c>
      <c r="H133" s="1">
        <v>1956000</v>
      </c>
      <c r="I133" s="1">
        <v>138035.2415</v>
      </c>
    </row>
    <row r="134" spans="1:9" x14ac:dyDescent="0.25">
      <c r="A134" t="s">
        <v>10032</v>
      </c>
      <c r="B134" t="s">
        <v>10033</v>
      </c>
      <c r="C134" t="s">
        <v>10031</v>
      </c>
      <c r="D134" t="s">
        <v>10030</v>
      </c>
      <c r="E134" t="s">
        <v>1</v>
      </c>
      <c r="F134" t="s">
        <v>4</v>
      </c>
      <c r="G134" s="2">
        <v>42764</v>
      </c>
      <c r="H134" s="1">
        <v>1578450</v>
      </c>
      <c r="I134" s="1">
        <v>91903.400899999993</v>
      </c>
    </row>
    <row r="135" spans="1:9" x14ac:dyDescent="0.25">
      <c r="A135" t="s">
        <v>10028</v>
      </c>
      <c r="B135" t="s">
        <v>10029</v>
      </c>
      <c r="C135" t="s">
        <v>10027</v>
      </c>
      <c r="D135" t="s">
        <v>10026</v>
      </c>
      <c r="E135" t="s">
        <v>1</v>
      </c>
      <c r="F135" t="s">
        <v>4</v>
      </c>
      <c r="G135" s="2">
        <v>43066</v>
      </c>
      <c r="H135" s="1">
        <v>415000</v>
      </c>
      <c r="I135" s="1">
        <v>21670.444299999999</v>
      </c>
    </row>
    <row r="136" spans="1:9" x14ac:dyDescent="0.25">
      <c r="A136" t="s">
        <v>10024</v>
      </c>
      <c r="B136" t="s">
        <v>10025</v>
      </c>
      <c r="C136" t="s">
        <v>10023</v>
      </c>
      <c r="D136" t="s">
        <v>10022</v>
      </c>
      <c r="E136" t="s">
        <v>1</v>
      </c>
      <c r="F136" t="s">
        <v>4</v>
      </c>
      <c r="G136" s="2">
        <v>42899</v>
      </c>
      <c r="H136" s="1">
        <v>1080000</v>
      </c>
      <c r="I136" s="1">
        <v>91916.233300000007</v>
      </c>
    </row>
    <row r="137" spans="1:9" x14ac:dyDescent="0.25">
      <c r="A137" t="s">
        <v>10020</v>
      </c>
      <c r="B137" t="s">
        <v>10021</v>
      </c>
      <c r="C137" t="s">
        <v>10019</v>
      </c>
      <c r="D137" t="s">
        <v>10018</v>
      </c>
      <c r="E137" t="s">
        <v>1</v>
      </c>
      <c r="F137" t="s">
        <v>4</v>
      </c>
      <c r="G137" s="2">
        <v>42774</v>
      </c>
      <c r="H137" s="1">
        <v>4750000</v>
      </c>
      <c r="I137" s="1">
        <v>312158.52470000001</v>
      </c>
    </row>
    <row r="138" spans="1:9" x14ac:dyDescent="0.25">
      <c r="A138" t="s">
        <v>10016</v>
      </c>
      <c r="B138" t="s">
        <v>10017</v>
      </c>
      <c r="C138" t="s">
        <v>10015</v>
      </c>
      <c r="D138" t="s">
        <v>10014</v>
      </c>
      <c r="E138" t="s">
        <v>1</v>
      </c>
      <c r="F138" t="s">
        <v>4</v>
      </c>
      <c r="G138" s="2">
        <v>42764</v>
      </c>
      <c r="H138" s="1">
        <v>1520000</v>
      </c>
      <c r="I138" s="1">
        <v>82432.117499999993</v>
      </c>
    </row>
    <row r="139" spans="1:9" x14ac:dyDescent="0.25">
      <c r="A139" t="s">
        <v>10012</v>
      </c>
      <c r="B139" t="s">
        <v>10013</v>
      </c>
      <c r="C139" t="s">
        <v>10011</v>
      </c>
      <c r="D139" t="s">
        <v>10010</v>
      </c>
      <c r="E139" t="s">
        <v>1</v>
      </c>
      <c r="F139" t="s">
        <v>4</v>
      </c>
      <c r="G139" s="2">
        <v>42764</v>
      </c>
      <c r="H139" s="1">
        <v>562300</v>
      </c>
      <c r="I139" s="1">
        <v>32636.459900000002</v>
      </c>
    </row>
    <row r="140" spans="1:9" x14ac:dyDescent="0.25">
      <c r="A140" t="s">
        <v>10008</v>
      </c>
      <c r="B140" t="s">
        <v>10009</v>
      </c>
      <c r="C140" t="s">
        <v>10007</v>
      </c>
      <c r="D140" t="s">
        <v>10006</v>
      </c>
      <c r="E140" t="s">
        <v>1</v>
      </c>
      <c r="F140" t="s">
        <v>4</v>
      </c>
      <c r="G140" s="2">
        <v>42787</v>
      </c>
      <c r="H140" s="1">
        <v>670000</v>
      </c>
      <c r="I140" s="1">
        <v>27913.546699999999</v>
      </c>
    </row>
    <row r="141" spans="1:9" x14ac:dyDescent="0.25">
      <c r="A141" t="s">
        <v>10004</v>
      </c>
      <c r="B141" t="s">
        <v>10005</v>
      </c>
      <c r="C141" t="s">
        <v>727</v>
      </c>
      <c r="D141" t="s">
        <v>726</v>
      </c>
      <c r="E141" t="s">
        <v>1</v>
      </c>
      <c r="F141" t="s">
        <v>4</v>
      </c>
      <c r="G141" s="2">
        <v>42774</v>
      </c>
      <c r="H141" s="1">
        <v>1823050</v>
      </c>
      <c r="I141" s="1">
        <v>111350.15850000001</v>
      </c>
    </row>
    <row r="142" spans="1:9" x14ac:dyDescent="0.25">
      <c r="A142" t="s">
        <v>10002</v>
      </c>
      <c r="B142" t="s">
        <v>10003</v>
      </c>
      <c r="C142" t="s">
        <v>9927</v>
      </c>
      <c r="D142" t="s">
        <v>9926</v>
      </c>
      <c r="E142" t="s">
        <v>1</v>
      </c>
      <c r="F142" t="s">
        <v>4</v>
      </c>
      <c r="G142" s="2">
        <v>43068</v>
      </c>
      <c r="H142" s="1">
        <v>2071000</v>
      </c>
      <c r="I142" s="1">
        <v>131365.39319999999</v>
      </c>
    </row>
    <row r="143" spans="1:9" x14ac:dyDescent="0.25">
      <c r="A143" t="s">
        <v>10000</v>
      </c>
      <c r="B143" t="s">
        <v>10001</v>
      </c>
      <c r="C143" t="s">
        <v>9999</v>
      </c>
      <c r="D143" t="s">
        <v>9998</v>
      </c>
      <c r="E143" t="s">
        <v>1</v>
      </c>
      <c r="F143" t="s">
        <v>4</v>
      </c>
      <c r="G143" s="2">
        <v>42801</v>
      </c>
      <c r="H143" s="1">
        <v>2830000</v>
      </c>
      <c r="I143" s="1">
        <v>207253.7311</v>
      </c>
    </row>
    <row r="144" spans="1:9" x14ac:dyDescent="0.25">
      <c r="A144" t="s">
        <v>9996</v>
      </c>
      <c r="B144" t="s">
        <v>9997</v>
      </c>
      <c r="C144" t="s">
        <v>9995</v>
      </c>
      <c r="D144" t="s">
        <v>9994</v>
      </c>
      <c r="E144" t="s">
        <v>1</v>
      </c>
      <c r="F144" t="s">
        <v>4</v>
      </c>
      <c r="G144" s="2">
        <v>42764</v>
      </c>
      <c r="H144" s="1">
        <v>5184055</v>
      </c>
      <c r="I144" s="1">
        <v>254910.90119999999</v>
      </c>
    </row>
    <row r="145" spans="1:9" x14ac:dyDescent="0.25">
      <c r="A145" t="s">
        <v>9992</v>
      </c>
      <c r="B145" t="s">
        <v>9993</v>
      </c>
      <c r="C145" t="s">
        <v>9991</v>
      </c>
      <c r="D145" t="s">
        <v>9990</v>
      </c>
      <c r="E145" t="s">
        <v>1</v>
      </c>
      <c r="F145" t="s">
        <v>4</v>
      </c>
      <c r="G145" s="2">
        <v>42774</v>
      </c>
      <c r="H145" s="1">
        <v>1334400</v>
      </c>
      <c r="I145" s="1">
        <v>74690.974700000006</v>
      </c>
    </row>
    <row r="146" spans="1:9" x14ac:dyDescent="0.25">
      <c r="A146" t="s">
        <v>9988</v>
      </c>
      <c r="B146" t="s">
        <v>9989</v>
      </c>
      <c r="C146" t="s">
        <v>9987</v>
      </c>
      <c r="D146" t="s">
        <v>9986</v>
      </c>
      <c r="E146" t="s">
        <v>1</v>
      </c>
      <c r="F146" t="s">
        <v>4</v>
      </c>
      <c r="G146" s="2">
        <v>42774</v>
      </c>
      <c r="H146" s="1">
        <v>2190000</v>
      </c>
      <c r="I146" s="1">
        <v>71238.744000000006</v>
      </c>
    </row>
    <row r="147" spans="1:9" x14ac:dyDescent="0.25">
      <c r="A147" t="s">
        <v>9984</v>
      </c>
      <c r="B147" t="s">
        <v>9985</v>
      </c>
      <c r="C147" t="s">
        <v>9983</v>
      </c>
      <c r="D147" t="s">
        <v>9982</v>
      </c>
      <c r="E147" t="s">
        <v>1</v>
      </c>
      <c r="F147" t="s">
        <v>4</v>
      </c>
      <c r="G147" s="2">
        <v>42899</v>
      </c>
      <c r="H147" s="1">
        <v>1000000</v>
      </c>
      <c r="I147" s="1">
        <v>31554.864000000001</v>
      </c>
    </row>
    <row r="148" spans="1:9" x14ac:dyDescent="0.25">
      <c r="A148" t="s">
        <v>9980</v>
      </c>
      <c r="B148" t="s">
        <v>9981</v>
      </c>
      <c r="C148" t="s">
        <v>9835</v>
      </c>
      <c r="D148" t="s">
        <v>9834</v>
      </c>
      <c r="E148" t="s">
        <v>1</v>
      </c>
      <c r="F148" t="s">
        <v>4</v>
      </c>
      <c r="G148" s="2">
        <v>42860</v>
      </c>
      <c r="H148" s="1">
        <v>600000</v>
      </c>
      <c r="I148" s="1">
        <v>18774.576000000001</v>
      </c>
    </row>
    <row r="149" spans="1:9" x14ac:dyDescent="0.25">
      <c r="A149" t="s">
        <v>9978</v>
      </c>
      <c r="B149" t="s">
        <v>9979</v>
      </c>
      <c r="C149" t="s">
        <v>9977</v>
      </c>
      <c r="D149" t="s">
        <v>9976</v>
      </c>
      <c r="E149" t="s">
        <v>1</v>
      </c>
      <c r="F149" t="s">
        <v>4</v>
      </c>
      <c r="G149" s="2">
        <v>42997</v>
      </c>
      <c r="H149" s="1">
        <v>350000</v>
      </c>
      <c r="I149" s="1">
        <v>10764.528</v>
      </c>
    </row>
    <row r="150" spans="1:9" x14ac:dyDescent="0.25">
      <c r="A150" t="s">
        <v>9974</v>
      </c>
      <c r="B150" t="s">
        <v>9975</v>
      </c>
      <c r="C150" t="s">
        <v>9973</v>
      </c>
      <c r="D150" t="s">
        <v>9972</v>
      </c>
      <c r="E150" t="s">
        <v>1</v>
      </c>
      <c r="F150" t="s">
        <v>4</v>
      </c>
      <c r="G150" s="2">
        <v>43081</v>
      </c>
      <c r="H150" s="1">
        <v>1801200</v>
      </c>
      <c r="I150" s="1">
        <v>97081.975999999995</v>
      </c>
    </row>
    <row r="151" spans="1:9" x14ac:dyDescent="0.25">
      <c r="A151" t="s">
        <v>9970</v>
      </c>
      <c r="B151" t="s">
        <v>9971</v>
      </c>
      <c r="C151" t="s">
        <v>9969</v>
      </c>
      <c r="D151" t="s">
        <v>9968</v>
      </c>
      <c r="E151" t="s">
        <v>1</v>
      </c>
      <c r="F151" t="s">
        <v>4</v>
      </c>
      <c r="G151" s="2">
        <v>43034</v>
      </c>
      <c r="H151" s="1">
        <v>1200000</v>
      </c>
      <c r="I151" s="1">
        <v>70317.941500000001</v>
      </c>
    </row>
    <row r="152" spans="1:9" x14ac:dyDescent="0.25">
      <c r="A152" t="s">
        <v>9966</v>
      </c>
      <c r="B152" t="s">
        <v>9967</v>
      </c>
      <c r="C152" t="s">
        <v>9965</v>
      </c>
      <c r="D152" t="s">
        <v>9964</v>
      </c>
      <c r="E152" t="s">
        <v>1</v>
      </c>
      <c r="F152" t="s">
        <v>4</v>
      </c>
      <c r="G152" s="2">
        <v>42969</v>
      </c>
      <c r="H152" s="1">
        <v>2184300</v>
      </c>
      <c r="I152" s="1">
        <v>128612.6355</v>
      </c>
    </row>
    <row r="153" spans="1:9" x14ac:dyDescent="0.25">
      <c r="A153" t="s">
        <v>9962</v>
      </c>
      <c r="B153" t="s">
        <v>9963</v>
      </c>
      <c r="C153" t="s">
        <v>859</v>
      </c>
      <c r="D153" t="s">
        <v>858</v>
      </c>
      <c r="E153" t="s">
        <v>1</v>
      </c>
      <c r="F153" t="s">
        <v>4</v>
      </c>
      <c r="G153" s="2">
        <v>42764</v>
      </c>
      <c r="H153" s="1">
        <v>235000</v>
      </c>
      <c r="I153" s="1">
        <v>8910.84</v>
      </c>
    </row>
    <row r="154" spans="1:9" x14ac:dyDescent="0.25">
      <c r="A154" t="s">
        <v>9960</v>
      </c>
      <c r="B154" t="s">
        <v>9961</v>
      </c>
      <c r="C154" t="s">
        <v>9959</v>
      </c>
      <c r="D154" t="s">
        <v>9958</v>
      </c>
      <c r="E154" t="s">
        <v>1</v>
      </c>
      <c r="F154" t="s">
        <v>4</v>
      </c>
      <c r="G154" s="2">
        <v>43004</v>
      </c>
      <c r="H154" s="1">
        <v>426974</v>
      </c>
      <c r="I154" s="1">
        <v>21126.374800000001</v>
      </c>
    </row>
    <row r="155" spans="1:9" x14ac:dyDescent="0.25">
      <c r="A155" t="s">
        <v>9956</v>
      </c>
      <c r="B155" t="s">
        <v>9957</v>
      </c>
      <c r="C155" t="s">
        <v>9955</v>
      </c>
      <c r="D155" t="s">
        <v>9954</v>
      </c>
      <c r="E155" t="s">
        <v>1</v>
      </c>
      <c r="F155" t="s">
        <v>4</v>
      </c>
      <c r="G155" s="2">
        <v>43032</v>
      </c>
      <c r="H155" s="1">
        <v>913410</v>
      </c>
      <c r="I155" s="1">
        <v>62389.819799999997</v>
      </c>
    </row>
    <row r="156" spans="1:9" x14ac:dyDescent="0.25">
      <c r="A156" t="s">
        <v>9952</v>
      </c>
      <c r="B156" t="s">
        <v>9953</v>
      </c>
      <c r="C156" t="s">
        <v>9951</v>
      </c>
      <c r="D156" t="s">
        <v>9950</v>
      </c>
      <c r="E156" t="s">
        <v>1</v>
      </c>
      <c r="F156" t="s">
        <v>4</v>
      </c>
      <c r="G156" s="2">
        <v>42774</v>
      </c>
      <c r="H156" s="1">
        <v>1750000</v>
      </c>
      <c r="I156" s="1">
        <v>99439.772299999997</v>
      </c>
    </row>
    <row r="157" spans="1:9" x14ac:dyDescent="0.25">
      <c r="A157" t="s">
        <v>9948</v>
      </c>
      <c r="B157" t="s">
        <v>9949</v>
      </c>
      <c r="C157" t="s">
        <v>9947</v>
      </c>
      <c r="D157" t="s">
        <v>9946</v>
      </c>
      <c r="E157" t="s">
        <v>1</v>
      </c>
      <c r="F157" t="s">
        <v>4</v>
      </c>
      <c r="G157" s="2">
        <v>43066</v>
      </c>
      <c r="H157" s="1">
        <v>1100000</v>
      </c>
      <c r="I157" s="1">
        <v>33773.591999999997</v>
      </c>
    </row>
    <row r="158" spans="1:9" x14ac:dyDescent="0.25">
      <c r="A158" t="s">
        <v>9944</v>
      </c>
      <c r="B158" t="s">
        <v>9945</v>
      </c>
      <c r="C158" t="s">
        <v>9815</v>
      </c>
      <c r="D158" t="s">
        <v>9814</v>
      </c>
      <c r="E158" t="s">
        <v>1</v>
      </c>
      <c r="F158" t="s">
        <v>4</v>
      </c>
      <c r="G158" s="2">
        <v>42899</v>
      </c>
      <c r="H158" s="1">
        <v>1075000</v>
      </c>
      <c r="I158" s="1">
        <v>58168.273099999999</v>
      </c>
    </row>
    <row r="159" spans="1:9" x14ac:dyDescent="0.25">
      <c r="A159" t="s">
        <v>9942</v>
      </c>
      <c r="B159" t="s">
        <v>9943</v>
      </c>
      <c r="C159" t="s">
        <v>9941</v>
      </c>
      <c r="D159" t="s">
        <v>9940</v>
      </c>
      <c r="E159" t="s">
        <v>1</v>
      </c>
      <c r="F159" t="s">
        <v>4</v>
      </c>
      <c r="G159" s="2">
        <v>42872</v>
      </c>
      <c r="H159" s="1">
        <v>795000</v>
      </c>
      <c r="I159" s="1">
        <v>55409.464399999997</v>
      </c>
    </row>
    <row r="160" spans="1:9" x14ac:dyDescent="0.25">
      <c r="A160" t="s">
        <v>9938</v>
      </c>
      <c r="B160" t="s">
        <v>9939</v>
      </c>
      <c r="C160" t="s">
        <v>9937</v>
      </c>
      <c r="D160" t="s">
        <v>9936</v>
      </c>
      <c r="E160" t="s">
        <v>1</v>
      </c>
      <c r="F160" t="s">
        <v>4</v>
      </c>
      <c r="G160" s="2">
        <v>42872</v>
      </c>
      <c r="H160" s="1">
        <v>933375</v>
      </c>
      <c r="I160" s="1">
        <v>120877.7944</v>
      </c>
    </row>
    <row r="161" spans="1:9" x14ac:dyDescent="0.25">
      <c r="A161" t="s">
        <v>9934</v>
      </c>
      <c r="B161" t="s">
        <v>9935</v>
      </c>
      <c r="C161" t="s">
        <v>843</v>
      </c>
      <c r="D161" t="s">
        <v>842</v>
      </c>
      <c r="E161" t="s">
        <v>1</v>
      </c>
      <c r="F161" t="s">
        <v>4</v>
      </c>
      <c r="G161" s="2">
        <v>42774</v>
      </c>
      <c r="H161" s="1">
        <v>1341000</v>
      </c>
      <c r="I161" s="1">
        <v>43273.893199999999</v>
      </c>
    </row>
    <row r="162" spans="1:9" x14ac:dyDescent="0.25">
      <c r="A162" t="s">
        <v>9932</v>
      </c>
      <c r="B162" t="s">
        <v>9933</v>
      </c>
      <c r="C162" t="s">
        <v>9931</v>
      </c>
      <c r="D162" t="s">
        <v>9930</v>
      </c>
      <c r="E162" t="s">
        <v>1</v>
      </c>
      <c r="F162" t="s">
        <v>4</v>
      </c>
      <c r="G162" s="2">
        <v>42829</v>
      </c>
      <c r="H162" s="1">
        <v>1393300</v>
      </c>
      <c r="I162" s="1">
        <v>81860.271999999997</v>
      </c>
    </row>
    <row r="163" spans="1:9" x14ac:dyDescent="0.25">
      <c r="A163" t="s">
        <v>9928</v>
      </c>
      <c r="B163" t="s">
        <v>9929</v>
      </c>
      <c r="C163" t="s">
        <v>9927</v>
      </c>
      <c r="D163" t="s">
        <v>9926</v>
      </c>
      <c r="E163" t="s">
        <v>1</v>
      </c>
      <c r="F163" t="s">
        <v>4</v>
      </c>
      <c r="G163" s="2">
        <v>43018</v>
      </c>
      <c r="H163" s="1">
        <v>1609900</v>
      </c>
      <c r="I163" s="1">
        <v>101014.936</v>
      </c>
    </row>
    <row r="164" spans="1:9" x14ac:dyDescent="0.25">
      <c r="A164" t="s">
        <v>9924</v>
      </c>
      <c r="B164" t="s">
        <v>9925</v>
      </c>
      <c r="C164" t="s">
        <v>9923</v>
      </c>
      <c r="D164" t="s">
        <v>9922</v>
      </c>
      <c r="E164" t="s">
        <v>1</v>
      </c>
      <c r="F164" t="s">
        <v>4</v>
      </c>
      <c r="G164" s="2">
        <v>42899</v>
      </c>
      <c r="H164" s="1">
        <v>2344746</v>
      </c>
      <c r="I164" s="1">
        <v>131347.05780000001</v>
      </c>
    </row>
    <row r="165" spans="1:9" x14ac:dyDescent="0.25">
      <c r="A165" t="s">
        <v>9920</v>
      </c>
      <c r="B165" t="s">
        <v>9921</v>
      </c>
      <c r="C165" t="s">
        <v>9911</v>
      </c>
      <c r="D165" t="s">
        <v>9910</v>
      </c>
      <c r="E165" t="s">
        <v>1</v>
      </c>
      <c r="F165" t="s">
        <v>4</v>
      </c>
      <c r="G165" s="2">
        <v>42964</v>
      </c>
      <c r="H165" s="1">
        <v>364900</v>
      </c>
      <c r="I165" s="1">
        <v>16207.7711</v>
      </c>
    </row>
    <row r="166" spans="1:9" x14ac:dyDescent="0.25">
      <c r="A166" t="s">
        <v>9918</v>
      </c>
      <c r="B166" t="s">
        <v>9919</v>
      </c>
      <c r="C166" t="s">
        <v>9917</v>
      </c>
      <c r="D166" t="s">
        <v>9916</v>
      </c>
      <c r="E166" t="s">
        <v>1</v>
      </c>
      <c r="F166" t="s">
        <v>4</v>
      </c>
      <c r="G166" s="2">
        <v>42997</v>
      </c>
      <c r="H166" s="1">
        <v>690000</v>
      </c>
      <c r="I166" s="1">
        <v>40188.100400000003</v>
      </c>
    </row>
    <row r="167" spans="1:9" x14ac:dyDescent="0.25">
      <c r="A167" t="s">
        <v>9914</v>
      </c>
      <c r="B167" t="s">
        <v>9915</v>
      </c>
      <c r="C167" t="s">
        <v>9911</v>
      </c>
      <c r="D167" t="s">
        <v>9910</v>
      </c>
      <c r="E167" t="s">
        <v>1</v>
      </c>
      <c r="F167" t="s">
        <v>4</v>
      </c>
      <c r="G167" s="2">
        <v>42964</v>
      </c>
      <c r="H167" s="1">
        <v>241762</v>
      </c>
      <c r="I167" s="1">
        <v>10738.386399999999</v>
      </c>
    </row>
    <row r="168" spans="1:9" x14ac:dyDescent="0.25">
      <c r="A168" t="s">
        <v>9912</v>
      </c>
      <c r="B168" t="s">
        <v>9913</v>
      </c>
      <c r="C168" t="s">
        <v>9911</v>
      </c>
      <c r="D168" t="s">
        <v>9910</v>
      </c>
      <c r="E168" t="s">
        <v>1</v>
      </c>
      <c r="F168" t="s">
        <v>4</v>
      </c>
      <c r="G168" s="2">
        <v>42964</v>
      </c>
      <c r="H168" s="1">
        <v>311000</v>
      </c>
      <c r="I168" s="1">
        <v>19848.2399</v>
      </c>
    </row>
    <row r="169" spans="1:9" x14ac:dyDescent="0.25">
      <c r="A169" t="s">
        <v>9908</v>
      </c>
      <c r="B169" t="s">
        <v>9909</v>
      </c>
      <c r="C169" t="s">
        <v>9835</v>
      </c>
      <c r="D169" t="s">
        <v>9834</v>
      </c>
      <c r="E169" t="s">
        <v>1</v>
      </c>
      <c r="F169" t="s">
        <v>4</v>
      </c>
      <c r="G169" s="2">
        <v>42860</v>
      </c>
      <c r="H169" s="1">
        <v>419000</v>
      </c>
      <c r="I169" s="1">
        <v>12512.392</v>
      </c>
    </row>
    <row r="170" spans="1:9" x14ac:dyDescent="0.25">
      <c r="A170" t="s">
        <v>9906</v>
      </c>
      <c r="B170" t="s">
        <v>9907</v>
      </c>
      <c r="C170" t="s">
        <v>9905</v>
      </c>
      <c r="D170" t="s">
        <v>9904</v>
      </c>
      <c r="E170" t="s">
        <v>1</v>
      </c>
      <c r="F170" t="s">
        <v>4</v>
      </c>
      <c r="G170" s="2">
        <v>42977</v>
      </c>
      <c r="H170" s="1">
        <v>619000</v>
      </c>
      <c r="I170" s="1">
        <v>32337.457299999998</v>
      </c>
    </row>
    <row r="171" spans="1:9" x14ac:dyDescent="0.25">
      <c r="A171" t="s">
        <v>9902</v>
      </c>
      <c r="B171" t="s">
        <v>9903</v>
      </c>
      <c r="C171" t="s">
        <v>9887</v>
      </c>
      <c r="D171" t="s">
        <v>9886</v>
      </c>
      <c r="E171" t="s">
        <v>1</v>
      </c>
      <c r="F171" t="s">
        <v>4</v>
      </c>
      <c r="G171" s="2">
        <v>42997</v>
      </c>
      <c r="H171" s="1">
        <v>409827</v>
      </c>
      <c r="I171" s="1">
        <v>35882.105000000003</v>
      </c>
    </row>
    <row r="172" spans="1:9" x14ac:dyDescent="0.25">
      <c r="A172" t="s">
        <v>9900</v>
      </c>
      <c r="B172" t="s">
        <v>9901</v>
      </c>
      <c r="C172" t="s">
        <v>9899</v>
      </c>
      <c r="D172" t="s">
        <v>9898</v>
      </c>
      <c r="E172" t="s">
        <v>1</v>
      </c>
      <c r="F172" t="s">
        <v>4</v>
      </c>
      <c r="G172" s="2">
        <v>42860</v>
      </c>
      <c r="H172" s="1">
        <v>550000</v>
      </c>
      <c r="I172" s="1">
        <v>32517.486099999998</v>
      </c>
    </row>
    <row r="173" spans="1:9" x14ac:dyDescent="0.25">
      <c r="A173" t="s">
        <v>9896</v>
      </c>
      <c r="B173" t="s">
        <v>9897</v>
      </c>
      <c r="C173" t="s">
        <v>9895</v>
      </c>
      <c r="D173" t="s">
        <v>9894</v>
      </c>
      <c r="E173" t="s">
        <v>1</v>
      </c>
      <c r="F173" t="s">
        <v>4</v>
      </c>
      <c r="G173" s="2">
        <v>42829</v>
      </c>
      <c r="H173" s="1">
        <v>990000</v>
      </c>
      <c r="I173" s="1">
        <v>67518.733699999997</v>
      </c>
    </row>
    <row r="174" spans="1:9" x14ac:dyDescent="0.25">
      <c r="A174" t="s">
        <v>9892</v>
      </c>
      <c r="B174" t="s">
        <v>9893</v>
      </c>
      <c r="C174" t="s">
        <v>9891</v>
      </c>
      <c r="D174" t="s">
        <v>9890</v>
      </c>
      <c r="E174" t="s">
        <v>1</v>
      </c>
      <c r="F174" t="s">
        <v>4</v>
      </c>
      <c r="G174" s="2">
        <v>43032</v>
      </c>
      <c r="H174" s="1">
        <v>1270000</v>
      </c>
      <c r="I174" s="1">
        <v>89310.069099999993</v>
      </c>
    </row>
    <row r="175" spans="1:9" x14ac:dyDescent="0.25">
      <c r="A175" t="s">
        <v>9888</v>
      </c>
      <c r="B175" t="s">
        <v>9889</v>
      </c>
      <c r="C175" t="s">
        <v>9887</v>
      </c>
      <c r="D175" t="s">
        <v>9886</v>
      </c>
      <c r="E175" t="s">
        <v>1</v>
      </c>
      <c r="F175" t="s">
        <v>4</v>
      </c>
      <c r="G175" s="2">
        <v>42957</v>
      </c>
      <c r="H175" s="1">
        <v>999944</v>
      </c>
      <c r="I175" s="1">
        <v>60991.4</v>
      </c>
    </row>
    <row r="176" spans="1:9" x14ac:dyDescent="0.25">
      <c r="A176" t="s">
        <v>9884</v>
      </c>
      <c r="B176" t="s">
        <v>9885</v>
      </c>
      <c r="C176" t="s">
        <v>9883</v>
      </c>
      <c r="D176" t="s">
        <v>9882</v>
      </c>
      <c r="E176" t="s">
        <v>1</v>
      </c>
      <c r="F176" t="s">
        <v>4</v>
      </c>
      <c r="G176" s="2">
        <v>42899</v>
      </c>
      <c r="H176" s="1">
        <v>1000000</v>
      </c>
      <c r="I176" s="1">
        <v>51165.451500000003</v>
      </c>
    </row>
    <row r="177" spans="1:9" x14ac:dyDescent="0.25">
      <c r="A177" t="s">
        <v>9880</v>
      </c>
      <c r="B177" t="s">
        <v>9881</v>
      </c>
      <c r="C177" t="s">
        <v>9879</v>
      </c>
      <c r="D177" t="s">
        <v>9878</v>
      </c>
      <c r="E177" t="s">
        <v>1</v>
      </c>
      <c r="F177" t="s">
        <v>4</v>
      </c>
      <c r="G177" s="2">
        <v>42969</v>
      </c>
      <c r="H177" s="1">
        <v>1492000</v>
      </c>
      <c r="I177" s="1">
        <v>81645.688999999998</v>
      </c>
    </row>
    <row r="178" spans="1:9" x14ac:dyDescent="0.25">
      <c r="A178" t="s">
        <v>9876</v>
      </c>
      <c r="B178" t="s">
        <v>9877</v>
      </c>
      <c r="C178" t="s">
        <v>9875</v>
      </c>
      <c r="D178" t="s">
        <v>9874</v>
      </c>
      <c r="E178" t="s">
        <v>1</v>
      </c>
      <c r="F178" t="s">
        <v>4</v>
      </c>
      <c r="G178" s="2">
        <v>42899</v>
      </c>
      <c r="H178" s="1">
        <v>369000</v>
      </c>
      <c r="I178" s="1">
        <v>20381.648700000002</v>
      </c>
    </row>
    <row r="179" spans="1:9" x14ac:dyDescent="0.25">
      <c r="A179" t="s">
        <v>9872</v>
      </c>
      <c r="B179" t="s">
        <v>9873</v>
      </c>
      <c r="C179" t="s">
        <v>9871</v>
      </c>
      <c r="D179" t="s">
        <v>9870</v>
      </c>
      <c r="E179" t="s">
        <v>1</v>
      </c>
      <c r="F179" t="s">
        <v>4</v>
      </c>
      <c r="G179" s="2">
        <v>42949</v>
      </c>
      <c r="H179" s="1">
        <v>4500000</v>
      </c>
      <c r="I179" s="1">
        <v>374020.43199999997</v>
      </c>
    </row>
    <row r="180" spans="1:9" x14ac:dyDescent="0.25">
      <c r="A180" t="s">
        <v>9868</v>
      </c>
      <c r="B180" t="s">
        <v>9869</v>
      </c>
      <c r="C180" t="s">
        <v>9802</v>
      </c>
      <c r="D180" t="s">
        <v>9801</v>
      </c>
      <c r="E180" t="s">
        <v>1</v>
      </c>
      <c r="F180" t="s">
        <v>4</v>
      </c>
      <c r="G180" s="2">
        <v>42860</v>
      </c>
      <c r="H180" s="1">
        <v>3630000</v>
      </c>
      <c r="I180" s="1">
        <v>188590.32</v>
      </c>
    </row>
    <row r="181" spans="1:9" x14ac:dyDescent="0.25">
      <c r="A181" t="s">
        <v>9866</v>
      </c>
      <c r="B181" t="s">
        <v>9867</v>
      </c>
      <c r="C181" t="s">
        <v>9802</v>
      </c>
      <c r="D181" t="s">
        <v>9801</v>
      </c>
      <c r="E181" t="s">
        <v>1</v>
      </c>
      <c r="F181" t="s">
        <v>4</v>
      </c>
      <c r="G181" s="2">
        <v>42872</v>
      </c>
      <c r="H181" s="1">
        <v>470000</v>
      </c>
      <c r="I181" s="1">
        <v>25047.24</v>
      </c>
    </row>
    <row r="182" spans="1:9" x14ac:dyDescent="0.25">
      <c r="A182" t="s">
        <v>9864</v>
      </c>
      <c r="B182" t="s">
        <v>9865</v>
      </c>
      <c r="C182" t="s">
        <v>9802</v>
      </c>
      <c r="D182" t="s">
        <v>9801</v>
      </c>
      <c r="E182" t="s">
        <v>1</v>
      </c>
      <c r="F182" t="s">
        <v>4</v>
      </c>
      <c r="G182" s="2">
        <v>42899</v>
      </c>
      <c r="H182" s="1">
        <v>1645000</v>
      </c>
      <c r="I182" s="1">
        <v>92211.152000000002</v>
      </c>
    </row>
    <row r="183" spans="1:9" x14ac:dyDescent="0.25">
      <c r="A183" t="s">
        <v>9862</v>
      </c>
      <c r="B183" t="s">
        <v>9863</v>
      </c>
      <c r="C183" t="s">
        <v>9861</v>
      </c>
      <c r="D183" t="s">
        <v>9860</v>
      </c>
      <c r="E183" t="s">
        <v>1</v>
      </c>
      <c r="F183" t="s">
        <v>4</v>
      </c>
      <c r="G183" s="2">
        <v>42899</v>
      </c>
      <c r="H183" s="1">
        <v>500000</v>
      </c>
      <c r="I183" s="1">
        <v>53189.6806</v>
      </c>
    </row>
    <row r="184" spans="1:9" x14ac:dyDescent="0.25">
      <c r="A184" t="s">
        <v>9858</v>
      </c>
      <c r="B184" t="s">
        <v>9859</v>
      </c>
      <c r="C184" t="s">
        <v>9857</v>
      </c>
      <c r="D184" t="s">
        <v>9856</v>
      </c>
      <c r="E184" t="s">
        <v>535</v>
      </c>
      <c r="F184" t="s">
        <v>4</v>
      </c>
      <c r="G184" s="2">
        <v>43070</v>
      </c>
      <c r="H184" s="1">
        <v>3848335</v>
      </c>
      <c r="I184" s="1">
        <v>321238.47200000001</v>
      </c>
    </row>
    <row r="185" spans="1:9" x14ac:dyDescent="0.25">
      <c r="A185" t="s">
        <v>9854</v>
      </c>
      <c r="B185" t="s">
        <v>9855</v>
      </c>
      <c r="C185" t="s">
        <v>9853</v>
      </c>
      <c r="D185" t="s">
        <v>9852</v>
      </c>
      <c r="E185" t="s">
        <v>535</v>
      </c>
      <c r="F185" t="s">
        <v>4</v>
      </c>
      <c r="G185" s="2">
        <v>42899</v>
      </c>
      <c r="H185" s="1">
        <v>623301</v>
      </c>
      <c r="I185" s="1">
        <v>46267.057999999997</v>
      </c>
    </row>
    <row r="186" spans="1:9" x14ac:dyDescent="0.25">
      <c r="A186" t="s">
        <v>9850</v>
      </c>
      <c r="B186" t="s">
        <v>9851</v>
      </c>
      <c r="C186" t="s">
        <v>9849</v>
      </c>
      <c r="D186" t="s">
        <v>9848</v>
      </c>
      <c r="E186" t="s">
        <v>1</v>
      </c>
      <c r="F186" t="s">
        <v>4</v>
      </c>
      <c r="G186" s="2">
        <v>42829</v>
      </c>
      <c r="H186" s="1">
        <v>737000</v>
      </c>
      <c r="I186" s="1">
        <v>42344.474099999999</v>
      </c>
    </row>
    <row r="187" spans="1:9" x14ac:dyDescent="0.25">
      <c r="A187" t="s">
        <v>9846</v>
      </c>
      <c r="B187" t="s">
        <v>9847</v>
      </c>
      <c r="C187" t="s">
        <v>9772</v>
      </c>
      <c r="D187" t="s">
        <v>9771</v>
      </c>
      <c r="E187" t="s">
        <v>1</v>
      </c>
      <c r="F187" t="s">
        <v>4</v>
      </c>
      <c r="G187" s="2">
        <v>42774</v>
      </c>
      <c r="H187" s="1">
        <v>855000</v>
      </c>
      <c r="I187" s="1">
        <v>58814.923199999997</v>
      </c>
    </row>
    <row r="188" spans="1:9" x14ac:dyDescent="0.25">
      <c r="A188" t="s">
        <v>9844</v>
      </c>
      <c r="B188" t="s">
        <v>9845</v>
      </c>
      <c r="C188" t="s">
        <v>9798</v>
      </c>
      <c r="D188" t="s">
        <v>9797</v>
      </c>
      <c r="E188" t="s">
        <v>1</v>
      </c>
      <c r="F188" t="s">
        <v>4</v>
      </c>
      <c r="G188" s="2">
        <v>42829</v>
      </c>
      <c r="H188" s="1">
        <v>303180</v>
      </c>
      <c r="I188" s="1">
        <v>15549.3375</v>
      </c>
    </row>
    <row r="189" spans="1:9" x14ac:dyDescent="0.25">
      <c r="A189" t="s">
        <v>9842</v>
      </c>
      <c r="B189" t="s">
        <v>9843</v>
      </c>
      <c r="C189" t="s">
        <v>9798</v>
      </c>
      <c r="D189" t="s">
        <v>9797</v>
      </c>
      <c r="E189" t="s">
        <v>1</v>
      </c>
      <c r="F189" t="s">
        <v>4</v>
      </c>
      <c r="G189" s="2">
        <v>42829</v>
      </c>
      <c r="H189" s="1">
        <v>1489800</v>
      </c>
      <c r="I189" s="1">
        <v>135496.79199999999</v>
      </c>
    </row>
    <row r="190" spans="1:9" x14ac:dyDescent="0.25">
      <c r="A190" t="s">
        <v>9840</v>
      </c>
      <c r="B190" t="s">
        <v>9841</v>
      </c>
      <c r="C190" t="s">
        <v>9839</v>
      </c>
      <c r="D190" t="s">
        <v>9838</v>
      </c>
      <c r="E190" t="s">
        <v>1</v>
      </c>
      <c r="F190" t="s">
        <v>4</v>
      </c>
      <c r="G190" s="2">
        <v>42764</v>
      </c>
      <c r="H190" s="1">
        <v>611000</v>
      </c>
      <c r="I190" s="1">
        <v>30674.459299999999</v>
      </c>
    </row>
    <row r="191" spans="1:9" x14ac:dyDescent="0.25">
      <c r="A191" t="s">
        <v>9836</v>
      </c>
      <c r="B191" t="s">
        <v>9837</v>
      </c>
      <c r="C191" t="s">
        <v>9835</v>
      </c>
      <c r="D191" t="s">
        <v>9834</v>
      </c>
      <c r="E191" t="s">
        <v>1</v>
      </c>
      <c r="F191" t="s">
        <v>4</v>
      </c>
      <c r="G191" s="2">
        <v>42764</v>
      </c>
      <c r="H191" s="1">
        <v>573783</v>
      </c>
      <c r="I191" s="1">
        <v>18026.024000000001</v>
      </c>
    </row>
    <row r="192" spans="1:9" x14ac:dyDescent="0.25">
      <c r="A192" t="s">
        <v>9832</v>
      </c>
      <c r="B192" t="s">
        <v>9833</v>
      </c>
      <c r="C192" t="s">
        <v>9831</v>
      </c>
      <c r="D192" t="s">
        <v>9830</v>
      </c>
      <c r="E192" t="s">
        <v>1</v>
      </c>
      <c r="F192" t="s">
        <v>4</v>
      </c>
      <c r="G192" s="2">
        <v>43073</v>
      </c>
      <c r="H192" s="1">
        <v>845750</v>
      </c>
      <c r="I192" s="1">
        <v>47871.5118</v>
      </c>
    </row>
    <row r="193" spans="1:9" x14ac:dyDescent="0.25">
      <c r="A193" t="s">
        <v>9828</v>
      </c>
      <c r="B193" t="s">
        <v>9829</v>
      </c>
      <c r="C193" t="s">
        <v>9827</v>
      </c>
      <c r="D193" t="s">
        <v>9826</v>
      </c>
      <c r="E193" t="s">
        <v>1</v>
      </c>
      <c r="F193" t="s">
        <v>4</v>
      </c>
      <c r="G193" s="2">
        <v>42774</v>
      </c>
      <c r="H193" s="1">
        <v>764000</v>
      </c>
      <c r="I193" s="1">
        <v>39971.948100000001</v>
      </c>
    </row>
    <row r="194" spans="1:9" x14ac:dyDescent="0.25">
      <c r="A194" t="s">
        <v>9824</v>
      </c>
      <c r="B194" t="s">
        <v>9825</v>
      </c>
      <c r="C194" t="s">
        <v>9823</v>
      </c>
      <c r="D194" t="s">
        <v>9822</v>
      </c>
      <c r="E194" t="s">
        <v>1</v>
      </c>
      <c r="F194" t="s">
        <v>4</v>
      </c>
      <c r="G194" s="2">
        <v>43066</v>
      </c>
      <c r="H194" s="1">
        <v>600000</v>
      </c>
      <c r="I194" s="1">
        <v>48196.752</v>
      </c>
    </row>
    <row r="195" spans="1:9" x14ac:dyDescent="0.25">
      <c r="A195" t="s">
        <v>9820</v>
      </c>
      <c r="B195" t="s">
        <v>9821</v>
      </c>
      <c r="C195" t="s">
        <v>9815</v>
      </c>
      <c r="D195" t="s">
        <v>9814</v>
      </c>
      <c r="E195" t="s">
        <v>1</v>
      </c>
      <c r="F195" t="s">
        <v>4</v>
      </c>
      <c r="G195" s="2">
        <v>42816</v>
      </c>
      <c r="H195" s="1">
        <v>1414825</v>
      </c>
      <c r="I195" s="1">
        <v>73331.4133</v>
      </c>
    </row>
    <row r="196" spans="1:9" x14ac:dyDescent="0.25">
      <c r="A196" t="s">
        <v>9818</v>
      </c>
      <c r="B196" t="s">
        <v>9819</v>
      </c>
      <c r="C196" t="s">
        <v>9815</v>
      </c>
      <c r="D196" t="s">
        <v>9814</v>
      </c>
      <c r="E196" t="s">
        <v>1</v>
      </c>
      <c r="F196" t="s">
        <v>4</v>
      </c>
      <c r="G196" s="2">
        <v>42816</v>
      </c>
      <c r="H196" s="1">
        <v>766000</v>
      </c>
      <c r="I196" s="1">
        <v>39702.3465</v>
      </c>
    </row>
    <row r="197" spans="1:9" x14ac:dyDescent="0.25">
      <c r="A197" t="s">
        <v>9816</v>
      </c>
      <c r="B197" t="s">
        <v>9817</v>
      </c>
      <c r="C197" t="s">
        <v>9815</v>
      </c>
      <c r="D197" t="s">
        <v>9814</v>
      </c>
      <c r="E197" t="s">
        <v>1</v>
      </c>
      <c r="F197" t="s">
        <v>4</v>
      </c>
      <c r="G197" s="2">
        <v>42816</v>
      </c>
      <c r="H197" s="1">
        <v>565370</v>
      </c>
      <c r="I197" s="1">
        <v>29303.613300000001</v>
      </c>
    </row>
    <row r="198" spans="1:9" x14ac:dyDescent="0.25">
      <c r="A198" t="s">
        <v>9812</v>
      </c>
      <c r="B198" t="s">
        <v>9813</v>
      </c>
      <c r="C198" t="s">
        <v>9811</v>
      </c>
      <c r="D198" t="s">
        <v>9810</v>
      </c>
      <c r="E198" t="s">
        <v>1</v>
      </c>
      <c r="F198" t="s">
        <v>4</v>
      </c>
      <c r="G198" s="2">
        <v>42774</v>
      </c>
      <c r="H198" s="1">
        <v>3537958</v>
      </c>
      <c r="I198" s="1">
        <v>348028.3235</v>
      </c>
    </row>
    <row r="199" spans="1:9" x14ac:dyDescent="0.25">
      <c r="A199" t="s">
        <v>9808</v>
      </c>
      <c r="B199" t="s">
        <v>9809</v>
      </c>
      <c r="C199" t="s">
        <v>7653</v>
      </c>
      <c r="D199" t="s">
        <v>9807</v>
      </c>
      <c r="E199" t="s">
        <v>1</v>
      </c>
      <c r="F199" t="s">
        <v>4</v>
      </c>
      <c r="G199" s="2">
        <v>42774</v>
      </c>
      <c r="H199" s="1">
        <v>887000</v>
      </c>
      <c r="I199" s="1">
        <v>59386.567300000002</v>
      </c>
    </row>
    <row r="200" spans="1:9" x14ac:dyDescent="0.25">
      <c r="A200" t="s">
        <v>9805</v>
      </c>
      <c r="B200" t="s">
        <v>9806</v>
      </c>
      <c r="C200" t="s">
        <v>9802</v>
      </c>
      <c r="D200" t="s">
        <v>9801</v>
      </c>
      <c r="E200" t="s">
        <v>1</v>
      </c>
      <c r="F200" t="s">
        <v>4</v>
      </c>
      <c r="G200" s="2">
        <v>42764</v>
      </c>
      <c r="H200" s="1">
        <v>1390000</v>
      </c>
      <c r="I200" s="1">
        <v>72496.615999999995</v>
      </c>
    </row>
    <row r="201" spans="1:9" x14ac:dyDescent="0.25">
      <c r="A201" t="s">
        <v>9803</v>
      </c>
      <c r="B201" t="s">
        <v>9804</v>
      </c>
      <c r="C201" t="s">
        <v>9802</v>
      </c>
      <c r="D201" t="s">
        <v>9801</v>
      </c>
      <c r="E201" t="s">
        <v>1</v>
      </c>
      <c r="F201" t="s">
        <v>4</v>
      </c>
      <c r="G201" s="2">
        <v>42764</v>
      </c>
      <c r="H201" s="1">
        <v>1100000</v>
      </c>
      <c r="I201" s="1">
        <v>57371.432000000001</v>
      </c>
    </row>
    <row r="202" spans="1:9" x14ac:dyDescent="0.25">
      <c r="A202" t="s">
        <v>9799</v>
      </c>
      <c r="B202" t="s">
        <v>9800</v>
      </c>
      <c r="C202" t="s">
        <v>9798</v>
      </c>
      <c r="D202" t="s">
        <v>9797</v>
      </c>
      <c r="E202" t="s">
        <v>1</v>
      </c>
      <c r="F202" t="s">
        <v>4</v>
      </c>
      <c r="G202" s="2">
        <v>42829</v>
      </c>
      <c r="H202" s="1">
        <v>855000</v>
      </c>
      <c r="I202" s="1">
        <v>57427.632400000002</v>
      </c>
    </row>
    <row r="203" spans="1:9" x14ac:dyDescent="0.25">
      <c r="A203" t="s">
        <v>9795</v>
      </c>
      <c r="B203" t="s">
        <v>9796</v>
      </c>
      <c r="C203" t="s">
        <v>9792</v>
      </c>
      <c r="D203" t="s">
        <v>9791</v>
      </c>
      <c r="E203" t="s">
        <v>1</v>
      </c>
      <c r="F203" t="s">
        <v>4</v>
      </c>
      <c r="G203" s="2">
        <v>42764</v>
      </c>
      <c r="H203" s="1">
        <v>1591300</v>
      </c>
      <c r="I203" s="1">
        <v>82758.568499999994</v>
      </c>
    </row>
    <row r="204" spans="1:9" x14ac:dyDescent="0.25">
      <c r="A204" t="s">
        <v>9793</v>
      </c>
      <c r="B204" t="s">
        <v>9794</v>
      </c>
      <c r="C204" t="s">
        <v>9792</v>
      </c>
      <c r="D204" t="s">
        <v>9791</v>
      </c>
      <c r="E204" t="s">
        <v>1</v>
      </c>
      <c r="F204" t="s">
        <v>4</v>
      </c>
      <c r="G204" s="2">
        <v>42774</v>
      </c>
      <c r="H204" s="1">
        <v>1093500</v>
      </c>
      <c r="I204" s="1">
        <v>75084.247499999998</v>
      </c>
    </row>
    <row r="205" spans="1:9" x14ac:dyDescent="0.25">
      <c r="A205" t="s">
        <v>9789</v>
      </c>
      <c r="B205" t="s">
        <v>9790</v>
      </c>
      <c r="C205" t="s">
        <v>9788</v>
      </c>
      <c r="D205" t="s">
        <v>9787</v>
      </c>
      <c r="E205" t="s">
        <v>1</v>
      </c>
      <c r="F205" t="s">
        <v>4</v>
      </c>
      <c r="G205" s="2">
        <v>42899</v>
      </c>
      <c r="H205" s="1">
        <v>2395000</v>
      </c>
      <c r="I205" s="1">
        <v>179098.93340000001</v>
      </c>
    </row>
    <row r="206" spans="1:9" x14ac:dyDescent="0.25">
      <c r="A206" t="s">
        <v>9785</v>
      </c>
      <c r="B206" t="s">
        <v>9786</v>
      </c>
      <c r="C206" t="s">
        <v>9784</v>
      </c>
      <c r="D206" t="s">
        <v>9783</v>
      </c>
      <c r="E206" t="s">
        <v>535</v>
      </c>
      <c r="F206" t="s">
        <v>4</v>
      </c>
      <c r="G206" s="2">
        <v>42872</v>
      </c>
      <c r="H206" s="1">
        <v>7635770</v>
      </c>
      <c r="I206" s="1">
        <v>498424.3884</v>
      </c>
    </row>
    <row r="207" spans="1:9" x14ac:dyDescent="0.25">
      <c r="A207" t="s">
        <v>9781</v>
      </c>
      <c r="B207" t="s">
        <v>9782</v>
      </c>
      <c r="C207" t="s">
        <v>9780</v>
      </c>
      <c r="D207" t="s">
        <v>9779</v>
      </c>
      <c r="E207" t="s">
        <v>1</v>
      </c>
      <c r="F207" t="s">
        <v>4</v>
      </c>
      <c r="G207" s="2">
        <v>43063</v>
      </c>
      <c r="H207" s="1">
        <v>5859000</v>
      </c>
      <c r="I207" s="1">
        <v>540823.174</v>
      </c>
    </row>
    <row r="208" spans="1:9" x14ac:dyDescent="0.25">
      <c r="A208" t="s">
        <v>9777</v>
      </c>
      <c r="B208" t="s">
        <v>9778</v>
      </c>
      <c r="C208" t="s">
        <v>9776</v>
      </c>
      <c r="D208" t="s">
        <v>9775</v>
      </c>
      <c r="E208" t="s">
        <v>1</v>
      </c>
      <c r="F208" t="s">
        <v>4</v>
      </c>
      <c r="G208" s="2">
        <v>43075</v>
      </c>
      <c r="H208" s="1">
        <v>2678750</v>
      </c>
      <c r="I208" s="1">
        <v>141418.36799999999</v>
      </c>
    </row>
    <row r="209" spans="1:9" x14ac:dyDescent="0.25">
      <c r="A209" t="s">
        <v>9773</v>
      </c>
      <c r="B209" t="s">
        <v>9774</v>
      </c>
      <c r="C209" t="s">
        <v>9772</v>
      </c>
      <c r="D209" t="s">
        <v>9771</v>
      </c>
      <c r="E209" t="s">
        <v>1</v>
      </c>
      <c r="F209" t="s">
        <v>4</v>
      </c>
      <c r="G209" s="2">
        <v>43070</v>
      </c>
      <c r="H209" s="1">
        <v>2100000</v>
      </c>
      <c r="I209" s="1">
        <v>115326.208</v>
      </c>
    </row>
    <row r="210" spans="1:9" x14ac:dyDescent="0.25">
      <c r="A210" t="s">
        <v>9769</v>
      </c>
      <c r="B210" t="s">
        <v>9770</v>
      </c>
      <c r="C210" t="s">
        <v>7305</v>
      </c>
      <c r="D210" t="s">
        <v>9768</v>
      </c>
      <c r="E210" t="s">
        <v>1</v>
      </c>
      <c r="F210" t="s">
        <v>4</v>
      </c>
      <c r="G210" s="2">
        <v>43034</v>
      </c>
      <c r="H210" s="1">
        <v>506000</v>
      </c>
      <c r="I210" s="1">
        <v>25843.5396</v>
      </c>
    </row>
    <row r="211" spans="1:9" x14ac:dyDescent="0.25">
      <c r="A211" t="s">
        <v>9766</v>
      </c>
      <c r="B211" t="s">
        <v>9767</v>
      </c>
      <c r="C211" t="s">
        <v>9765</v>
      </c>
      <c r="D211" t="s">
        <v>9764</v>
      </c>
      <c r="E211" t="s">
        <v>1</v>
      </c>
      <c r="F211" t="s">
        <v>4</v>
      </c>
      <c r="G211" s="2">
        <v>43048</v>
      </c>
      <c r="H211" s="1">
        <v>420669</v>
      </c>
      <c r="I211" s="1">
        <v>17595.4395</v>
      </c>
    </row>
    <row r="212" spans="1:9" x14ac:dyDescent="0.25">
      <c r="A212" t="s">
        <v>9762</v>
      </c>
      <c r="B212" t="s">
        <v>9763</v>
      </c>
      <c r="C212" t="s">
        <v>9761</v>
      </c>
      <c r="D212" t="s">
        <v>9760</v>
      </c>
      <c r="E212" t="s">
        <v>1</v>
      </c>
      <c r="F212" t="s">
        <v>4</v>
      </c>
      <c r="G212" s="2">
        <v>43068</v>
      </c>
      <c r="H212" s="1">
        <v>567000</v>
      </c>
      <c r="I212" s="1">
        <v>27048.9031</v>
      </c>
    </row>
    <row r="213" spans="1:9" x14ac:dyDescent="0.25">
      <c r="A213" t="s">
        <v>9758</v>
      </c>
      <c r="B213" t="s">
        <v>9759</v>
      </c>
      <c r="C213" t="s">
        <v>9757</v>
      </c>
      <c r="D213" t="s">
        <v>9756</v>
      </c>
      <c r="E213" t="s">
        <v>535</v>
      </c>
      <c r="F213" t="s">
        <v>4</v>
      </c>
      <c r="G213" s="2">
        <v>42774</v>
      </c>
      <c r="H213" s="1">
        <v>3700000</v>
      </c>
      <c r="I213" s="1">
        <v>346873.38929999998</v>
      </c>
    </row>
    <row r="214" spans="1:9" x14ac:dyDescent="0.25">
      <c r="A214" t="s">
        <v>9754</v>
      </c>
      <c r="B214" t="s">
        <v>9755</v>
      </c>
      <c r="C214" t="s">
        <v>9753</v>
      </c>
      <c r="D214" t="s">
        <v>9752</v>
      </c>
      <c r="E214" t="s">
        <v>1</v>
      </c>
      <c r="F214" t="s">
        <v>4</v>
      </c>
      <c r="G214" s="2">
        <v>43081</v>
      </c>
      <c r="H214" s="1">
        <v>1720000</v>
      </c>
      <c r="I214" s="1">
        <v>127921.4978</v>
      </c>
    </row>
    <row r="215" spans="1:9" x14ac:dyDescent="0.25">
      <c r="A215" t="s">
        <v>9750</v>
      </c>
      <c r="B215" t="s">
        <v>9751</v>
      </c>
      <c r="C215" t="s">
        <v>9749</v>
      </c>
      <c r="D215" t="s">
        <v>9748</v>
      </c>
      <c r="E215" t="s">
        <v>1</v>
      </c>
      <c r="F215" t="s">
        <v>4</v>
      </c>
      <c r="G215" s="2">
        <v>43046</v>
      </c>
      <c r="H215" s="1">
        <v>2484000</v>
      </c>
      <c r="I215" s="1">
        <v>80939.816000000006</v>
      </c>
    </row>
    <row r="216" spans="1:9" x14ac:dyDescent="0.25">
      <c r="A216" t="s">
        <v>9746</v>
      </c>
      <c r="B216" t="s">
        <v>9747</v>
      </c>
      <c r="C216" t="s">
        <v>9745</v>
      </c>
      <c r="D216" t="s">
        <v>9744</v>
      </c>
      <c r="E216" t="s">
        <v>1</v>
      </c>
      <c r="F216" t="s">
        <v>4</v>
      </c>
      <c r="G216" s="2">
        <v>43048</v>
      </c>
      <c r="H216" s="1">
        <v>1695000</v>
      </c>
      <c r="I216" s="1">
        <v>133164.77989999999</v>
      </c>
    </row>
    <row r="217" spans="1:9" x14ac:dyDescent="0.25">
      <c r="A217" t="s">
        <v>9742</v>
      </c>
      <c r="B217" t="s">
        <v>9743</v>
      </c>
      <c r="C217" t="s">
        <v>9741</v>
      </c>
      <c r="D217" t="s">
        <v>9740</v>
      </c>
      <c r="E217" t="s">
        <v>1</v>
      </c>
      <c r="F217" t="s">
        <v>4</v>
      </c>
      <c r="G217" s="2">
        <v>42956</v>
      </c>
      <c r="H217" s="1">
        <v>106650</v>
      </c>
      <c r="I217" s="1">
        <v>4186.1486000000004</v>
      </c>
    </row>
    <row r="218" spans="1:9" x14ac:dyDescent="0.25">
      <c r="A218" t="s">
        <v>9738</v>
      </c>
      <c r="B218" t="s">
        <v>9739</v>
      </c>
      <c r="C218" t="s">
        <v>9737</v>
      </c>
      <c r="D218" t="s">
        <v>9736</v>
      </c>
      <c r="E218" t="s">
        <v>1</v>
      </c>
      <c r="F218" t="s">
        <v>4</v>
      </c>
      <c r="G218" s="2">
        <v>42774</v>
      </c>
      <c r="H218" s="1">
        <v>470000</v>
      </c>
      <c r="I218" s="1">
        <v>35888.580600000001</v>
      </c>
    </row>
    <row r="219" spans="1:9" x14ac:dyDescent="0.25">
      <c r="A219" t="s">
        <v>9734</v>
      </c>
      <c r="B219" t="s">
        <v>9735</v>
      </c>
      <c r="C219" t="s">
        <v>9733</v>
      </c>
      <c r="D219" t="s">
        <v>9732</v>
      </c>
      <c r="E219" t="s">
        <v>1</v>
      </c>
      <c r="F219" t="s">
        <v>4</v>
      </c>
      <c r="G219" s="2">
        <v>42774</v>
      </c>
      <c r="H219" s="1">
        <v>1097000</v>
      </c>
      <c r="I219" s="1">
        <v>80048.366399999999</v>
      </c>
    </row>
    <row r="220" spans="1:9" x14ac:dyDescent="0.25">
      <c r="A220" t="s">
        <v>9730</v>
      </c>
      <c r="B220" t="s">
        <v>9731</v>
      </c>
      <c r="C220" t="s">
        <v>9729</v>
      </c>
      <c r="D220" t="s">
        <v>9728</v>
      </c>
      <c r="E220" t="s">
        <v>1</v>
      </c>
      <c r="F220" t="s">
        <v>4</v>
      </c>
      <c r="G220" s="2">
        <v>43077</v>
      </c>
      <c r="H220" s="1">
        <v>679035</v>
      </c>
      <c r="I220" s="1">
        <v>41185.392</v>
      </c>
    </row>
    <row r="221" spans="1:9" x14ac:dyDescent="0.25">
      <c r="A221" t="s">
        <v>9726</v>
      </c>
      <c r="B221" t="s">
        <v>9727</v>
      </c>
      <c r="C221" t="s">
        <v>9725</v>
      </c>
      <c r="D221" t="s">
        <v>9724</v>
      </c>
      <c r="E221" t="s">
        <v>535</v>
      </c>
      <c r="F221" t="s">
        <v>4</v>
      </c>
      <c r="G221" s="2">
        <v>42860</v>
      </c>
      <c r="H221" s="1">
        <v>6985863</v>
      </c>
      <c r="I221" s="1">
        <v>613412.05599999998</v>
      </c>
    </row>
    <row r="222" spans="1:9" x14ac:dyDescent="0.25">
      <c r="A222" t="s">
        <v>9722</v>
      </c>
      <c r="B222" t="s">
        <v>9723</v>
      </c>
      <c r="C222" t="s">
        <v>9721</v>
      </c>
      <c r="D222" t="s">
        <v>9720</v>
      </c>
      <c r="E222" t="s">
        <v>1</v>
      </c>
      <c r="F222" t="s">
        <v>4</v>
      </c>
      <c r="G222" s="2">
        <v>42801</v>
      </c>
      <c r="H222" s="1">
        <v>2178000</v>
      </c>
      <c r="I222" s="1">
        <v>145349.44399999999</v>
      </c>
    </row>
    <row r="223" spans="1:9" x14ac:dyDescent="0.25">
      <c r="A223" t="s">
        <v>9718</v>
      </c>
      <c r="B223" t="s">
        <v>9719</v>
      </c>
      <c r="C223" t="s">
        <v>9715</v>
      </c>
      <c r="D223" t="s">
        <v>9714</v>
      </c>
      <c r="E223" t="s">
        <v>1</v>
      </c>
      <c r="F223" t="s">
        <v>4</v>
      </c>
      <c r="G223" s="2">
        <v>42872</v>
      </c>
      <c r="H223" s="1">
        <v>860000</v>
      </c>
      <c r="I223" s="1">
        <v>67813.505000000005</v>
      </c>
    </row>
    <row r="224" spans="1:9" x14ac:dyDescent="0.25">
      <c r="A224" t="s">
        <v>9716</v>
      </c>
      <c r="B224" t="s">
        <v>9717</v>
      </c>
      <c r="C224" t="s">
        <v>9715</v>
      </c>
      <c r="D224" t="s">
        <v>9714</v>
      </c>
      <c r="E224" t="s">
        <v>1</v>
      </c>
      <c r="F224" t="s">
        <v>4</v>
      </c>
      <c r="G224" s="2">
        <v>42872</v>
      </c>
      <c r="H224" s="1">
        <v>3645000</v>
      </c>
      <c r="I224" s="1">
        <v>292194.54869999998</v>
      </c>
    </row>
    <row r="225" spans="1:9" x14ac:dyDescent="0.25">
      <c r="A225" t="s">
        <v>9712</v>
      </c>
      <c r="B225" t="s">
        <v>9713</v>
      </c>
      <c r="C225" t="s">
        <v>9711</v>
      </c>
      <c r="D225" t="s">
        <v>9710</v>
      </c>
      <c r="E225" t="s">
        <v>1</v>
      </c>
      <c r="F225" t="s">
        <v>4</v>
      </c>
      <c r="G225" s="2">
        <v>42860</v>
      </c>
      <c r="H225" s="1">
        <v>7890497</v>
      </c>
      <c r="I225" s="1">
        <v>677359.6335</v>
      </c>
    </row>
    <row r="226" spans="1:9" x14ac:dyDescent="0.25">
      <c r="A226" t="s">
        <v>9708</v>
      </c>
      <c r="B226" t="s">
        <v>9709</v>
      </c>
      <c r="C226" t="s">
        <v>9707</v>
      </c>
      <c r="D226" t="s">
        <v>9706</v>
      </c>
      <c r="E226" t="s">
        <v>1</v>
      </c>
      <c r="F226" t="s">
        <v>4</v>
      </c>
      <c r="G226" s="2">
        <v>42860</v>
      </c>
      <c r="H226" s="1">
        <v>1432060</v>
      </c>
      <c r="I226" s="1">
        <v>74009.535999999993</v>
      </c>
    </row>
    <row r="227" spans="1:9" x14ac:dyDescent="0.25">
      <c r="A227" t="s">
        <v>9704</v>
      </c>
      <c r="B227" t="s">
        <v>9705</v>
      </c>
      <c r="C227" t="s">
        <v>9677</v>
      </c>
      <c r="D227" t="s">
        <v>9676</v>
      </c>
      <c r="E227" t="s">
        <v>1</v>
      </c>
      <c r="F227" t="s">
        <v>4</v>
      </c>
      <c r="G227" s="2">
        <v>42764</v>
      </c>
      <c r="H227" s="1">
        <v>288000</v>
      </c>
      <c r="I227" s="1">
        <v>13337.9488</v>
      </c>
    </row>
    <row r="228" spans="1:9" x14ac:dyDescent="0.25">
      <c r="A228" t="s">
        <v>9702</v>
      </c>
      <c r="B228" t="s">
        <v>9703</v>
      </c>
      <c r="C228" t="s">
        <v>9701</v>
      </c>
      <c r="D228" t="s">
        <v>9700</v>
      </c>
      <c r="E228" t="s">
        <v>1</v>
      </c>
      <c r="F228" t="s">
        <v>4</v>
      </c>
      <c r="G228" s="2">
        <v>43075</v>
      </c>
      <c r="H228" s="1">
        <v>538000</v>
      </c>
      <c r="I228" s="1">
        <v>33036.480000000003</v>
      </c>
    </row>
    <row r="229" spans="1:9" x14ac:dyDescent="0.25">
      <c r="A229" t="s">
        <v>9698</v>
      </c>
      <c r="B229" t="s">
        <v>9699</v>
      </c>
      <c r="C229" t="s">
        <v>9697</v>
      </c>
      <c r="D229" t="s">
        <v>9696</v>
      </c>
      <c r="E229" t="s">
        <v>1</v>
      </c>
      <c r="F229" t="s">
        <v>4</v>
      </c>
      <c r="G229" s="2">
        <v>42751</v>
      </c>
      <c r="H229" s="1">
        <v>588750</v>
      </c>
      <c r="I229" s="1">
        <v>37170.089099999997</v>
      </c>
    </row>
    <row r="230" spans="1:9" x14ac:dyDescent="0.25">
      <c r="A230" t="s">
        <v>9694</v>
      </c>
      <c r="B230" t="s">
        <v>9695</v>
      </c>
      <c r="C230" t="s">
        <v>9691</v>
      </c>
      <c r="D230" t="s">
        <v>9690</v>
      </c>
      <c r="E230" t="s">
        <v>1</v>
      </c>
      <c r="F230" t="s">
        <v>4</v>
      </c>
      <c r="G230" s="2">
        <v>43081</v>
      </c>
      <c r="H230" s="1">
        <v>207910</v>
      </c>
      <c r="I230" s="1">
        <v>12513.914000000001</v>
      </c>
    </row>
    <row r="231" spans="1:9" x14ac:dyDescent="0.25">
      <c r="A231" t="s">
        <v>9692</v>
      </c>
      <c r="B231" t="s">
        <v>9693</v>
      </c>
      <c r="C231" t="s">
        <v>9691</v>
      </c>
      <c r="D231" t="s">
        <v>9690</v>
      </c>
      <c r="E231" t="s">
        <v>1</v>
      </c>
      <c r="F231" t="s">
        <v>4</v>
      </c>
      <c r="G231" s="2">
        <v>43081</v>
      </c>
      <c r="H231" s="1">
        <v>875500</v>
      </c>
      <c r="I231" s="1">
        <v>53368.250999999997</v>
      </c>
    </row>
    <row r="232" spans="1:9" x14ac:dyDescent="0.25">
      <c r="A232" t="s">
        <v>9688</v>
      </c>
      <c r="B232" t="s">
        <v>9689</v>
      </c>
      <c r="C232" t="s">
        <v>9669</v>
      </c>
      <c r="D232" t="s">
        <v>9668</v>
      </c>
      <c r="E232" t="s">
        <v>1</v>
      </c>
      <c r="F232" t="s">
        <v>4</v>
      </c>
      <c r="G232" s="2">
        <v>43066</v>
      </c>
      <c r="H232" s="1">
        <v>4936800</v>
      </c>
      <c r="I232" s="1">
        <v>319358.23719999997</v>
      </c>
    </row>
    <row r="233" spans="1:9" x14ac:dyDescent="0.25">
      <c r="A233" t="s">
        <v>9686</v>
      </c>
      <c r="B233" t="s">
        <v>9687</v>
      </c>
      <c r="C233" t="s">
        <v>9685</v>
      </c>
      <c r="D233" t="s">
        <v>9684</v>
      </c>
      <c r="E233" t="s">
        <v>1</v>
      </c>
      <c r="F233" t="s">
        <v>4</v>
      </c>
      <c r="G233" s="2">
        <v>42969</v>
      </c>
      <c r="H233" s="1">
        <v>380000</v>
      </c>
      <c r="I233" s="1">
        <v>24121.892199999998</v>
      </c>
    </row>
    <row r="234" spans="1:9" x14ac:dyDescent="0.25">
      <c r="A234" t="s">
        <v>9682</v>
      </c>
      <c r="B234" t="s">
        <v>9683</v>
      </c>
      <c r="C234" t="s">
        <v>9681</v>
      </c>
      <c r="D234" t="s">
        <v>9680</v>
      </c>
      <c r="E234" t="s">
        <v>1</v>
      </c>
      <c r="F234" t="s">
        <v>4</v>
      </c>
      <c r="G234" s="2">
        <v>42899</v>
      </c>
      <c r="H234" s="1">
        <v>1575000</v>
      </c>
      <c r="I234" s="1">
        <v>80105.790099999998</v>
      </c>
    </row>
    <row r="235" spans="1:9" x14ac:dyDescent="0.25">
      <c r="A235" t="s">
        <v>9678</v>
      </c>
      <c r="B235" t="s">
        <v>9679</v>
      </c>
      <c r="C235" t="s">
        <v>9677</v>
      </c>
      <c r="D235" t="s">
        <v>9676</v>
      </c>
      <c r="E235" t="s">
        <v>1</v>
      </c>
      <c r="F235" t="s">
        <v>4</v>
      </c>
      <c r="G235" s="2">
        <v>42899</v>
      </c>
      <c r="H235" s="1">
        <v>348000</v>
      </c>
      <c r="I235" s="1">
        <v>17851.919900000001</v>
      </c>
    </row>
    <row r="236" spans="1:9" x14ac:dyDescent="0.25">
      <c r="A236" t="s">
        <v>9674</v>
      </c>
      <c r="B236" t="s">
        <v>9675</v>
      </c>
      <c r="C236" t="s">
        <v>9673</v>
      </c>
      <c r="D236" t="s">
        <v>9672</v>
      </c>
      <c r="E236" t="s">
        <v>1</v>
      </c>
      <c r="F236" t="s">
        <v>4</v>
      </c>
      <c r="G236" s="2">
        <v>43070</v>
      </c>
      <c r="H236" s="1">
        <v>1407000</v>
      </c>
      <c r="I236" s="1">
        <v>71836.148199999996</v>
      </c>
    </row>
    <row r="237" spans="1:9" x14ac:dyDescent="0.25">
      <c r="A237" t="s">
        <v>9670</v>
      </c>
      <c r="B237" t="s">
        <v>9671</v>
      </c>
      <c r="C237" t="s">
        <v>9669</v>
      </c>
      <c r="D237" t="s">
        <v>9668</v>
      </c>
      <c r="E237" t="s">
        <v>1</v>
      </c>
      <c r="F237" t="s">
        <v>4</v>
      </c>
      <c r="G237" s="2">
        <v>42787</v>
      </c>
      <c r="H237" s="1">
        <v>1966335</v>
      </c>
      <c r="I237" s="1">
        <v>216195.7709</v>
      </c>
    </row>
    <row r="238" spans="1:9" x14ac:dyDescent="0.25">
      <c r="A238" t="s">
        <v>9666</v>
      </c>
      <c r="B238" t="s">
        <v>9667</v>
      </c>
      <c r="C238" t="s">
        <v>364</v>
      </c>
      <c r="D238" t="s">
        <v>9665</v>
      </c>
      <c r="E238" t="s">
        <v>1</v>
      </c>
      <c r="F238" t="s">
        <v>4</v>
      </c>
      <c r="G238" s="2">
        <v>43034</v>
      </c>
      <c r="H238" s="1">
        <v>279000</v>
      </c>
      <c r="I238" s="1">
        <v>11929.6391</v>
      </c>
    </row>
    <row r="239" spans="1:9" x14ac:dyDescent="0.25">
      <c r="A239" t="s">
        <v>9663</v>
      </c>
      <c r="B239" t="s">
        <v>9664</v>
      </c>
      <c r="C239" t="s">
        <v>9335</v>
      </c>
      <c r="D239" t="s">
        <v>9334</v>
      </c>
      <c r="E239" t="s">
        <v>1</v>
      </c>
      <c r="F239" t="s">
        <v>4</v>
      </c>
      <c r="G239" s="2">
        <v>42999</v>
      </c>
      <c r="H239" s="1">
        <v>913486</v>
      </c>
      <c r="I239" s="1">
        <v>89748.802200000006</v>
      </c>
    </row>
    <row r="240" spans="1:9" x14ac:dyDescent="0.25">
      <c r="A240" t="s">
        <v>9661</v>
      </c>
      <c r="B240" t="s">
        <v>9662</v>
      </c>
      <c r="C240" t="s">
        <v>9586</v>
      </c>
      <c r="D240" t="s">
        <v>9585</v>
      </c>
      <c r="E240" t="s">
        <v>1</v>
      </c>
      <c r="F240" t="s">
        <v>4</v>
      </c>
      <c r="G240" s="2">
        <v>42955</v>
      </c>
      <c r="H240" s="1">
        <v>4595845</v>
      </c>
      <c r="I240" s="1">
        <v>269841.71679999999</v>
      </c>
    </row>
    <row r="241" spans="1:9" x14ac:dyDescent="0.25">
      <c r="A241" t="s">
        <v>9659</v>
      </c>
      <c r="B241" t="s">
        <v>9660</v>
      </c>
      <c r="C241" t="s">
        <v>9385</v>
      </c>
      <c r="D241" t="s">
        <v>9384</v>
      </c>
      <c r="E241" t="s">
        <v>1</v>
      </c>
      <c r="F241" t="s">
        <v>4</v>
      </c>
      <c r="G241" s="2">
        <v>43032</v>
      </c>
      <c r="H241" s="1">
        <v>2600000</v>
      </c>
      <c r="I241" s="1">
        <v>163361.584</v>
      </c>
    </row>
    <row r="242" spans="1:9" x14ac:dyDescent="0.25">
      <c r="A242" t="s">
        <v>9657</v>
      </c>
      <c r="B242" t="s">
        <v>9658</v>
      </c>
      <c r="C242" t="s">
        <v>9656</v>
      </c>
      <c r="D242" t="s">
        <v>9655</v>
      </c>
      <c r="E242" t="s">
        <v>1</v>
      </c>
      <c r="F242" t="s">
        <v>4</v>
      </c>
      <c r="G242" s="2">
        <v>43041</v>
      </c>
      <c r="H242" s="1">
        <v>1800000</v>
      </c>
      <c r="I242" s="1">
        <v>143778.99780000001</v>
      </c>
    </row>
    <row r="243" spans="1:9" x14ac:dyDescent="0.25">
      <c r="A243" t="s">
        <v>9653</v>
      </c>
      <c r="B243" t="s">
        <v>9654</v>
      </c>
      <c r="C243" t="s">
        <v>9359</v>
      </c>
      <c r="D243" t="s">
        <v>9358</v>
      </c>
      <c r="E243" t="s">
        <v>1</v>
      </c>
      <c r="F243" t="s">
        <v>4</v>
      </c>
      <c r="G243" s="2">
        <v>43031</v>
      </c>
      <c r="H243" s="1">
        <v>476800</v>
      </c>
      <c r="I243" s="1">
        <v>24816.390299999999</v>
      </c>
    </row>
    <row r="244" spans="1:9" x14ac:dyDescent="0.25">
      <c r="A244" t="s">
        <v>9651</v>
      </c>
      <c r="B244" t="s">
        <v>9652</v>
      </c>
      <c r="C244" t="s">
        <v>9648</v>
      </c>
      <c r="D244" t="s">
        <v>9647</v>
      </c>
      <c r="E244" t="s">
        <v>1</v>
      </c>
      <c r="F244" t="s">
        <v>4</v>
      </c>
      <c r="G244" s="2">
        <v>43018</v>
      </c>
      <c r="H244" s="1">
        <v>965000</v>
      </c>
      <c r="I244" s="1">
        <v>71998.800099999993</v>
      </c>
    </row>
    <row r="245" spans="1:9" x14ac:dyDescent="0.25">
      <c r="A245" t="s">
        <v>9649</v>
      </c>
      <c r="B245" t="s">
        <v>9650</v>
      </c>
      <c r="C245" t="s">
        <v>9648</v>
      </c>
      <c r="D245" t="s">
        <v>9647</v>
      </c>
      <c r="E245" t="s">
        <v>1</v>
      </c>
      <c r="F245" t="s">
        <v>4</v>
      </c>
      <c r="G245" s="2">
        <v>43018</v>
      </c>
      <c r="H245" s="1">
        <v>1125000</v>
      </c>
      <c r="I245" s="1">
        <v>72678.080100000006</v>
      </c>
    </row>
    <row r="246" spans="1:9" x14ac:dyDescent="0.25">
      <c r="A246" t="s">
        <v>9645</v>
      </c>
      <c r="B246" t="s">
        <v>9646</v>
      </c>
      <c r="C246" t="s">
        <v>9421</v>
      </c>
      <c r="D246" t="s">
        <v>9420</v>
      </c>
      <c r="E246" t="s">
        <v>1</v>
      </c>
      <c r="F246" t="s">
        <v>4</v>
      </c>
      <c r="G246" s="2">
        <v>43063</v>
      </c>
      <c r="H246" s="1">
        <v>293340</v>
      </c>
      <c r="I246" s="1">
        <v>15350.2914</v>
      </c>
    </row>
    <row r="247" spans="1:9" x14ac:dyDescent="0.25">
      <c r="A247" t="s">
        <v>9643</v>
      </c>
      <c r="B247" t="s">
        <v>9644</v>
      </c>
      <c r="C247" t="s">
        <v>9642</v>
      </c>
      <c r="D247" t="s">
        <v>9641</v>
      </c>
      <c r="E247" t="s">
        <v>1</v>
      </c>
      <c r="F247" t="s">
        <v>4</v>
      </c>
      <c r="G247" s="2">
        <v>43077</v>
      </c>
      <c r="H247" s="1">
        <v>1828540</v>
      </c>
      <c r="I247" s="1">
        <v>115395.95729999999</v>
      </c>
    </row>
    <row r="248" spans="1:9" x14ac:dyDescent="0.25">
      <c r="A248" t="s">
        <v>9639</v>
      </c>
      <c r="B248" t="s">
        <v>9640</v>
      </c>
      <c r="C248" t="s">
        <v>9638</v>
      </c>
      <c r="D248" t="s">
        <v>9637</v>
      </c>
      <c r="E248" t="s">
        <v>1</v>
      </c>
      <c r="F248" t="s">
        <v>4</v>
      </c>
      <c r="G248" s="2">
        <v>43003</v>
      </c>
      <c r="H248" s="1">
        <v>466000</v>
      </c>
      <c r="I248" s="1">
        <v>28135.2363</v>
      </c>
    </row>
    <row r="249" spans="1:9" x14ac:dyDescent="0.25">
      <c r="A249" t="s">
        <v>9635</v>
      </c>
      <c r="B249" t="s">
        <v>9636</v>
      </c>
      <c r="C249" t="s">
        <v>9289</v>
      </c>
      <c r="D249" t="s">
        <v>9288</v>
      </c>
      <c r="E249" t="s">
        <v>1</v>
      </c>
      <c r="F249" t="s">
        <v>4</v>
      </c>
      <c r="G249" s="2">
        <v>43040</v>
      </c>
      <c r="H249" s="1">
        <v>6700000</v>
      </c>
      <c r="I249" s="1">
        <v>504759.4841</v>
      </c>
    </row>
    <row r="250" spans="1:9" x14ac:dyDescent="0.25">
      <c r="A250" t="s">
        <v>9633</v>
      </c>
      <c r="B250" t="s">
        <v>9634</v>
      </c>
      <c r="C250" t="s">
        <v>9632</v>
      </c>
      <c r="D250" t="s">
        <v>9631</v>
      </c>
      <c r="E250" t="s">
        <v>1</v>
      </c>
      <c r="F250" t="s">
        <v>4</v>
      </c>
      <c r="G250" s="2">
        <v>43048</v>
      </c>
      <c r="H250" s="1">
        <v>1506000</v>
      </c>
      <c r="I250" s="1">
        <v>63177.216</v>
      </c>
    </row>
    <row r="251" spans="1:9" x14ac:dyDescent="0.25">
      <c r="A251" t="s">
        <v>9629</v>
      </c>
      <c r="B251" t="s">
        <v>9630</v>
      </c>
      <c r="C251" t="s">
        <v>9094</v>
      </c>
      <c r="D251" t="s">
        <v>9093</v>
      </c>
      <c r="E251" t="s">
        <v>1</v>
      </c>
      <c r="F251" t="s">
        <v>4</v>
      </c>
      <c r="G251" s="2">
        <v>43066</v>
      </c>
      <c r="H251" s="1">
        <v>1456000</v>
      </c>
      <c r="I251" s="1">
        <v>103749.24</v>
      </c>
    </row>
    <row r="252" spans="1:9" x14ac:dyDescent="0.25">
      <c r="A252" t="s">
        <v>9627</v>
      </c>
      <c r="B252" t="s">
        <v>9628</v>
      </c>
      <c r="C252" t="s">
        <v>9606</v>
      </c>
      <c r="D252" t="s">
        <v>9605</v>
      </c>
      <c r="E252" t="s">
        <v>1</v>
      </c>
      <c r="F252" t="s">
        <v>4</v>
      </c>
      <c r="G252" s="2">
        <v>43034</v>
      </c>
      <c r="H252" s="1">
        <v>2080000</v>
      </c>
      <c r="I252" s="1">
        <v>104874.8463</v>
      </c>
    </row>
    <row r="253" spans="1:9" x14ac:dyDescent="0.25">
      <c r="A253" t="s">
        <v>9625</v>
      </c>
      <c r="B253" t="s">
        <v>9626</v>
      </c>
      <c r="C253" t="s">
        <v>9624</v>
      </c>
      <c r="D253" t="s">
        <v>9623</v>
      </c>
      <c r="E253" t="s">
        <v>1</v>
      </c>
      <c r="F253" t="s">
        <v>4</v>
      </c>
      <c r="G253" s="2">
        <v>43084</v>
      </c>
      <c r="H253" s="1">
        <v>2985100</v>
      </c>
      <c r="I253" s="1">
        <v>136317.28</v>
      </c>
    </row>
    <row r="254" spans="1:9" x14ac:dyDescent="0.25">
      <c r="A254" t="s">
        <v>9621</v>
      </c>
      <c r="B254" t="s">
        <v>9622</v>
      </c>
      <c r="C254" t="s">
        <v>9094</v>
      </c>
      <c r="D254" t="s">
        <v>9093</v>
      </c>
      <c r="E254" t="s">
        <v>1</v>
      </c>
      <c r="F254" t="s">
        <v>4</v>
      </c>
      <c r="G254" s="2">
        <v>43077</v>
      </c>
      <c r="H254" s="1">
        <v>594800</v>
      </c>
      <c r="I254" s="1">
        <v>34927.983999999997</v>
      </c>
    </row>
    <row r="255" spans="1:9" x14ac:dyDescent="0.25">
      <c r="A255" t="s">
        <v>9619</v>
      </c>
      <c r="B255" t="s">
        <v>9620</v>
      </c>
      <c r="C255" t="s">
        <v>9293</v>
      </c>
      <c r="D255" t="s">
        <v>9292</v>
      </c>
      <c r="E255" t="s">
        <v>1</v>
      </c>
      <c r="F255" t="s">
        <v>4</v>
      </c>
      <c r="G255" s="2">
        <v>42751</v>
      </c>
      <c r="H255" s="1">
        <v>845500</v>
      </c>
      <c r="I255" s="1">
        <v>33804.506500000003</v>
      </c>
    </row>
    <row r="256" spans="1:9" x14ac:dyDescent="0.25">
      <c r="A256" t="s">
        <v>9617</v>
      </c>
      <c r="B256" t="s">
        <v>9618</v>
      </c>
      <c r="C256" t="s">
        <v>9325</v>
      </c>
      <c r="D256" t="s">
        <v>9324</v>
      </c>
      <c r="E256" t="s">
        <v>1</v>
      </c>
      <c r="F256" t="s">
        <v>4</v>
      </c>
      <c r="G256" s="2">
        <v>43034</v>
      </c>
      <c r="H256" s="1">
        <v>139000</v>
      </c>
      <c r="I256" s="1">
        <v>4896.3886000000002</v>
      </c>
    </row>
    <row r="257" spans="1:9" x14ac:dyDescent="0.25">
      <c r="A257" t="s">
        <v>9615</v>
      </c>
      <c r="B257" t="s">
        <v>9616</v>
      </c>
      <c r="C257" t="s">
        <v>9614</v>
      </c>
      <c r="D257" t="s">
        <v>9613</v>
      </c>
      <c r="E257" t="s">
        <v>1</v>
      </c>
      <c r="F257" t="s">
        <v>4</v>
      </c>
      <c r="G257" s="2">
        <v>43077</v>
      </c>
      <c r="H257" s="1">
        <v>849000</v>
      </c>
      <c r="I257" s="1">
        <v>45686.64</v>
      </c>
    </row>
    <row r="258" spans="1:9" x14ac:dyDescent="0.25">
      <c r="A258" t="s">
        <v>9611</v>
      </c>
      <c r="B258" t="s">
        <v>9612</v>
      </c>
      <c r="C258" t="s">
        <v>9606</v>
      </c>
      <c r="D258" t="s">
        <v>9605</v>
      </c>
      <c r="E258" t="s">
        <v>1</v>
      </c>
      <c r="F258" t="s">
        <v>4</v>
      </c>
      <c r="G258" s="2">
        <v>43034</v>
      </c>
      <c r="H258" s="1">
        <v>3000000</v>
      </c>
      <c r="I258" s="1">
        <v>162384.03210000001</v>
      </c>
    </row>
    <row r="259" spans="1:9" x14ac:dyDescent="0.25">
      <c r="A259" t="s">
        <v>9609</v>
      </c>
      <c r="B259" t="s">
        <v>9610</v>
      </c>
      <c r="C259" t="s">
        <v>9606</v>
      </c>
      <c r="D259" t="s">
        <v>9605</v>
      </c>
      <c r="E259" t="s">
        <v>1</v>
      </c>
      <c r="F259" t="s">
        <v>4</v>
      </c>
      <c r="G259" s="2">
        <v>43034</v>
      </c>
      <c r="H259" s="1">
        <v>500000</v>
      </c>
      <c r="I259" s="1">
        <v>27064.008099999999</v>
      </c>
    </row>
    <row r="260" spans="1:9" x14ac:dyDescent="0.25">
      <c r="A260" t="s">
        <v>9607</v>
      </c>
      <c r="B260" t="s">
        <v>9608</v>
      </c>
      <c r="C260" t="s">
        <v>9606</v>
      </c>
      <c r="D260" t="s">
        <v>9605</v>
      </c>
      <c r="E260" t="s">
        <v>1</v>
      </c>
      <c r="F260" t="s">
        <v>4</v>
      </c>
      <c r="G260" s="2">
        <v>43034</v>
      </c>
      <c r="H260" s="1">
        <v>1000000</v>
      </c>
      <c r="I260" s="1">
        <v>54127.951999999997</v>
      </c>
    </row>
    <row r="261" spans="1:9" x14ac:dyDescent="0.25">
      <c r="A261" t="s">
        <v>9603</v>
      </c>
      <c r="B261" t="s">
        <v>9604</v>
      </c>
      <c r="C261" t="s">
        <v>9602</v>
      </c>
      <c r="D261" t="s">
        <v>9601</v>
      </c>
      <c r="E261" t="s">
        <v>1</v>
      </c>
      <c r="F261" t="s">
        <v>4</v>
      </c>
      <c r="G261" s="2">
        <v>43003</v>
      </c>
      <c r="H261" s="1">
        <v>1700000</v>
      </c>
      <c r="I261" s="1">
        <v>89423.367400000003</v>
      </c>
    </row>
    <row r="262" spans="1:9" x14ac:dyDescent="0.25">
      <c r="A262" t="s">
        <v>9599</v>
      </c>
      <c r="B262" t="s">
        <v>9600</v>
      </c>
      <c r="C262" t="s">
        <v>9421</v>
      </c>
      <c r="D262" t="s">
        <v>9420</v>
      </c>
      <c r="E262" t="s">
        <v>1</v>
      </c>
      <c r="F262" t="s">
        <v>4</v>
      </c>
      <c r="G262" s="2">
        <v>42860</v>
      </c>
      <c r="H262" s="1">
        <v>1906000</v>
      </c>
      <c r="I262" s="1">
        <v>99560.234299999996</v>
      </c>
    </row>
    <row r="263" spans="1:9" x14ac:dyDescent="0.25">
      <c r="A263" t="s">
        <v>9597</v>
      </c>
      <c r="B263" t="s">
        <v>9598</v>
      </c>
      <c r="C263" t="s">
        <v>9331</v>
      </c>
      <c r="D263" t="s">
        <v>9330</v>
      </c>
      <c r="E263" t="s">
        <v>1</v>
      </c>
      <c r="F263" t="s">
        <v>4</v>
      </c>
      <c r="G263" s="2">
        <v>42899</v>
      </c>
      <c r="H263" s="1">
        <v>3100000</v>
      </c>
      <c r="I263" s="1">
        <v>193649.06400000001</v>
      </c>
    </row>
    <row r="264" spans="1:9" x14ac:dyDescent="0.25">
      <c r="A264" t="s">
        <v>9595</v>
      </c>
      <c r="B264" t="s">
        <v>9596</v>
      </c>
      <c r="C264" t="s">
        <v>9594</v>
      </c>
      <c r="D264" t="s">
        <v>9593</v>
      </c>
      <c r="E264" t="s">
        <v>1</v>
      </c>
      <c r="F264" t="s">
        <v>4</v>
      </c>
      <c r="G264" s="2">
        <v>42872</v>
      </c>
      <c r="H264" s="1">
        <v>922500</v>
      </c>
      <c r="I264" s="1">
        <v>86238.934200000003</v>
      </c>
    </row>
    <row r="265" spans="1:9" x14ac:dyDescent="0.25">
      <c r="A265" t="s">
        <v>9591</v>
      </c>
      <c r="B265" t="s">
        <v>9592</v>
      </c>
      <c r="C265" t="s">
        <v>9590</v>
      </c>
      <c r="D265" t="s">
        <v>9589</v>
      </c>
      <c r="E265" t="s">
        <v>1</v>
      </c>
      <c r="F265" t="s">
        <v>4</v>
      </c>
      <c r="G265" s="2">
        <v>42949</v>
      </c>
      <c r="H265" s="1">
        <v>500000</v>
      </c>
      <c r="I265" s="1">
        <v>26022.4496</v>
      </c>
    </row>
    <row r="266" spans="1:9" x14ac:dyDescent="0.25">
      <c r="A266" t="s">
        <v>9587</v>
      </c>
      <c r="B266" t="s">
        <v>9588</v>
      </c>
      <c r="C266" t="s">
        <v>9586</v>
      </c>
      <c r="D266" t="s">
        <v>9585</v>
      </c>
      <c r="E266" t="s">
        <v>1</v>
      </c>
      <c r="F266" t="s">
        <v>4</v>
      </c>
      <c r="G266" s="2">
        <v>43004</v>
      </c>
      <c r="H266" s="1">
        <v>6811877.0999999996</v>
      </c>
      <c r="I266" s="1">
        <v>352086.78399999999</v>
      </c>
    </row>
    <row r="267" spans="1:9" x14ac:dyDescent="0.25">
      <c r="A267" t="s">
        <v>9583</v>
      </c>
      <c r="B267" t="s">
        <v>9584</v>
      </c>
      <c r="C267" t="s">
        <v>9582</v>
      </c>
      <c r="D267" t="s">
        <v>9581</v>
      </c>
      <c r="E267" t="s">
        <v>1</v>
      </c>
      <c r="F267" t="s">
        <v>4</v>
      </c>
      <c r="G267" s="2">
        <v>42949</v>
      </c>
      <c r="H267" s="1">
        <v>1959000</v>
      </c>
      <c r="I267" s="1">
        <v>125477.064</v>
      </c>
    </row>
    <row r="268" spans="1:9" x14ac:dyDescent="0.25">
      <c r="A268" t="s">
        <v>9579</v>
      </c>
      <c r="B268" t="s">
        <v>9580</v>
      </c>
      <c r="C268" t="s">
        <v>9578</v>
      </c>
      <c r="D268" t="s">
        <v>9577</v>
      </c>
      <c r="E268" t="s">
        <v>1</v>
      </c>
      <c r="F268" t="s">
        <v>4</v>
      </c>
      <c r="G268" s="2">
        <v>42899</v>
      </c>
      <c r="H268" s="1">
        <v>702000</v>
      </c>
      <c r="I268" s="1">
        <v>44329.6391</v>
      </c>
    </row>
    <row r="269" spans="1:9" x14ac:dyDescent="0.25">
      <c r="A269" t="s">
        <v>9575</v>
      </c>
      <c r="B269" t="s">
        <v>9576</v>
      </c>
      <c r="C269" t="s">
        <v>9518</v>
      </c>
      <c r="D269" t="s">
        <v>9517</v>
      </c>
      <c r="E269" t="s">
        <v>1</v>
      </c>
      <c r="F269" t="s">
        <v>4</v>
      </c>
      <c r="G269" s="2">
        <v>42816</v>
      </c>
      <c r="H269" s="1">
        <v>520000</v>
      </c>
      <c r="I269" s="1">
        <v>37804.188300000002</v>
      </c>
    </row>
    <row r="270" spans="1:9" x14ac:dyDescent="0.25">
      <c r="A270" t="s">
        <v>9573</v>
      </c>
      <c r="B270" t="s">
        <v>9574</v>
      </c>
      <c r="C270" t="s">
        <v>9359</v>
      </c>
      <c r="D270" t="s">
        <v>9358</v>
      </c>
      <c r="E270" t="s">
        <v>1</v>
      </c>
      <c r="F270" t="s">
        <v>4</v>
      </c>
      <c r="G270" s="2">
        <v>42774</v>
      </c>
      <c r="H270" s="1">
        <v>611325</v>
      </c>
      <c r="I270" s="1">
        <v>32104.053500000002</v>
      </c>
    </row>
    <row r="271" spans="1:9" x14ac:dyDescent="0.25">
      <c r="A271" t="s">
        <v>9571</v>
      </c>
      <c r="B271" t="s">
        <v>9572</v>
      </c>
      <c r="C271" t="s">
        <v>9570</v>
      </c>
      <c r="D271" t="s">
        <v>9569</v>
      </c>
      <c r="E271" t="s">
        <v>1</v>
      </c>
      <c r="F271" t="s">
        <v>4</v>
      </c>
      <c r="G271" s="2">
        <v>42955</v>
      </c>
      <c r="H271" s="1">
        <v>902500</v>
      </c>
      <c r="I271" s="1">
        <v>74297.309500000003</v>
      </c>
    </row>
    <row r="272" spans="1:9" x14ac:dyDescent="0.25">
      <c r="A272" t="s">
        <v>9567</v>
      </c>
      <c r="B272" t="s">
        <v>9568</v>
      </c>
      <c r="C272" t="s">
        <v>9566</v>
      </c>
      <c r="D272" t="s">
        <v>9565</v>
      </c>
      <c r="E272" t="s">
        <v>1</v>
      </c>
      <c r="F272" t="s">
        <v>4</v>
      </c>
      <c r="G272" s="2">
        <v>43041</v>
      </c>
      <c r="H272" s="1">
        <v>2699100</v>
      </c>
      <c r="I272" s="1">
        <v>184897.59160000001</v>
      </c>
    </row>
    <row r="273" spans="1:9" x14ac:dyDescent="0.25">
      <c r="A273" t="s">
        <v>9563</v>
      </c>
      <c r="B273" t="s">
        <v>9564</v>
      </c>
      <c r="C273" t="s">
        <v>9335</v>
      </c>
      <c r="D273" t="s">
        <v>9334</v>
      </c>
      <c r="E273" t="s">
        <v>1</v>
      </c>
      <c r="F273" t="s">
        <v>4</v>
      </c>
      <c r="G273" s="2">
        <v>42872</v>
      </c>
      <c r="H273" s="1">
        <v>189000</v>
      </c>
      <c r="I273" s="1">
        <v>16291.53</v>
      </c>
    </row>
    <row r="274" spans="1:9" x14ac:dyDescent="0.25">
      <c r="A274" t="s">
        <v>9561</v>
      </c>
      <c r="B274" t="s">
        <v>9562</v>
      </c>
      <c r="C274" t="s">
        <v>9407</v>
      </c>
      <c r="D274" t="s">
        <v>9406</v>
      </c>
      <c r="E274" t="s">
        <v>1</v>
      </c>
      <c r="F274" t="s">
        <v>4</v>
      </c>
      <c r="G274" s="2">
        <v>43040</v>
      </c>
      <c r="H274" s="1">
        <v>2700000</v>
      </c>
      <c r="I274" s="1">
        <v>206466.77559999999</v>
      </c>
    </row>
    <row r="275" spans="1:9" x14ac:dyDescent="0.25">
      <c r="A275" t="s">
        <v>9559</v>
      </c>
      <c r="B275" t="s">
        <v>9560</v>
      </c>
      <c r="C275" t="s">
        <v>9558</v>
      </c>
      <c r="D275" t="s">
        <v>9557</v>
      </c>
      <c r="E275" t="s">
        <v>1</v>
      </c>
      <c r="F275" t="s">
        <v>4</v>
      </c>
      <c r="G275" s="2">
        <v>42956</v>
      </c>
      <c r="H275" s="1">
        <v>2519838</v>
      </c>
      <c r="I275" s="1">
        <v>221907.11040000001</v>
      </c>
    </row>
    <row r="276" spans="1:9" x14ac:dyDescent="0.25">
      <c r="A276" t="s">
        <v>9555</v>
      </c>
      <c r="B276" t="s">
        <v>9556</v>
      </c>
      <c r="C276" t="s">
        <v>9554</v>
      </c>
      <c r="D276" t="s">
        <v>9553</v>
      </c>
      <c r="E276" t="s">
        <v>1</v>
      </c>
      <c r="F276" t="s">
        <v>4</v>
      </c>
      <c r="G276" s="2">
        <v>42860</v>
      </c>
      <c r="H276" s="1">
        <v>720000</v>
      </c>
      <c r="I276" s="1">
        <v>47246.0406</v>
      </c>
    </row>
    <row r="277" spans="1:9" x14ac:dyDescent="0.25">
      <c r="A277" t="s">
        <v>9551</v>
      </c>
      <c r="B277" t="s">
        <v>9552</v>
      </c>
      <c r="C277" t="s">
        <v>9397</v>
      </c>
      <c r="D277" t="s">
        <v>9396</v>
      </c>
      <c r="E277" t="s">
        <v>1</v>
      </c>
      <c r="F277" t="s">
        <v>4</v>
      </c>
      <c r="G277" s="2">
        <v>42955</v>
      </c>
      <c r="H277" s="1">
        <v>345000</v>
      </c>
      <c r="I277" s="1">
        <v>18104.3325</v>
      </c>
    </row>
    <row r="278" spans="1:9" x14ac:dyDescent="0.25">
      <c r="A278" t="s">
        <v>9549</v>
      </c>
      <c r="B278" t="s">
        <v>9550</v>
      </c>
      <c r="C278" t="s">
        <v>9397</v>
      </c>
      <c r="D278" t="s">
        <v>9396</v>
      </c>
      <c r="E278" t="s">
        <v>1</v>
      </c>
      <c r="F278" t="s">
        <v>4</v>
      </c>
      <c r="G278" s="2">
        <v>43070</v>
      </c>
      <c r="H278" s="1">
        <v>763393</v>
      </c>
      <c r="I278" s="1">
        <v>41742.807399999998</v>
      </c>
    </row>
    <row r="279" spans="1:9" x14ac:dyDescent="0.25">
      <c r="A279" t="s">
        <v>9547</v>
      </c>
      <c r="B279" t="s">
        <v>9548</v>
      </c>
      <c r="C279" t="s">
        <v>9397</v>
      </c>
      <c r="D279" t="s">
        <v>9396</v>
      </c>
      <c r="E279" t="s">
        <v>1</v>
      </c>
      <c r="F279" t="s">
        <v>4</v>
      </c>
      <c r="G279" s="2">
        <v>43070</v>
      </c>
      <c r="H279" s="1">
        <v>1639557</v>
      </c>
      <c r="I279" s="1">
        <v>89651.921400000007</v>
      </c>
    </row>
    <row r="280" spans="1:9" x14ac:dyDescent="0.25">
      <c r="A280" t="s">
        <v>9545</v>
      </c>
      <c r="B280" t="s">
        <v>9546</v>
      </c>
      <c r="C280" t="s">
        <v>9544</v>
      </c>
      <c r="D280" t="s">
        <v>9543</v>
      </c>
      <c r="E280" t="s">
        <v>7324</v>
      </c>
      <c r="F280" t="s">
        <v>4</v>
      </c>
      <c r="G280" s="2">
        <v>42764</v>
      </c>
      <c r="H280" s="1">
        <v>2817324.4</v>
      </c>
      <c r="I280" s="1">
        <v>65695.324999999997</v>
      </c>
    </row>
    <row r="281" spans="1:9" x14ac:dyDescent="0.25">
      <c r="A281" t="s">
        <v>9541</v>
      </c>
      <c r="B281" t="s">
        <v>9542</v>
      </c>
      <c r="C281" t="s">
        <v>9397</v>
      </c>
      <c r="D281" t="s">
        <v>9396</v>
      </c>
      <c r="E281" t="s">
        <v>1</v>
      </c>
      <c r="F281" t="s">
        <v>4</v>
      </c>
      <c r="G281" s="2">
        <v>42955</v>
      </c>
      <c r="H281" s="1">
        <v>1807838</v>
      </c>
      <c r="I281" s="1">
        <v>95672.086800000005</v>
      </c>
    </row>
    <row r="282" spans="1:9" x14ac:dyDescent="0.25">
      <c r="A282" t="s">
        <v>9539</v>
      </c>
      <c r="B282" t="s">
        <v>9540</v>
      </c>
      <c r="C282" t="s">
        <v>9538</v>
      </c>
      <c r="D282" t="s">
        <v>9537</v>
      </c>
      <c r="E282" t="s">
        <v>1</v>
      </c>
      <c r="F282" t="s">
        <v>4</v>
      </c>
      <c r="G282" s="2">
        <v>43084</v>
      </c>
      <c r="H282" s="1">
        <v>1028839</v>
      </c>
      <c r="I282" s="1">
        <v>51729.376400000001</v>
      </c>
    </row>
    <row r="283" spans="1:9" x14ac:dyDescent="0.25">
      <c r="A283" t="s">
        <v>9535</v>
      </c>
      <c r="B283" t="s">
        <v>9536</v>
      </c>
      <c r="C283" t="s">
        <v>9335</v>
      </c>
      <c r="D283" t="s">
        <v>9334</v>
      </c>
      <c r="E283" t="s">
        <v>1</v>
      </c>
      <c r="F283" t="s">
        <v>4</v>
      </c>
      <c r="G283" s="2">
        <v>42816</v>
      </c>
      <c r="H283" s="1">
        <v>428642</v>
      </c>
      <c r="I283" s="1">
        <v>28490.363799999999</v>
      </c>
    </row>
    <row r="284" spans="1:9" x14ac:dyDescent="0.25">
      <c r="A284" t="s">
        <v>9533</v>
      </c>
      <c r="B284" t="s">
        <v>9534</v>
      </c>
      <c r="C284" t="s">
        <v>9532</v>
      </c>
      <c r="D284" t="s">
        <v>9531</v>
      </c>
      <c r="E284" t="s">
        <v>1</v>
      </c>
      <c r="F284" t="s">
        <v>4</v>
      </c>
      <c r="G284" s="2">
        <v>42829</v>
      </c>
      <c r="H284" s="1">
        <v>1952500</v>
      </c>
      <c r="I284" s="1">
        <v>101140.424</v>
      </c>
    </row>
    <row r="285" spans="1:9" x14ac:dyDescent="0.25">
      <c r="A285" t="s">
        <v>9529</v>
      </c>
      <c r="B285" t="s">
        <v>9530</v>
      </c>
      <c r="C285" t="s">
        <v>9528</v>
      </c>
      <c r="D285" t="s">
        <v>9527</v>
      </c>
      <c r="E285" t="s">
        <v>1</v>
      </c>
      <c r="F285" t="s">
        <v>4</v>
      </c>
      <c r="G285" s="2">
        <v>43077</v>
      </c>
      <c r="H285" s="1">
        <v>1900000</v>
      </c>
      <c r="I285" s="1">
        <v>211420.8769</v>
      </c>
    </row>
    <row r="286" spans="1:9" x14ac:dyDescent="0.25">
      <c r="A286" t="s">
        <v>9525</v>
      </c>
      <c r="B286" t="s">
        <v>9526</v>
      </c>
      <c r="C286" t="s">
        <v>9397</v>
      </c>
      <c r="D286" t="s">
        <v>9396</v>
      </c>
      <c r="E286" t="s">
        <v>1</v>
      </c>
      <c r="F286" t="s">
        <v>4</v>
      </c>
      <c r="G286" s="2">
        <v>43070</v>
      </c>
      <c r="H286" s="1">
        <v>480000</v>
      </c>
      <c r="I286" s="1">
        <v>27891.840499999998</v>
      </c>
    </row>
    <row r="287" spans="1:9" x14ac:dyDescent="0.25">
      <c r="A287" t="s">
        <v>9523</v>
      </c>
      <c r="B287" t="s">
        <v>9524</v>
      </c>
      <c r="C287" t="s">
        <v>9522</v>
      </c>
      <c r="D287" t="s">
        <v>9521</v>
      </c>
      <c r="E287" t="s">
        <v>1</v>
      </c>
      <c r="F287" t="s">
        <v>4</v>
      </c>
      <c r="G287" s="2">
        <v>42860</v>
      </c>
      <c r="H287" s="1">
        <v>1022450</v>
      </c>
      <c r="I287" s="1">
        <v>44325.005400000002</v>
      </c>
    </row>
    <row r="288" spans="1:9" x14ac:dyDescent="0.25">
      <c r="A288" t="s">
        <v>9519</v>
      </c>
      <c r="B288" t="s">
        <v>9520</v>
      </c>
      <c r="C288" t="s">
        <v>9518</v>
      </c>
      <c r="D288" t="s">
        <v>9517</v>
      </c>
      <c r="E288" t="s">
        <v>1</v>
      </c>
      <c r="F288" t="s">
        <v>4</v>
      </c>
      <c r="G288" s="2">
        <v>42956</v>
      </c>
      <c r="H288" s="1">
        <v>1469500</v>
      </c>
      <c r="I288" s="1">
        <v>113740.89939999999</v>
      </c>
    </row>
    <row r="289" spans="1:9" x14ac:dyDescent="0.25">
      <c r="A289" t="s">
        <v>9515</v>
      </c>
      <c r="B289" t="s">
        <v>9516</v>
      </c>
      <c r="C289" t="s">
        <v>9508</v>
      </c>
      <c r="D289" t="s">
        <v>9507</v>
      </c>
      <c r="E289" t="s">
        <v>1</v>
      </c>
      <c r="F289" t="s">
        <v>4</v>
      </c>
      <c r="G289" s="2">
        <v>43067</v>
      </c>
      <c r="H289" s="1">
        <v>3396528</v>
      </c>
      <c r="I289" s="1">
        <v>176646.92</v>
      </c>
    </row>
    <row r="290" spans="1:9" x14ac:dyDescent="0.25">
      <c r="A290" t="s">
        <v>9513</v>
      </c>
      <c r="B290" t="s">
        <v>9514</v>
      </c>
      <c r="C290" t="s">
        <v>9512</v>
      </c>
      <c r="D290" t="s">
        <v>9511</v>
      </c>
      <c r="E290" t="s">
        <v>1</v>
      </c>
      <c r="F290" t="s">
        <v>4</v>
      </c>
      <c r="G290" s="2">
        <v>42860</v>
      </c>
      <c r="H290" s="1">
        <v>681900.64</v>
      </c>
      <c r="I290" s="1">
        <v>34684.670599999998</v>
      </c>
    </row>
    <row r="291" spans="1:9" x14ac:dyDescent="0.25">
      <c r="A291" t="s">
        <v>9509</v>
      </c>
      <c r="B291" t="s">
        <v>9510</v>
      </c>
      <c r="C291" t="s">
        <v>9508</v>
      </c>
      <c r="D291" t="s">
        <v>9507</v>
      </c>
      <c r="E291" t="s">
        <v>1</v>
      </c>
      <c r="F291" t="s">
        <v>4</v>
      </c>
      <c r="G291" s="2">
        <v>43067</v>
      </c>
      <c r="H291" s="1">
        <v>4789000</v>
      </c>
      <c r="I291" s="1">
        <v>250903.51199999999</v>
      </c>
    </row>
    <row r="292" spans="1:9" x14ac:dyDescent="0.25">
      <c r="A292" t="s">
        <v>9505</v>
      </c>
      <c r="B292" t="s">
        <v>9506</v>
      </c>
      <c r="C292" t="s">
        <v>9504</v>
      </c>
      <c r="D292" t="s">
        <v>9503</v>
      </c>
      <c r="E292" t="s">
        <v>1</v>
      </c>
      <c r="F292" t="s">
        <v>4</v>
      </c>
      <c r="G292" s="2">
        <v>43033</v>
      </c>
      <c r="H292" s="1">
        <v>937650</v>
      </c>
      <c r="I292" s="1">
        <v>112649.30349999999</v>
      </c>
    </row>
    <row r="293" spans="1:9" x14ac:dyDescent="0.25">
      <c r="A293" t="s">
        <v>9501</v>
      </c>
      <c r="B293" t="s">
        <v>9502</v>
      </c>
      <c r="C293" t="s">
        <v>1090</v>
      </c>
      <c r="D293" t="s">
        <v>9494</v>
      </c>
      <c r="E293" t="s">
        <v>1</v>
      </c>
      <c r="F293" t="s">
        <v>4</v>
      </c>
      <c r="G293" s="2">
        <v>43066</v>
      </c>
      <c r="H293" s="1">
        <v>504000</v>
      </c>
      <c r="I293" s="1">
        <v>27896.7222</v>
      </c>
    </row>
    <row r="294" spans="1:9" x14ac:dyDescent="0.25">
      <c r="A294" t="s">
        <v>9499</v>
      </c>
      <c r="B294" t="s">
        <v>9500</v>
      </c>
      <c r="C294" t="s">
        <v>9498</v>
      </c>
      <c r="D294" t="s">
        <v>9497</v>
      </c>
      <c r="E294" t="s">
        <v>1</v>
      </c>
      <c r="F294" t="s">
        <v>4</v>
      </c>
      <c r="G294" s="2">
        <v>42860</v>
      </c>
      <c r="H294" s="1">
        <v>2950000</v>
      </c>
      <c r="I294" s="1">
        <v>150548.33249999999</v>
      </c>
    </row>
    <row r="295" spans="1:9" x14ac:dyDescent="0.25">
      <c r="A295" t="s">
        <v>9495</v>
      </c>
      <c r="B295" t="s">
        <v>9496</v>
      </c>
      <c r="C295" t="s">
        <v>1090</v>
      </c>
      <c r="D295" t="s">
        <v>9494</v>
      </c>
      <c r="E295" t="s">
        <v>1</v>
      </c>
      <c r="F295" t="s">
        <v>4</v>
      </c>
      <c r="G295" s="2">
        <v>42816</v>
      </c>
      <c r="H295" s="1">
        <v>301500</v>
      </c>
      <c r="I295" s="1">
        <v>12615.4169</v>
      </c>
    </row>
    <row r="296" spans="1:9" x14ac:dyDescent="0.25">
      <c r="A296" t="s">
        <v>9492</v>
      </c>
      <c r="B296" t="s">
        <v>9493</v>
      </c>
      <c r="C296" t="s">
        <v>9491</v>
      </c>
      <c r="D296" t="s">
        <v>9490</v>
      </c>
      <c r="E296" t="s">
        <v>1</v>
      </c>
      <c r="F296" t="s">
        <v>4</v>
      </c>
      <c r="G296" s="2">
        <v>43073</v>
      </c>
      <c r="H296" s="1">
        <v>750500</v>
      </c>
      <c r="I296" s="1">
        <v>39957.260900000001</v>
      </c>
    </row>
    <row r="297" spans="1:9" x14ac:dyDescent="0.25">
      <c r="A297" t="s">
        <v>9488</v>
      </c>
      <c r="B297" t="s">
        <v>9489</v>
      </c>
      <c r="C297" t="s">
        <v>9359</v>
      </c>
      <c r="D297" t="s">
        <v>9358</v>
      </c>
      <c r="E297" t="s">
        <v>1</v>
      </c>
      <c r="F297" t="s">
        <v>4</v>
      </c>
      <c r="G297" s="2">
        <v>43031</v>
      </c>
      <c r="H297" s="1">
        <v>655165</v>
      </c>
      <c r="I297" s="1">
        <v>34609.257100000003</v>
      </c>
    </row>
    <row r="298" spans="1:9" x14ac:dyDescent="0.25">
      <c r="A298" t="s">
        <v>9486</v>
      </c>
      <c r="B298" t="s">
        <v>9487</v>
      </c>
      <c r="C298" t="s">
        <v>2664</v>
      </c>
      <c r="D298" t="s">
        <v>9485</v>
      </c>
      <c r="E298" t="s">
        <v>1</v>
      </c>
      <c r="F298" t="s">
        <v>4</v>
      </c>
      <c r="G298" s="2">
        <v>42774</v>
      </c>
      <c r="H298" s="1">
        <v>283500</v>
      </c>
      <c r="I298" s="1">
        <v>8841.9665999999997</v>
      </c>
    </row>
    <row r="299" spans="1:9" x14ac:dyDescent="0.25">
      <c r="A299" t="s">
        <v>9483</v>
      </c>
      <c r="B299" t="s">
        <v>9484</v>
      </c>
      <c r="C299" t="s">
        <v>9482</v>
      </c>
      <c r="D299" t="s">
        <v>9481</v>
      </c>
      <c r="E299" t="s">
        <v>1</v>
      </c>
      <c r="F299" t="s">
        <v>4</v>
      </c>
      <c r="G299" s="2">
        <v>43075</v>
      </c>
      <c r="H299" s="1">
        <v>610000</v>
      </c>
      <c r="I299" s="1">
        <v>52620.471100000002</v>
      </c>
    </row>
    <row r="300" spans="1:9" x14ac:dyDescent="0.25">
      <c r="A300" t="s">
        <v>9479</v>
      </c>
      <c r="B300" t="s">
        <v>9480</v>
      </c>
      <c r="C300" t="s">
        <v>9478</v>
      </c>
      <c r="D300" t="s">
        <v>9477</v>
      </c>
      <c r="E300" t="s">
        <v>1</v>
      </c>
      <c r="F300" t="s">
        <v>4</v>
      </c>
      <c r="G300" s="2">
        <v>42774</v>
      </c>
      <c r="H300" s="1">
        <v>1856000</v>
      </c>
      <c r="I300" s="1">
        <v>110261.2132</v>
      </c>
    </row>
    <row r="301" spans="1:9" x14ac:dyDescent="0.25">
      <c r="A301" t="s">
        <v>9475</v>
      </c>
      <c r="B301" t="s">
        <v>9476</v>
      </c>
      <c r="C301" t="s">
        <v>9474</v>
      </c>
      <c r="D301" t="s">
        <v>9473</v>
      </c>
      <c r="E301" t="s">
        <v>1</v>
      </c>
      <c r="F301" t="s">
        <v>4</v>
      </c>
      <c r="G301" s="2">
        <v>42774</v>
      </c>
      <c r="H301" s="1">
        <v>3645000</v>
      </c>
      <c r="I301" s="1">
        <v>222009.6225</v>
      </c>
    </row>
    <row r="302" spans="1:9" x14ac:dyDescent="0.25">
      <c r="A302" t="s">
        <v>9471</v>
      </c>
      <c r="B302" t="s">
        <v>9472</v>
      </c>
      <c r="C302" t="s">
        <v>9470</v>
      </c>
      <c r="D302" t="s">
        <v>9469</v>
      </c>
      <c r="E302" t="s">
        <v>1</v>
      </c>
      <c r="F302" t="s">
        <v>4</v>
      </c>
      <c r="G302" s="2">
        <v>42764</v>
      </c>
      <c r="H302" s="1">
        <v>2091711</v>
      </c>
      <c r="I302" s="1">
        <v>353397.49719999998</v>
      </c>
    </row>
    <row r="303" spans="1:9" x14ac:dyDescent="0.25">
      <c r="A303" t="s">
        <v>9467</v>
      </c>
      <c r="B303" t="s">
        <v>9468</v>
      </c>
      <c r="C303" t="s">
        <v>9466</v>
      </c>
      <c r="D303" t="s">
        <v>9465</v>
      </c>
      <c r="E303" t="s">
        <v>1</v>
      </c>
      <c r="F303" t="s">
        <v>4</v>
      </c>
      <c r="G303" s="2">
        <v>42774</v>
      </c>
      <c r="H303" s="1">
        <v>495616</v>
      </c>
      <c r="I303" s="1">
        <v>47691.324999999997</v>
      </c>
    </row>
    <row r="304" spans="1:9" x14ac:dyDescent="0.25">
      <c r="A304" t="s">
        <v>9463</v>
      </c>
      <c r="B304" t="s">
        <v>9464</v>
      </c>
      <c r="C304" t="s">
        <v>9462</v>
      </c>
      <c r="D304" t="s">
        <v>9461</v>
      </c>
      <c r="E304" t="s">
        <v>1</v>
      </c>
      <c r="F304" t="s">
        <v>4</v>
      </c>
      <c r="G304" s="2">
        <v>42801</v>
      </c>
      <c r="H304" s="1">
        <v>1379000</v>
      </c>
      <c r="I304" s="1">
        <v>88835.3073</v>
      </c>
    </row>
    <row r="305" spans="1:9" x14ac:dyDescent="0.25">
      <c r="A305" t="s">
        <v>9459</v>
      </c>
      <c r="B305" t="s">
        <v>9460</v>
      </c>
      <c r="C305" t="s">
        <v>1332</v>
      </c>
      <c r="D305" t="s">
        <v>9458</v>
      </c>
      <c r="E305" t="s">
        <v>1</v>
      </c>
      <c r="F305" t="s">
        <v>4</v>
      </c>
      <c r="G305" s="2">
        <v>43003</v>
      </c>
      <c r="H305" s="1">
        <v>3725000</v>
      </c>
      <c r="I305" s="1">
        <v>277331.40470000001</v>
      </c>
    </row>
    <row r="306" spans="1:9" x14ac:dyDescent="0.25">
      <c r="A306" t="s">
        <v>9456</v>
      </c>
      <c r="B306" t="s">
        <v>9457</v>
      </c>
      <c r="C306" t="s">
        <v>9455</v>
      </c>
      <c r="D306" t="s">
        <v>9454</v>
      </c>
      <c r="E306" t="s">
        <v>1</v>
      </c>
      <c r="F306" t="s">
        <v>4</v>
      </c>
      <c r="G306" s="2">
        <v>43080</v>
      </c>
      <c r="H306" s="1">
        <v>1700000</v>
      </c>
      <c r="I306" s="1">
        <v>93253.656000000003</v>
      </c>
    </row>
    <row r="307" spans="1:9" x14ac:dyDescent="0.25">
      <c r="A307" t="s">
        <v>9452</v>
      </c>
      <c r="B307" t="s">
        <v>9453</v>
      </c>
      <c r="C307" t="s">
        <v>9451</v>
      </c>
      <c r="D307" t="s">
        <v>9450</v>
      </c>
      <c r="E307" t="s">
        <v>1</v>
      </c>
      <c r="F307" t="s">
        <v>4</v>
      </c>
      <c r="G307" s="2">
        <v>42872</v>
      </c>
      <c r="H307" s="1">
        <v>418440</v>
      </c>
      <c r="I307" s="1">
        <v>32549.845600000001</v>
      </c>
    </row>
    <row r="308" spans="1:9" x14ac:dyDescent="0.25">
      <c r="A308" t="s">
        <v>9448</v>
      </c>
      <c r="B308" t="s">
        <v>9449</v>
      </c>
      <c r="C308" t="s">
        <v>9267</v>
      </c>
      <c r="D308" t="s">
        <v>9266</v>
      </c>
      <c r="E308" t="s">
        <v>1</v>
      </c>
      <c r="F308" t="s">
        <v>4</v>
      </c>
      <c r="G308" s="2">
        <v>43082</v>
      </c>
      <c r="H308" s="1">
        <v>508200</v>
      </c>
      <c r="I308" s="1">
        <v>26693.64</v>
      </c>
    </row>
    <row r="309" spans="1:9" x14ac:dyDescent="0.25">
      <c r="A309" t="s">
        <v>9446</v>
      </c>
      <c r="B309" t="s">
        <v>9447</v>
      </c>
      <c r="C309" t="s">
        <v>9445</v>
      </c>
      <c r="D309" t="s">
        <v>9444</v>
      </c>
      <c r="E309" t="s">
        <v>1</v>
      </c>
      <c r="F309" t="s">
        <v>4</v>
      </c>
      <c r="G309" s="2">
        <v>42774</v>
      </c>
      <c r="H309" s="1">
        <v>2060000</v>
      </c>
      <c r="I309" s="1">
        <v>96672.3217</v>
      </c>
    </row>
    <row r="310" spans="1:9" x14ac:dyDescent="0.25">
      <c r="A310" t="s">
        <v>9442</v>
      </c>
      <c r="B310" t="s">
        <v>9443</v>
      </c>
      <c r="C310" t="s">
        <v>9441</v>
      </c>
      <c r="D310" t="s">
        <v>9440</v>
      </c>
      <c r="E310" t="s">
        <v>1</v>
      </c>
      <c r="F310" t="s">
        <v>4</v>
      </c>
      <c r="G310" s="2">
        <v>42764</v>
      </c>
      <c r="H310" s="1">
        <v>1503000</v>
      </c>
      <c r="I310" s="1">
        <v>93847.039999999994</v>
      </c>
    </row>
    <row r="311" spans="1:9" x14ac:dyDescent="0.25">
      <c r="A311" t="s">
        <v>9438</v>
      </c>
      <c r="B311" t="s">
        <v>9439</v>
      </c>
      <c r="C311" t="s">
        <v>9437</v>
      </c>
      <c r="D311" t="s">
        <v>9436</v>
      </c>
      <c r="E311" t="s">
        <v>1</v>
      </c>
      <c r="F311" t="s">
        <v>4</v>
      </c>
      <c r="G311" s="2">
        <v>42774</v>
      </c>
      <c r="H311" s="1">
        <v>2890000</v>
      </c>
      <c r="I311" s="1">
        <v>207754.226</v>
      </c>
    </row>
    <row r="312" spans="1:9" x14ac:dyDescent="0.25">
      <c r="A312" t="s">
        <v>9434</v>
      </c>
      <c r="B312" t="s">
        <v>9435</v>
      </c>
      <c r="C312" t="s">
        <v>9433</v>
      </c>
      <c r="D312" t="s">
        <v>9432</v>
      </c>
      <c r="E312" t="s">
        <v>1</v>
      </c>
      <c r="F312" t="s">
        <v>4</v>
      </c>
      <c r="G312" s="2">
        <v>43004</v>
      </c>
      <c r="H312" s="1">
        <v>758700</v>
      </c>
      <c r="I312" s="1">
        <v>56301.566200000001</v>
      </c>
    </row>
    <row r="313" spans="1:9" x14ac:dyDescent="0.25">
      <c r="A313" t="s">
        <v>9430</v>
      </c>
      <c r="B313" t="s">
        <v>9431</v>
      </c>
      <c r="C313" t="s">
        <v>9429</v>
      </c>
      <c r="D313" t="s">
        <v>9428</v>
      </c>
      <c r="E313" t="s">
        <v>1</v>
      </c>
      <c r="F313" t="s">
        <v>4</v>
      </c>
      <c r="G313" s="2">
        <v>42787</v>
      </c>
      <c r="H313" s="1">
        <v>1257287.5</v>
      </c>
      <c r="I313" s="1">
        <v>52953.629399999998</v>
      </c>
    </row>
    <row r="314" spans="1:9" x14ac:dyDescent="0.25">
      <c r="A314" t="s">
        <v>9426</v>
      </c>
      <c r="B314" t="s">
        <v>9427</v>
      </c>
      <c r="C314" t="s">
        <v>9425</v>
      </c>
      <c r="D314" t="s">
        <v>9424</v>
      </c>
      <c r="E314" t="s">
        <v>1</v>
      </c>
      <c r="F314" t="s">
        <v>4</v>
      </c>
      <c r="G314" s="2">
        <v>42787</v>
      </c>
      <c r="H314" s="1">
        <v>610000</v>
      </c>
      <c r="I314" s="1">
        <v>25451.876499999998</v>
      </c>
    </row>
    <row r="315" spans="1:9" x14ac:dyDescent="0.25">
      <c r="A315" t="s">
        <v>9422</v>
      </c>
      <c r="B315" t="s">
        <v>9423</v>
      </c>
      <c r="C315" t="s">
        <v>9421</v>
      </c>
      <c r="D315" t="s">
        <v>9420</v>
      </c>
      <c r="E315" t="s">
        <v>1</v>
      </c>
      <c r="F315" t="s">
        <v>4</v>
      </c>
      <c r="G315" s="2">
        <v>42860</v>
      </c>
      <c r="H315" s="1">
        <v>430000</v>
      </c>
      <c r="I315" s="1">
        <v>23248.108700000001</v>
      </c>
    </row>
    <row r="316" spans="1:9" x14ac:dyDescent="0.25">
      <c r="A316" t="s">
        <v>9418</v>
      </c>
      <c r="B316" t="s">
        <v>9419</v>
      </c>
      <c r="C316" t="s">
        <v>9417</v>
      </c>
      <c r="D316" t="s">
        <v>9416</v>
      </c>
      <c r="E316" t="s">
        <v>1</v>
      </c>
      <c r="F316" t="s">
        <v>4</v>
      </c>
      <c r="G316" s="2">
        <v>42829</v>
      </c>
      <c r="H316" s="1">
        <v>2578000</v>
      </c>
      <c r="I316" s="1">
        <v>55914.676299999999</v>
      </c>
    </row>
    <row r="317" spans="1:9" x14ac:dyDescent="0.25">
      <c r="A317" t="s">
        <v>9414</v>
      </c>
      <c r="B317" t="s">
        <v>9415</v>
      </c>
      <c r="C317" t="s">
        <v>9413</v>
      </c>
      <c r="D317" t="s">
        <v>9412</v>
      </c>
      <c r="E317" t="s">
        <v>1</v>
      </c>
      <c r="F317" t="s">
        <v>4</v>
      </c>
      <c r="G317" s="2">
        <v>42829</v>
      </c>
      <c r="H317" s="1">
        <v>4600000</v>
      </c>
      <c r="I317" s="1">
        <v>337673.03200000001</v>
      </c>
    </row>
    <row r="318" spans="1:9" x14ac:dyDescent="0.25">
      <c r="A318" t="s">
        <v>9410</v>
      </c>
      <c r="B318" t="s">
        <v>9411</v>
      </c>
      <c r="C318" t="s">
        <v>9385</v>
      </c>
      <c r="D318" t="s">
        <v>9384</v>
      </c>
      <c r="E318" t="s">
        <v>1</v>
      </c>
      <c r="F318" t="s">
        <v>4</v>
      </c>
      <c r="G318" s="2">
        <v>42787</v>
      </c>
      <c r="H318" s="1">
        <v>3000000</v>
      </c>
      <c r="I318" s="1">
        <v>168896.33600000001</v>
      </c>
    </row>
    <row r="319" spans="1:9" x14ac:dyDescent="0.25">
      <c r="A319" t="s">
        <v>9408</v>
      </c>
      <c r="B319" t="s">
        <v>9409</v>
      </c>
      <c r="C319" t="s">
        <v>9407</v>
      </c>
      <c r="D319" t="s">
        <v>9406</v>
      </c>
      <c r="E319" t="s">
        <v>1</v>
      </c>
      <c r="F319" t="s">
        <v>4</v>
      </c>
      <c r="G319" s="2">
        <v>42801</v>
      </c>
      <c r="H319" s="1">
        <v>4345000</v>
      </c>
      <c r="I319" s="1">
        <v>309653.24070000002</v>
      </c>
    </row>
    <row r="320" spans="1:9" x14ac:dyDescent="0.25">
      <c r="A320" t="s">
        <v>9404</v>
      </c>
      <c r="B320" t="s">
        <v>9405</v>
      </c>
      <c r="C320" t="s">
        <v>9403</v>
      </c>
      <c r="D320" t="s">
        <v>9402</v>
      </c>
      <c r="E320" t="s">
        <v>1</v>
      </c>
      <c r="F320" t="s">
        <v>4</v>
      </c>
      <c r="G320" s="2">
        <v>42899</v>
      </c>
      <c r="H320" s="1">
        <v>876058</v>
      </c>
      <c r="I320" s="1">
        <v>68294.541599999997</v>
      </c>
    </row>
    <row r="321" spans="1:9" x14ac:dyDescent="0.25">
      <c r="A321" t="s">
        <v>9400</v>
      </c>
      <c r="B321" t="s">
        <v>9401</v>
      </c>
      <c r="C321" t="s">
        <v>9331</v>
      </c>
      <c r="D321" t="s">
        <v>9330</v>
      </c>
      <c r="E321" t="s">
        <v>535</v>
      </c>
      <c r="F321" t="s">
        <v>4</v>
      </c>
      <c r="G321" s="2">
        <v>43068</v>
      </c>
      <c r="H321" s="1">
        <v>6000000</v>
      </c>
      <c r="I321" s="1">
        <v>381292.67200000002</v>
      </c>
    </row>
    <row r="322" spans="1:9" x14ac:dyDescent="0.25">
      <c r="A322" t="s">
        <v>9398</v>
      </c>
      <c r="B322" t="s">
        <v>9399</v>
      </c>
      <c r="C322" t="s">
        <v>9397</v>
      </c>
      <c r="D322" t="s">
        <v>9396</v>
      </c>
      <c r="E322" t="s">
        <v>535</v>
      </c>
      <c r="F322" t="s">
        <v>4</v>
      </c>
      <c r="G322" s="2">
        <v>42787</v>
      </c>
      <c r="H322" s="1">
        <v>11500000</v>
      </c>
      <c r="I322" s="1">
        <v>733462.76859999995</v>
      </c>
    </row>
    <row r="323" spans="1:9" x14ac:dyDescent="0.25">
      <c r="A323" t="s">
        <v>9394</v>
      </c>
      <c r="B323" t="s">
        <v>9395</v>
      </c>
      <c r="C323" t="s">
        <v>9393</v>
      </c>
      <c r="D323" t="s">
        <v>9392</v>
      </c>
      <c r="E323" t="s">
        <v>535</v>
      </c>
      <c r="F323" t="s">
        <v>4</v>
      </c>
      <c r="G323" s="2">
        <v>43068</v>
      </c>
      <c r="H323" s="1">
        <v>250000</v>
      </c>
      <c r="I323" s="1">
        <v>13260.273800000001</v>
      </c>
    </row>
    <row r="324" spans="1:9" x14ac:dyDescent="0.25">
      <c r="A324" t="s">
        <v>9390</v>
      </c>
      <c r="B324" t="s">
        <v>9391</v>
      </c>
      <c r="C324" t="s">
        <v>9389</v>
      </c>
      <c r="D324" t="s">
        <v>9388</v>
      </c>
      <c r="E324" t="s">
        <v>535</v>
      </c>
      <c r="F324" t="s">
        <v>4</v>
      </c>
      <c r="G324" s="2">
        <v>42899</v>
      </c>
      <c r="H324" s="1">
        <v>2000000</v>
      </c>
      <c r="I324" s="1">
        <v>231723.67439999999</v>
      </c>
    </row>
    <row r="325" spans="1:9" x14ac:dyDescent="0.25">
      <c r="A325" t="s">
        <v>9386</v>
      </c>
      <c r="B325" t="s">
        <v>9387</v>
      </c>
      <c r="C325" t="s">
        <v>9385</v>
      </c>
      <c r="D325" t="s">
        <v>9384</v>
      </c>
      <c r="E325" t="s">
        <v>535</v>
      </c>
      <c r="F325" t="s">
        <v>4</v>
      </c>
      <c r="G325" s="2">
        <v>42774</v>
      </c>
      <c r="H325" s="1">
        <v>3200000</v>
      </c>
      <c r="I325" s="1">
        <v>163923.3253</v>
      </c>
    </row>
    <row r="326" spans="1:9" x14ac:dyDescent="0.25">
      <c r="A326" t="s">
        <v>9382</v>
      </c>
      <c r="B326" t="s">
        <v>9383</v>
      </c>
      <c r="C326" t="s">
        <v>9345</v>
      </c>
      <c r="D326" t="s">
        <v>9344</v>
      </c>
      <c r="E326" t="s">
        <v>1</v>
      </c>
      <c r="F326" t="s">
        <v>4</v>
      </c>
      <c r="G326" s="2">
        <v>43046</v>
      </c>
      <c r="H326" s="1">
        <v>5225400</v>
      </c>
      <c r="I326" s="1">
        <v>276323.46269999997</v>
      </c>
    </row>
    <row r="327" spans="1:9" x14ac:dyDescent="0.25">
      <c r="A327" t="s">
        <v>9380</v>
      </c>
      <c r="B327" t="s">
        <v>9381</v>
      </c>
      <c r="C327" t="s">
        <v>9379</v>
      </c>
      <c r="D327" t="s">
        <v>9378</v>
      </c>
      <c r="E327" t="s">
        <v>1</v>
      </c>
      <c r="F327" t="s">
        <v>4</v>
      </c>
      <c r="G327" s="2">
        <v>42964</v>
      </c>
      <c r="H327" s="1">
        <v>950000</v>
      </c>
      <c r="I327" s="1">
        <v>74304.083199999994</v>
      </c>
    </row>
    <row r="328" spans="1:9" x14ac:dyDescent="0.25">
      <c r="A328" t="s">
        <v>9376</v>
      </c>
      <c r="B328" t="s">
        <v>9377</v>
      </c>
      <c r="C328" t="s">
        <v>9375</v>
      </c>
      <c r="D328" t="s">
        <v>9374</v>
      </c>
      <c r="E328" t="s">
        <v>1</v>
      </c>
      <c r="F328" t="s">
        <v>4</v>
      </c>
      <c r="G328" s="2">
        <v>43052</v>
      </c>
      <c r="H328" s="1">
        <v>1690000</v>
      </c>
      <c r="I328" s="1">
        <v>116194.212</v>
      </c>
    </row>
    <row r="329" spans="1:9" x14ac:dyDescent="0.25">
      <c r="A329" t="s">
        <v>9372</v>
      </c>
      <c r="B329" t="s">
        <v>9373</v>
      </c>
      <c r="C329" t="s">
        <v>9371</v>
      </c>
      <c r="D329" t="s">
        <v>9370</v>
      </c>
      <c r="E329" t="s">
        <v>1</v>
      </c>
      <c r="F329" t="s">
        <v>4</v>
      </c>
      <c r="G329" s="2">
        <v>43004</v>
      </c>
      <c r="H329" s="1">
        <v>530000</v>
      </c>
      <c r="I329" s="1">
        <v>15739.471299999999</v>
      </c>
    </row>
    <row r="330" spans="1:9" x14ac:dyDescent="0.25">
      <c r="A330" t="s">
        <v>9368</v>
      </c>
      <c r="B330" t="s">
        <v>9369</v>
      </c>
      <c r="C330" t="s">
        <v>9367</v>
      </c>
      <c r="D330" t="s">
        <v>9366</v>
      </c>
      <c r="E330" t="s">
        <v>1</v>
      </c>
      <c r="F330" t="s">
        <v>4</v>
      </c>
      <c r="G330" s="2">
        <v>42964</v>
      </c>
      <c r="H330" s="1">
        <v>1620000</v>
      </c>
      <c r="I330" s="1">
        <v>114638.00750000001</v>
      </c>
    </row>
    <row r="331" spans="1:9" x14ac:dyDescent="0.25">
      <c r="A331" t="s">
        <v>9364</v>
      </c>
      <c r="B331" t="s">
        <v>9365</v>
      </c>
      <c r="C331" t="s">
        <v>9363</v>
      </c>
      <c r="D331" t="s">
        <v>9362</v>
      </c>
      <c r="E331" t="s">
        <v>1</v>
      </c>
      <c r="F331" t="s">
        <v>4</v>
      </c>
      <c r="G331" s="2">
        <v>42899</v>
      </c>
      <c r="H331" s="1">
        <v>1479000</v>
      </c>
      <c r="I331" s="1">
        <v>85991.816000000006</v>
      </c>
    </row>
    <row r="332" spans="1:9" x14ac:dyDescent="0.25">
      <c r="A332" t="s">
        <v>9360</v>
      </c>
      <c r="B332" t="s">
        <v>9361</v>
      </c>
      <c r="C332" t="s">
        <v>9359</v>
      </c>
      <c r="D332" t="s">
        <v>9358</v>
      </c>
      <c r="E332" t="s">
        <v>1</v>
      </c>
      <c r="F332" t="s">
        <v>4</v>
      </c>
      <c r="G332" s="2">
        <v>43063</v>
      </c>
      <c r="H332" s="1">
        <v>526500</v>
      </c>
      <c r="I332" s="1">
        <v>28033.936600000001</v>
      </c>
    </row>
    <row r="333" spans="1:9" x14ac:dyDescent="0.25">
      <c r="A333" t="s">
        <v>9356</v>
      </c>
      <c r="B333" t="s">
        <v>9357</v>
      </c>
      <c r="C333" t="s">
        <v>9355</v>
      </c>
      <c r="D333" t="s">
        <v>9354</v>
      </c>
      <c r="E333" t="s">
        <v>1</v>
      </c>
      <c r="F333" t="s">
        <v>4</v>
      </c>
      <c r="G333" s="2">
        <v>43068</v>
      </c>
      <c r="H333" s="1">
        <v>2450000</v>
      </c>
      <c r="I333" s="1">
        <v>127293.0276</v>
      </c>
    </row>
    <row r="334" spans="1:9" x14ac:dyDescent="0.25">
      <c r="A334" t="s">
        <v>9352</v>
      </c>
      <c r="B334" t="s">
        <v>9353</v>
      </c>
      <c r="C334" t="s">
        <v>9351</v>
      </c>
      <c r="D334" t="s">
        <v>9350</v>
      </c>
      <c r="E334" t="s">
        <v>1</v>
      </c>
      <c r="F334" t="s">
        <v>4</v>
      </c>
      <c r="G334" s="2">
        <v>43084</v>
      </c>
      <c r="H334" s="1">
        <v>2950000</v>
      </c>
      <c r="I334" s="1">
        <v>155815.11079999999</v>
      </c>
    </row>
    <row r="335" spans="1:9" x14ac:dyDescent="0.25">
      <c r="A335" t="s">
        <v>9348</v>
      </c>
      <c r="B335" t="s">
        <v>9349</v>
      </c>
      <c r="C335" t="s">
        <v>9297</v>
      </c>
      <c r="D335" t="s">
        <v>9296</v>
      </c>
      <c r="E335" t="s">
        <v>1</v>
      </c>
      <c r="F335" t="s">
        <v>4</v>
      </c>
      <c r="G335" s="2">
        <v>42801</v>
      </c>
      <c r="H335" s="1">
        <v>2208900</v>
      </c>
      <c r="I335" s="1">
        <v>115992.30680000001</v>
      </c>
    </row>
    <row r="336" spans="1:9" x14ac:dyDescent="0.25">
      <c r="A336" t="s">
        <v>9346</v>
      </c>
      <c r="B336" t="s">
        <v>9347</v>
      </c>
      <c r="C336" t="s">
        <v>9345</v>
      </c>
      <c r="D336" t="s">
        <v>9344</v>
      </c>
      <c r="E336" t="s">
        <v>1</v>
      </c>
      <c r="F336" t="s">
        <v>4</v>
      </c>
      <c r="G336" s="2">
        <v>43067</v>
      </c>
      <c r="H336" s="1">
        <v>585000</v>
      </c>
      <c r="I336" s="1">
        <v>24564.1728</v>
      </c>
    </row>
    <row r="337" spans="1:9" x14ac:dyDescent="0.25">
      <c r="A337" t="s">
        <v>9342</v>
      </c>
      <c r="B337" t="s">
        <v>9343</v>
      </c>
      <c r="C337" t="s">
        <v>9293</v>
      </c>
      <c r="D337" t="s">
        <v>9292</v>
      </c>
      <c r="E337" t="s">
        <v>1</v>
      </c>
      <c r="F337" t="s">
        <v>4</v>
      </c>
      <c r="G337" s="2">
        <v>42774</v>
      </c>
      <c r="H337" s="1">
        <v>1300500</v>
      </c>
      <c r="I337" s="1">
        <v>57092.929900000003</v>
      </c>
    </row>
    <row r="338" spans="1:9" x14ac:dyDescent="0.25">
      <c r="A338" t="s">
        <v>9340</v>
      </c>
      <c r="B338" t="s">
        <v>9341</v>
      </c>
      <c r="C338" t="s">
        <v>9339</v>
      </c>
      <c r="D338" t="s">
        <v>9338</v>
      </c>
      <c r="E338" t="s">
        <v>1</v>
      </c>
      <c r="F338" t="s">
        <v>4</v>
      </c>
      <c r="G338" s="2">
        <v>42956</v>
      </c>
      <c r="H338" s="1">
        <v>1589375</v>
      </c>
      <c r="I338" s="1">
        <v>116801.8689</v>
      </c>
    </row>
    <row r="339" spans="1:9" x14ac:dyDescent="0.25">
      <c r="A339" t="s">
        <v>9336</v>
      </c>
      <c r="B339" t="s">
        <v>9337</v>
      </c>
      <c r="C339" t="s">
        <v>9335</v>
      </c>
      <c r="D339" t="s">
        <v>9334</v>
      </c>
      <c r="E339" t="s">
        <v>1</v>
      </c>
      <c r="F339" t="s">
        <v>4</v>
      </c>
      <c r="G339" s="2">
        <v>42872</v>
      </c>
      <c r="H339" s="1">
        <v>945000</v>
      </c>
      <c r="I339" s="1">
        <v>81917.324200000003</v>
      </c>
    </row>
    <row r="340" spans="1:9" x14ac:dyDescent="0.25">
      <c r="A340" t="s">
        <v>9332</v>
      </c>
      <c r="B340" t="s">
        <v>9333</v>
      </c>
      <c r="C340" t="s">
        <v>9331</v>
      </c>
      <c r="D340" t="s">
        <v>9330</v>
      </c>
      <c r="E340" t="s">
        <v>1</v>
      </c>
      <c r="F340" t="s">
        <v>4</v>
      </c>
      <c r="G340" s="2">
        <v>42956</v>
      </c>
      <c r="H340" s="1">
        <v>1472000</v>
      </c>
      <c r="I340" s="1">
        <v>76429.64</v>
      </c>
    </row>
    <row r="341" spans="1:9" x14ac:dyDescent="0.25">
      <c r="A341" t="s">
        <v>9328</v>
      </c>
      <c r="B341" t="s">
        <v>9329</v>
      </c>
      <c r="C341" t="s">
        <v>9267</v>
      </c>
      <c r="D341" t="s">
        <v>9266</v>
      </c>
      <c r="E341" t="s">
        <v>1</v>
      </c>
      <c r="F341" t="s">
        <v>4</v>
      </c>
      <c r="G341" s="2">
        <v>43025</v>
      </c>
      <c r="H341" s="1">
        <v>505000</v>
      </c>
      <c r="I341" s="1">
        <v>37297.311999999998</v>
      </c>
    </row>
    <row r="342" spans="1:9" x14ac:dyDescent="0.25">
      <c r="A342" t="s">
        <v>9326</v>
      </c>
      <c r="B342" t="s">
        <v>9327</v>
      </c>
      <c r="C342" t="s">
        <v>9325</v>
      </c>
      <c r="D342" t="s">
        <v>9324</v>
      </c>
      <c r="E342" t="s">
        <v>1</v>
      </c>
      <c r="F342" t="s">
        <v>4</v>
      </c>
      <c r="G342" s="2">
        <v>42956</v>
      </c>
      <c r="H342" s="1">
        <v>468000</v>
      </c>
      <c r="I342" s="1">
        <v>26595.886200000001</v>
      </c>
    </row>
    <row r="343" spans="1:9" x14ac:dyDescent="0.25">
      <c r="A343" t="s">
        <v>9322</v>
      </c>
      <c r="B343" t="s">
        <v>9323</v>
      </c>
      <c r="C343" t="s">
        <v>9321</v>
      </c>
      <c r="D343" t="s">
        <v>9320</v>
      </c>
      <c r="E343" t="s">
        <v>1</v>
      </c>
      <c r="F343" t="s">
        <v>4</v>
      </c>
      <c r="G343" s="2">
        <v>42751</v>
      </c>
      <c r="H343" s="1">
        <v>1426500</v>
      </c>
      <c r="I343" s="1">
        <v>104021.55250000001</v>
      </c>
    </row>
    <row r="344" spans="1:9" x14ac:dyDescent="0.25">
      <c r="A344" t="s">
        <v>9318</v>
      </c>
      <c r="B344" t="s">
        <v>9319</v>
      </c>
      <c r="C344" t="s">
        <v>9317</v>
      </c>
      <c r="D344" t="s">
        <v>9316</v>
      </c>
      <c r="E344" t="s">
        <v>1</v>
      </c>
      <c r="F344" t="s">
        <v>4</v>
      </c>
      <c r="G344" s="2">
        <v>43052</v>
      </c>
      <c r="H344" s="1">
        <v>1290000</v>
      </c>
      <c r="I344" s="1">
        <v>68963.770799999998</v>
      </c>
    </row>
    <row r="345" spans="1:9" x14ac:dyDescent="0.25">
      <c r="A345" t="s">
        <v>9314</v>
      </c>
      <c r="B345" t="s">
        <v>9315</v>
      </c>
      <c r="C345" t="s">
        <v>9313</v>
      </c>
      <c r="D345" t="s">
        <v>9312</v>
      </c>
      <c r="E345" t="s">
        <v>1</v>
      </c>
      <c r="F345" t="s">
        <v>4</v>
      </c>
      <c r="G345" s="2">
        <v>43040</v>
      </c>
      <c r="H345" s="1">
        <v>815000</v>
      </c>
      <c r="I345" s="1">
        <v>35154.567999999999</v>
      </c>
    </row>
    <row r="346" spans="1:9" x14ac:dyDescent="0.25">
      <c r="A346" t="s">
        <v>9310</v>
      </c>
      <c r="B346" t="s">
        <v>9311</v>
      </c>
      <c r="C346" t="s">
        <v>9309</v>
      </c>
      <c r="D346" t="s">
        <v>9308</v>
      </c>
      <c r="E346" t="s">
        <v>1</v>
      </c>
      <c r="F346" t="s">
        <v>4</v>
      </c>
      <c r="G346" s="2">
        <v>43052</v>
      </c>
      <c r="H346" s="1">
        <v>1433000</v>
      </c>
      <c r="I346" s="1">
        <v>96903.605800000005</v>
      </c>
    </row>
    <row r="347" spans="1:9" x14ac:dyDescent="0.25">
      <c r="A347" t="s">
        <v>9306</v>
      </c>
      <c r="B347" t="s">
        <v>9307</v>
      </c>
      <c r="C347" t="s">
        <v>9127</v>
      </c>
      <c r="D347" t="s">
        <v>9126</v>
      </c>
      <c r="E347" t="s">
        <v>1</v>
      </c>
      <c r="F347" t="s">
        <v>4</v>
      </c>
      <c r="G347" s="2">
        <v>43018</v>
      </c>
      <c r="H347" s="1">
        <v>3257000</v>
      </c>
      <c r="I347" s="1">
        <v>268043.0036</v>
      </c>
    </row>
    <row r="348" spans="1:9" x14ac:dyDescent="0.25">
      <c r="A348" t="s">
        <v>9304</v>
      </c>
      <c r="B348" t="s">
        <v>9305</v>
      </c>
      <c r="C348" t="s">
        <v>9127</v>
      </c>
      <c r="D348" t="s">
        <v>9126</v>
      </c>
      <c r="E348" t="s">
        <v>1</v>
      </c>
      <c r="F348" t="s">
        <v>4</v>
      </c>
      <c r="G348" s="2">
        <v>43018</v>
      </c>
      <c r="H348" s="1">
        <v>1066000</v>
      </c>
      <c r="I348" s="1">
        <v>87729.343800000002</v>
      </c>
    </row>
    <row r="349" spans="1:9" x14ac:dyDescent="0.25">
      <c r="A349" t="s">
        <v>9302</v>
      </c>
      <c r="B349" t="s">
        <v>9303</v>
      </c>
      <c r="C349" t="s">
        <v>9301</v>
      </c>
      <c r="D349" t="s">
        <v>9300</v>
      </c>
      <c r="E349" t="s">
        <v>1</v>
      </c>
      <c r="F349" t="s">
        <v>4</v>
      </c>
      <c r="G349" s="2">
        <v>42977</v>
      </c>
      <c r="H349" s="1">
        <v>1150000</v>
      </c>
      <c r="I349" s="1">
        <v>63062.887999999999</v>
      </c>
    </row>
    <row r="350" spans="1:9" x14ac:dyDescent="0.25">
      <c r="A350" t="s">
        <v>9298</v>
      </c>
      <c r="B350" t="s">
        <v>9299</v>
      </c>
      <c r="C350" t="s">
        <v>9297</v>
      </c>
      <c r="D350" t="s">
        <v>9296</v>
      </c>
      <c r="E350" t="s">
        <v>1</v>
      </c>
      <c r="F350" t="s">
        <v>4</v>
      </c>
      <c r="G350" s="2">
        <v>43066</v>
      </c>
      <c r="H350" s="1">
        <v>499000</v>
      </c>
      <c r="I350" s="1">
        <v>26557.664000000001</v>
      </c>
    </row>
    <row r="351" spans="1:9" x14ac:dyDescent="0.25">
      <c r="A351" t="s">
        <v>9294</v>
      </c>
      <c r="B351" t="s">
        <v>9295</v>
      </c>
      <c r="C351" t="s">
        <v>9293</v>
      </c>
      <c r="D351" t="s">
        <v>9292</v>
      </c>
      <c r="E351" t="s">
        <v>1</v>
      </c>
      <c r="F351" t="s">
        <v>4</v>
      </c>
      <c r="G351" s="2">
        <v>42860</v>
      </c>
      <c r="H351" s="1">
        <v>10313000</v>
      </c>
      <c r="I351" s="1">
        <v>459855.93810000003</v>
      </c>
    </row>
    <row r="352" spans="1:9" x14ac:dyDescent="0.25">
      <c r="A352" t="s">
        <v>9290</v>
      </c>
      <c r="B352" t="s">
        <v>9291</v>
      </c>
      <c r="C352" t="s">
        <v>9289</v>
      </c>
      <c r="D352" t="s">
        <v>9288</v>
      </c>
      <c r="E352" t="s">
        <v>1</v>
      </c>
      <c r="F352" t="s">
        <v>4</v>
      </c>
      <c r="G352" s="2">
        <v>42816</v>
      </c>
      <c r="H352" s="1">
        <v>3650000</v>
      </c>
      <c r="I352" s="1">
        <v>221141.14350000001</v>
      </c>
    </row>
    <row r="353" spans="1:9" x14ac:dyDescent="0.25">
      <c r="A353" t="s">
        <v>9286</v>
      </c>
      <c r="B353" t="s">
        <v>9287</v>
      </c>
      <c r="C353" t="s">
        <v>9285</v>
      </c>
      <c r="D353" t="s">
        <v>9284</v>
      </c>
      <c r="E353" t="s">
        <v>1</v>
      </c>
      <c r="F353" t="s">
        <v>4</v>
      </c>
      <c r="G353" s="2">
        <v>42989</v>
      </c>
      <c r="H353" s="1">
        <v>792000</v>
      </c>
      <c r="I353" s="1">
        <v>68238.84</v>
      </c>
    </row>
    <row r="354" spans="1:9" x14ac:dyDescent="0.25">
      <c r="A354" t="s">
        <v>9282</v>
      </c>
      <c r="B354" t="s">
        <v>9283</v>
      </c>
      <c r="C354" t="s">
        <v>9281</v>
      </c>
      <c r="D354" t="s">
        <v>9280</v>
      </c>
      <c r="E354" t="s">
        <v>1</v>
      </c>
      <c r="F354" t="s">
        <v>4</v>
      </c>
      <c r="G354" s="2">
        <v>42860</v>
      </c>
      <c r="H354" s="1">
        <v>522000</v>
      </c>
      <c r="I354" s="1">
        <v>27507.687999999998</v>
      </c>
    </row>
    <row r="355" spans="1:9" x14ac:dyDescent="0.25">
      <c r="A355" t="s">
        <v>9278</v>
      </c>
      <c r="B355" t="s">
        <v>9279</v>
      </c>
      <c r="C355" t="s">
        <v>9277</v>
      </c>
      <c r="D355" t="s">
        <v>9276</v>
      </c>
      <c r="E355" t="s">
        <v>1</v>
      </c>
      <c r="F355" t="s">
        <v>4</v>
      </c>
      <c r="G355" s="2">
        <v>42787</v>
      </c>
      <c r="H355" s="1">
        <v>2000000</v>
      </c>
      <c r="I355" s="1">
        <v>142982.19560000001</v>
      </c>
    </row>
    <row r="356" spans="1:9" x14ac:dyDescent="0.25">
      <c r="A356" t="s">
        <v>9274</v>
      </c>
      <c r="B356" t="s">
        <v>9275</v>
      </c>
      <c r="C356" t="s">
        <v>9267</v>
      </c>
      <c r="D356" t="s">
        <v>9266</v>
      </c>
      <c r="E356" t="s">
        <v>1</v>
      </c>
      <c r="F356" t="s">
        <v>4</v>
      </c>
      <c r="G356" s="2">
        <v>42787</v>
      </c>
      <c r="H356" s="1">
        <v>908888</v>
      </c>
      <c r="I356" s="1">
        <v>47410.5268</v>
      </c>
    </row>
    <row r="357" spans="1:9" x14ac:dyDescent="0.25">
      <c r="A357" t="s">
        <v>9272</v>
      </c>
      <c r="B357" t="s">
        <v>9273</v>
      </c>
      <c r="C357" t="s">
        <v>9267</v>
      </c>
      <c r="D357" t="s">
        <v>9266</v>
      </c>
      <c r="E357" t="s">
        <v>1</v>
      </c>
      <c r="F357" t="s">
        <v>4</v>
      </c>
      <c r="G357" s="2">
        <v>42787</v>
      </c>
      <c r="H357" s="1">
        <v>554600</v>
      </c>
      <c r="I357" s="1">
        <v>28929.748899999999</v>
      </c>
    </row>
    <row r="358" spans="1:9" x14ac:dyDescent="0.25">
      <c r="A358" t="s">
        <v>9270</v>
      </c>
      <c r="B358" t="s">
        <v>9271</v>
      </c>
      <c r="C358" t="s">
        <v>9267</v>
      </c>
      <c r="D358" t="s">
        <v>9266</v>
      </c>
      <c r="E358" t="s">
        <v>1</v>
      </c>
      <c r="F358" t="s">
        <v>4</v>
      </c>
      <c r="G358" s="2">
        <v>42787</v>
      </c>
      <c r="H358" s="1">
        <v>1004324</v>
      </c>
      <c r="I358" s="1">
        <v>52388.787600000003</v>
      </c>
    </row>
    <row r="359" spans="1:9" x14ac:dyDescent="0.25">
      <c r="A359" t="s">
        <v>9268</v>
      </c>
      <c r="B359" t="s">
        <v>9269</v>
      </c>
      <c r="C359" t="s">
        <v>9267</v>
      </c>
      <c r="D359" t="s">
        <v>9266</v>
      </c>
      <c r="E359" t="s">
        <v>1</v>
      </c>
      <c r="F359" t="s">
        <v>4</v>
      </c>
      <c r="G359" s="2">
        <v>42787</v>
      </c>
      <c r="H359" s="1">
        <v>5464000</v>
      </c>
      <c r="I359" s="1">
        <v>401340.66249999998</v>
      </c>
    </row>
    <row r="360" spans="1:9" x14ac:dyDescent="0.25">
      <c r="A360" t="s">
        <v>9264</v>
      </c>
      <c r="B360" t="s">
        <v>9265</v>
      </c>
      <c r="C360" t="s">
        <v>9263</v>
      </c>
      <c r="D360" t="s">
        <v>9262</v>
      </c>
      <c r="E360" t="s">
        <v>1</v>
      </c>
      <c r="F360" t="s">
        <v>4</v>
      </c>
      <c r="G360" s="2">
        <v>43077</v>
      </c>
      <c r="H360" s="1">
        <v>690000</v>
      </c>
      <c r="I360" s="1">
        <v>40167.054300000003</v>
      </c>
    </row>
    <row r="361" spans="1:9" x14ac:dyDescent="0.25">
      <c r="A361" t="s">
        <v>9260</v>
      </c>
      <c r="B361" t="s">
        <v>9261</v>
      </c>
      <c r="C361" t="s">
        <v>9209</v>
      </c>
      <c r="D361" t="s">
        <v>9208</v>
      </c>
      <c r="E361" t="s">
        <v>1</v>
      </c>
      <c r="F361" t="s">
        <v>4</v>
      </c>
      <c r="G361" s="2">
        <v>43005</v>
      </c>
      <c r="H361" s="1">
        <v>3000000</v>
      </c>
      <c r="I361" s="1">
        <v>196291.6508</v>
      </c>
    </row>
    <row r="362" spans="1:9" x14ac:dyDescent="0.25">
      <c r="A362" t="s">
        <v>9258</v>
      </c>
      <c r="B362" t="s">
        <v>9259</v>
      </c>
      <c r="C362" t="s">
        <v>9050</v>
      </c>
      <c r="D362" t="s">
        <v>9049</v>
      </c>
      <c r="E362" t="s">
        <v>1</v>
      </c>
      <c r="F362" t="s">
        <v>4</v>
      </c>
      <c r="G362" s="2">
        <v>43068</v>
      </c>
      <c r="H362" s="1">
        <v>3300000</v>
      </c>
      <c r="I362" s="1">
        <v>30583.855800000001</v>
      </c>
    </row>
    <row r="363" spans="1:9" x14ac:dyDescent="0.25">
      <c r="A363" t="s">
        <v>9256</v>
      </c>
      <c r="B363" t="s">
        <v>9257</v>
      </c>
      <c r="C363" t="s">
        <v>9255</v>
      </c>
      <c r="D363" t="s">
        <v>9254</v>
      </c>
      <c r="E363" t="s">
        <v>1</v>
      </c>
      <c r="F363" t="s">
        <v>4</v>
      </c>
      <c r="G363" s="2">
        <v>42816</v>
      </c>
      <c r="H363" s="1">
        <v>1400000</v>
      </c>
      <c r="I363" s="1">
        <v>85899.697199999995</v>
      </c>
    </row>
    <row r="364" spans="1:9" x14ac:dyDescent="0.25">
      <c r="A364" t="s">
        <v>9252</v>
      </c>
      <c r="B364" t="s">
        <v>9253</v>
      </c>
      <c r="C364" t="s">
        <v>9251</v>
      </c>
      <c r="D364" t="s">
        <v>9250</v>
      </c>
      <c r="E364" t="s">
        <v>1</v>
      </c>
      <c r="F364" t="s">
        <v>4</v>
      </c>
      <c r="G364" s="2">
        <v>42899</v>
      </c>
      <c r="H364" s="1">
        <v>198500</v>
      </c>
      <c r="I364" s="1">
        <v>8840.6962000000003</v>
      </c>
    </row>
    <row r="365" spans="1:9" x14ac:dyDescent="0.25">
      <c r="A365" t="s">
        <v>9248</v>
      </c>
      <c r="B365" t="s">
        <v>9249</v>
      </c>
      <c r="C365" t="s">
        <v>9247</v>
      </c>
      <c r="D365" t="s">
        <v>9246</v>
      </c>
      <c r="E365" t="s">
        <v>1</v>
      </c>
      <c r="F365" t="s">
        <v>4</v>
      </c>
      <c r="G365" s="2">
        <v>42899</v>
      </c>
      <c r="H365" s="1">
        <v>3002219.22</v>
      </c>
      <c r="I365" s="1">
        <v>191678.7176</v>
      </c>
    </row>
    <row r="366" spans="1:9" x14ac:dyDescent="0.25">
      <c r="A366" t="s">
        <v>9244</v>
      </c>
      <c r="B366" t="s">
        <v>9245</v>
      </c>
      <c r="C366" t="s">
        <v>9243</v>
      </c>
      <c r="D366" t="s">
        <v>9242</v>
      </c>
      <c r="E366" t="s">
        <v>1</v>
      </c>
      <c r="F366" t="s">
        <v>4</v>
      </c>
      <c r="G366" s="2">
        <v>42872</v>
      </c>
      <c r="H366" s="1">
        <v>2200000</v>
      </c>
      <c r="I366" s="1">
        <v>130999.6231</v>
      </c>
    </row>
    <row r="367" spans="1:9" x14ac:dyDescent="0.25">
      <c r="A367" t="s">
        <v>9240</v>
      </c>
      <c r="B367" t="s">
        <v>9241</v>
      </c>
      <c r="C367" t="s">
        <v>9114</v>
      </c>
      <c r="D367" t="s">
        <v>9113</v>
      </c>
      <c r="E367" t="s">
        <v>1</v>
      </c>
      <c r="F367" t="s">
        <v>4</v>
      </c>
      <c r="G367" s="2">
        <v>42899</v>
      </c>
      <c r="H367" s="1">
        <v>1150000</v>
      </c>
      <c r="I367" s="1">
        <v>59810.495999999999</v>
      </c>
    </row>
    <row r="368" spans="1:9" x14ac:dyDescent="0.25">
      <c r="A368" t="s">
        <v>9238</v>
      </c>
      <c r="B368" t="s">
        <v>9239</v>
      </c>
      <c r="C368" t="s">
        <v>9237</v>
      </c>
      <c r="D368" t="s">
        <v>9236</v>
      </c>
      <c r="E368" t="s">
        <v>1</v>
      </c>
      <c r="F368" t="s">
        <v>4</v>
      </c>
      <c r="G368" s="2">
        <v>42829</v>
      </c>
      <c r="H368" s="1">
        <v>915000</v>
      </c>
      <c r="I368" s="1">
        <v>41301.991999999998</v>
      </c>
    </row>
    <row r="369" spans="1:9" x14ac:dyDescent="0.25">
      <c r="A369" t="s">
        <v>9234</v>
      </c>
      <c r="B369" t="s">
        <v>9235</v>
      </c>
      <c r="C369" t="s">
        <v>2956</v>
      </c>
      <c r="D369" t="s">
        <v>9117</v>
      </c>
      <c r="E369" t="s">
        <v>1</v>
      </c>
      <c r="F369" t="s">
        <v>4</v>
      </c>
      <c r="G369" s="2">
        <v>42751</v>
      </c>
      <c r="H369" s="1">
        <v>771000</v>
      </c>
      <c r="I369" s="1">
        <v>39938.959999999999</v>
      </c>
    </row>
    <row r="370" spans="1:9" x14ac:dyDescent="0.25">
      <c r="A370" t="s">
        <v>9232</v>
      </c>
      <c r="B370" t="s">
        <v>9233</v>
      </c>
      <c r="C370" t="s">
        <v>9231</v>
      </c>
      <c r="D370" t="s">
        <v>9230</v>
      </c>
      <c r="E370" t="s">
        <v>1</v>
      </c>
      <c r="F370" t="s">
        <v>4</v>
      </c>
      <c r="G370" s="2">
        <v>43080</v>
      </c>
      <c r="H370" s="1">
        <v>510000</v>
      </c>
      <c r="I370" s="1">
        <v>28672.431700000001</v>
      </c>
    </row>
    <row r="371" spans="1:9" x14ac:dyDescent="0.25">
      <c r="A371" t="s">
        <v>9228</v>
      </c>
      <c r="B371" t="s">
        <v>9229</v>
      </c>
      <c r="C371" t="s">
        <v>9227</v>
      </c>
      <c r="D371" t="s">
        <v>9226</v>
      </c>
      <c r="E371" t="s">
        <v>1</v>
      </c>
      <c r="F371" t="s">
        <v>4</v>
      </c>
      <c r="G371" s="2">
        <v>42816</v>
      </c>
      <c r="H371" s="1">
        <v>598000</v>
      </c>
      <c r="I371" s="1">
        <v>29804.759900000001</v>
      </c>
    </row>
    <row r="372" spans="1:9" x14ac:dyDescent="0.25">
      <c r="A372" t="s">
        <v>9224</v>
      </c>
      <c r="B372" t="s">
        <v>9225</v>
      </c>
      <c r="C372" t="s">
        <v>9114</v>
      </c>
      <c r="D372" t="s">
        <v>9113</v>
      </c>
      <c r="E372" t="s">
        <v>1</v>
      </c>
      <c r="F372" t="s">
        <v>4</v>
      </c>
      <c r="G372" s="2">
        <v>42774</v>
      </c>
      <c r="H372" s="1">
        <v>1161600</v>
      </c>
      <c r="I372" s="1">
        <v>49711.5553</v>
      </c>
    </row>
    <row r="373" spans="1:9" x14ac:dyDescent="0.25">
      <c r="A373" t="s">
        <v>9222</v>
      </c>
      <c r="B373" t="s">
        <v>9223</v>
      </c>
      <c r="C373" t="s">
        <v>9221</v>
      </c>
      <c r="D373" t="s">
        <v>9220</v>
      </c>
      <c r="E373" t="s">
        <v>1</v>
      </c>
      <c r="F373" t="s">
        <v>4</v>
      </c>
      <c r="G373" s="2">
        <v>42787</v>
      </c>
      <c r="H373" s="1">
        <v>3000000</v>
      </c>
      <c r="I373" s="1">
        <v>290991.76539999997</v>
      </c>
    </row>
    <row r="374" spans="1:9" x14ac:dyDescent="0.25">
      <c r="A374" t="s">
        <v>9218</v>
      </c>
      <c r="B374" t="s">
        <v>9219</v>
      </c>
      <c r="C374" t="s">
        <v>9217</v>
      </c>
      <c r="D374" t="s">
        <v>9216</v>
      </c>
      <c r="E374" t="s">
        <v>1</v>
      </c>
      <c r="F374" t="s">
        <v>4</v>
      </c>
      <c r="G374" s="2">
        <v>42764</v>
      </c>
      <c r="H374" s="1">
        <v>2958000</v>
      </c>
      <c r="I374" s="1">
        <v>239821.58919999999</v>
      </c>
    </row>
    <row r="375" spans="1:9" x14ac:dyDescent="0.25">
      <c r="A375" t="s">
        <v>9214</v>
      </c>
      <c r="B375" t="s">
        <v>9215</v>
      </c>
      <c r="C375" t="s">
        <v>9213</v>
      </c>
      <c r="D375" t="s">
        <v>9212</v>
      </c>
      <c r="E375" t="s">
        <v>1</v>
      </c>
      <c r="F375" t="s">
        <v>4</v>
      </c>
      <c r="G375" s="2">
        <v>42764</v>
      </c>
      <c r="H375" s="1">
        <v>1197000</v>
      </c>
      <c r="I375" s="1">
        <v>75433.353400000007</v>
      </c>
    </row>
    <row r="376" spans="1:9" x14ac:dyDescent="0.25">
      <c r="A376" t="s">
        <v>9210</v>
      </c>
      <c r="B376" t="s">
        <v>9211</v>
      </c>
      <c r="C376" t="s">
        <v>9209</v>
      </c>
      <c r="D376" t="s">
        <v>9208</v>
      </c>
      <c r="E376" t="s">
        <v>535</v>
      </c>
      <c r="F376" t="s">
        <v>4</v>
      </c>
      <c r="G376" s="2">
        <v>42764</v>
      </c>
      <c r="H376" s="1">
        <v>14100000</v>
      </c>
      <c r="I376" s="1">
        <v>1924379.2482</v>
      </c>
    </row>
    <row r="377" spans="1:9" x14ac:dyDescent="0.25">
      <c r="A377" t="s">
        <v>9206</v>
      </c>
      <c r="B377" t="s">
        <v>9207</v>
      </c>
      <c r="C377" t="s">
        <v>9205</v>
      </c>
      <c r="D377" t="s">
        <v>9204</v>
      </c>
      <c r="E377" t="s">
        <v>1</v>
      </c>
      <c r="F377" t="s">
        <v>4</v>
      </c>
      <c r="G377" s="2">
        <v>43027</v>
      </c>
      <c r="H377" s="1">
        <v>1189000</v>
      </c>
      <c r="I377" s="1">
        <v>56013.839699999997</v>
      </c>
    </row>
    <row r="378" spans="1:9" x14ac:dyDescent="0.25">
      <c r="A378" t="s">
        <v>9202</v>
      </c>
      <c r="B378" t="s">
        <v>9203</v>
      </c>
      <c r="C378" t="s">
        <v>9201</v>
      </c>
      <c r="D378" t="s">
        <v>9200</v>
      </c>
      <c r="E378" t="s">
        <v>1</v>
      </c>
      <c r="F378" t="s">
        <v>4</v>
      </c>
      <c r="G378" s="2">
        <v>42936</v>
      </c>
      <c r="H378" s="1">
        <v>4430558.79</v>
      </c>
      <c r="I378" s="1">
        <v>239313.66399999999</v>
      </c>
    </row>
    <row r="379" spans="1:9" x14ac:dyDescent="0.25">
      <c r="A379" t="s">
        <v>9198</v>
      </c>
      <c r="B379" t="s">
        <v>9199</v>
      </c>
      <c r="C379" t="s">
        <v>9094</v>
      </c>
      <c r="D379" t="s">
        <v>9093</v>
      </c>
      <c r="E379" t="s">
        <v>1</v>
      </c>
      <c r="F379" t="s">
        <v>4</v>
      </c>
      <c r="G379" s="2">
        <v>43077</v>
      </c>
      <c r="H379" s="1">
        <v>3983000</v>
      </c>
      <c r="I379" s="1">
        <v>280029.14399999997</v>
      </c>
    </row>
    <row r="380" spans="1:9" x14ac:dyDescent="0.25">
      <c r="A380" t="s">
        <v>9196</v>
      </c>
      <c r="B380" t="s">
        <v>9197</v>
      </c>
      <c r="C380" t="s">
        <v>9195</v>
      </c>
      <c r="D380" t="s">
        <v>9194</v>
      </c>
      <c r="E380" t="s">
        <v>1</v>
      </c>
      <c r="F380" t="s">
        <v>4</v>
      </c>
      <c r="G380" s="2">
        <v>43066</v>
      </c>
      <c r="H380" s="1">
        <v>3951441.32</v>
      </c>
      <c r="I380" s="1">
        <v>179039.7225</v>
      </c>
    </row>
    <row r="381" spans="1:9" x14ac:dyDescent="0.25">
      <c r="A381" t="s">
        <v>9192</v>
      </c>
      <c r="B381" t="s">
        <v>9193</v>
      </c>
      <c r="C381" t="s">
        <v>9191</v>
      </c>
      <c r="D381" t="s">
        <v>9190</v>
      </c>
      <c r="E381" t="s">
        <v>1</v>
      </c>
      <c r="F381" t="s">
        <v>4</v>
      </c>
      <c r="G381" s="2">
        <v>43077</v>
      </c>
      <c r="H381" s="1">
        <v>2060900</v>
      </c>
      <c r="I381" s="1">
        <v>167307.04</v>
      </c>
    </row>
    <row r="382" spans="1:9" x14ac:dyDescent="0.25">
      <c r="A382" t="s">
        <v>9188</v>
      </c>
      <c r="B382" t="s">
        <v>9189</v>
      </c>
      <c r="C382" t="s">
        <v>9185</v>
      </c>
      <c r="D382" t="s">
        <v>9184</v>
      </c>
      <c r="E382" t="s">
        <v>1</v>
      </c>
      <c r="F382" t="s">
        <v>4</v>
      </c>
      <c r="G382" s="2">
        <v>43073</v>
      </c>
      <c r="H382" s="1">
        <v>870000</v>
      </c>
      <c r="I382" s="1">
        <v>49763.246599999999</v>
      </c>
    </row>
    <row r="383" spans="1:9" x14ac:dyDescent="0.25">
      <c r="A383" t="s">
        <v>9186</v>
      </c>
      <c r="B383" t="s">
        <v>9187</v>
      </c>
      <c r="C383" t="s">
        <v>9185</v>
      </c>
      <c r="D383" t="s">
        <v>9184</v>
      </c>
      <c r="E383" t="s">
        <v>1</v>
      </c>
      <c r="F383" t="s">
        <v>4</v>
      </c>
      <c r="G383" s="2">
        <v>43073</v>
      </c>
      <c r="H383" s="1">
        <v>650000</v>
      </c>
      <c r="I383" s="1">
        <v>37179.383399999999</v>
      </c>
    </row>
    <row r="384" spans="1:9" x14ac:dyDescent="0.25">
      <c r="A384" t="s">
        <v>9182</v>
      </c>
      <c r="B384" t="s">
        <v>9183</v>
      </c>
      <c r="C384" t="s">
        <v>9167</v>
      </c>
      <c r="D384" t="s">
        <v>9166</v>
      </c>
      <c r="E384" t="s">
        <v>1</v>
      </c>
      <c r="F384" t="s">
        <v>4</v>
      </c>
      <c r="G384" s="2">
        <v>43066</v>
      </c>
      <c r="H384" s="1">
        <v>1260000</v>
      </c>
      <c r="I384" s="1">
        <v>65040.9761</v>
      </c>
    </row>
    <row r="385" spans="1:9" x14ac:dyDescent="0.25">
      <c r="A385" t="s">
        <v>9180</v>
      </c>
      <c r="B385" t="s">
        <v>9181</v>
      </c>
      <c r="C385" t="s">
        <v>9179</v>
      </c>
      <c r="D385" t="s">
        <v>9178</v>
      </c>
      <c r="E385" t="s">
        <v>1</v>
      </c>
      <c r="F385" t="s">
        <v>4</v>
      </c>
      <c r="G385" s="2">
        <v>42764</v>
      </c>
      <c r="H385" s="1">
        <v>812000</v>
      </c>
      <c r="I385" s="1">
        <v>29467.3645</v>
      </c>
    </row>
    <row r="386" spans="1:9" x14ac:dyDescent="0.25">
      <c r="A386" t="s">
        <v>9176</v>
      </c>
      <c r="B386" t="s">
        <v>9177</v>
      </c>
      <c r="C386" t="s">
        <v>9175</v>
      </c>
      <c r="D386" t="s">
        <v>9174</v>
      </c>
      <c r="E386" t="s">
        <v>1</v>
      </c>
      <c r="F386" t="s">
        <v>4</v>
      </c>
      <c r="G386" s="2">
        <v>42764</v>
      </c>
      <c r="H386" s="1">
        <v>1297060</v>
      </c>
      <c r="I386" s="1">
        <v>95152.359800000006</v>
      </c>
    </row>
    <row r="387" spans="1:9" x14ac:dyDescent="0.25">
      <c r="A387" t="s">
        <v>9172</v>
      </c>
      <c r="B387" t="s">
        <v>9173</v>
      </c>
      <c r="C387" t="s">
        <v>9171</v>
      </c>
      <c r="D387" t="s">
        <v>9170</v>
      </c>
      <c r="E387" t="s">
        <v>1</v>
      </c>
      <c r="F387" t="s">
        <v>4</v>
      </c>
      <c r="G387" s="2">
        <v>42764</v>
      </c>
      <c r="H387" s="1">
        <v>617120</v>
      </c>
      <c r="I387" s="1">
        <v>47085.374600000003</v>
      </c>
    </row>
    <row r="388" spans="1:9" x14ac:dyDescent="0.25">
      <c r="A388" t="s">
        <v>9168</v>
      </c>
      <c r="B388" t="s">
        <v>9169</v>
      </c>
      <c r="C388" t="s">
        <v>9167</v>
      </c>
      <c r="D388" t="s">
        <v>9166</v>
      </c>
      <c r="E388" t="s">
        <v>1</v>
      </c>
      <c r="F388" t="s">
        <v>4</v>
      </c>
      <c r="G388" s="2">
        <v>42872</v>
      </c>
      <c r="H388" s="1">
        <v>1165021</v>
      </c>
      <c r="I388" s="1">
        <v>64858.103999999999</v>
      </c>
    </row>
    <row r="389" spans="1:9" x14ac:dyDescent="0.25">
      <c r="A389" t="s">
        <v>9164</v>
      </c>
      <c r="B389" t="s">
        <v>9165</v>
      </c>
      <c r="C389" t="s">
        <v>9163</v>
      </c>
      <c r="D389" t="s">
        <v>9162</v>
      </c>
      <c r="E389" t="s">
        <v>1</v>
      </c>
      <c r="F389" t="s">
        <v>4</v>
      </c>
      <c r="G389" s="2">
        <v>43018</v>
      </c>
      <c r="H389" s="1">
        <v>603000</v>
      </c>
      <c r="I389" s="1">
        <v>33822.345800000003</v>
      </c>
    </row>
    <row r="390" spans="1:9" x14ac:dyDescent="0.25">
      <c r="A390" t="s">
        <v>9160</v>
      </c>
      <c r="B390" t="s">
        <v>9161</v>
      </c>
      <c r="C390" t="s">
        <v>9159</v>
      </c>
      <c r="D390" t="s">
        <v>9158</v>
      </c>
      <c r="E390" t="s">
        <v>1</v>
      </c>
      <c r="F390" t="s">
        <v>4</v>
      </c>
      <c r="G390" s="2">
        <v>42991</v>
      </c>
      <c r="H390" s="1">
        <v>1000000</v>
      </c>
      <c r="I390" s="1">
        <v>52008.264000000003</v>
      </c>
    </row>
    <row r="391" spans="1:9" x14ac:dyDescent="0.25">
      <c r="A391" t="s">
        <v>9156</v>
      </c>
      <c r="B391" t="s">
        <v>9157</v>
      </c>
      <c r="C391" t="s">
        <v>9155</v>
      </c>
      <c r="D391" t="s">
        <v>9154</v>
      </c>
      <c r="E391" t="s">
        <v>1</v>
      </c>
      <c r="F391" t="s">
        <v>4</v>
      </c>
      <c r="G391" s="2">
        <v>42991</v>
      </c>
      <c r="H391" s="1">
        <v>284000</v>
      </c>
      <c r="I391" s="1">
        <v>12053.0146</v>
      </c>
    </row>
    <row r="392" spans="1:9" x14ac:dyDescent="0.25">
      <c r="A392" t="s">
        <v>9152</v>
      </c>
      <c r="B392" t="s">
        <v>9153</v>
      </c>
      <c r="C392" t="s">
        <v>9151</v>
      </c>
      <c r="D392" t="s">
        <v>9150</v>
      </c>
      <c r="E392" t="s">
        <v>1</v>
      </c>
      <c r="F392" t="s">
        <v>4</v>
      </c>
      <c r="G392" s="2">
        <v>43032</v>
      </c>
      <c r="H392" s="1">
        <v>372000</v>
      </c>
      <c r="I392" s="1">
        <v>21506.699100000002</v>
      </c>
    </row>
    <row r="393" spans="1:9" x14ac:dyDescent="0.25">
      <c r="A393" t="s">
        <v>9148</v>
      </c>
      <c r="B393" t="s">
        <v>9149</v>
      </c>
      <c r="C393" t="s">
        <v>9147</v>
      </c>
      <c r="D393" t="s">
        <v>9146</v>
      </c>
      <c r="E393" t="s">
        <v>1</v>
      </c>
      <c r="F393" t="s">
        <v>4</v>
      </c>
      <c r="G393" s="2">
        <v>43068</v>
      </c>
      <c r="H393" s="1">
        <v>163800</v>
      </c>
      <c r="I393" s="1">
        <v>5934.1949999999997</v>
      </c>
    </row>
    <row r="394" spans="1:9" x14ac:dyDescent="0.25">
      <c r="A394" t="s">
        <v>9144</v>
      </c>
      <c r="B394" t="s">
        <v>9145</v>
      </c>
      <c r="C394" t="s">
        <v>9143</v>
      </c>
      <c r="D394" t="s">
        <v>9142</v>
      </c>
      <c r="E394" t="s">
        <v>1</v>
      </c>
      <c r="F394" t="s">
        <v>4</v>
      </c>
      <c r="G394" s="2">
        <v>43066</v>
      </c>
      <c r="H394" s="1">
        <v>3566000</v>
      </c>
      <c r="I394" s="1">
        <v>239359.04</v>
      </c>
    </row>
    <row r="395" spans="1:9" x14ac:dyDescent="0.25">
      <c r="A395" t="s">
        <v>9140</v>
      </c>
      <c r="B395" t="s">
        <v>9141</v>
      </c>
      <c r="C395" t="s">
        <v>9139</v>
      </c>
      <c r="D395" t="s">
        <v>9138</v>
      </c>
      <c r="E395" t="s">
        <v>1</v>
      </c>
      <c r="F395" t="s">
        <v>4</v>
      </c>
      <c r="G395" s="2">
        <v>43018</v>
      </c>
      <c r="H395" s="1">
        <v>508200</v>
      </c>
      <c r="I395" s="1">
        <v>31954.52</v>
      </c>
    </row>
    <row r="396" spans="1:9" x14ac:dyDescent="0.25">
      <c r="A396" t="s">
        <v>9136</v>
      </c>
      <c r="B396" t="s">
        <v>9137</v>
      </c>
      <c r="C396" t="s">
        <v>9135</v>
      </c>
      <c r="D396" t="s">
        <v>9134</v>
      </c>
      <c r="E396" t="s">
        <v>1</v>
      </c>
      <c r="F396" t="s">
        <v>4</v>
      </c>
      <c r="G396" s="2">
        <v>43034</v>
      </c>
      <c r="H396" s="1">
        <v>4436473.3</v>
      </c>
      <c r="I396" s="1">
        <v>174805.9449</v>
      </c>
    </row>
    <row r="397" spans="1:9" x14ac:dyDescent="0.25">
      <c r="A397" t="s">
        <v>9132</v>
      </c>
      <c r="B397" t="s">
        <v>9133</v>
      </c>
      <c r="C397" t="s">
        <v>9131</v>
      </c>
      <c r="D397" t="s">
        <v>9130</v>
      </c>
      <c r="E397" t="s">
        <v>1</v>
      </c>
      <c r="F397" t="s">
        <v>4</v>
      </c>
      <c r="G397" s="2">
        <v>43066</v>
      </c>
      <c r="H397" s="1">
        <v>274500</v>
      </c>
      <c r="I397" s="1">
        <v>8848.9604999999992</v>
      </c>
    </row>
    <row r="398" spans="1:9" x14ac:dyDescent="0.25">
      <c r="A398" t="s">
        <v>9128</v>
      </c>
      <c r="B398" t="s">
        <v>9129</v>
      </c>
      <c r="C398" t="s">
        <v>9127</v>
      </c>
      <c r="D398" t="s">
        <v>9126</v>
      </c>
      <c r="E398" t="s">
        <v>1</v>
      </c>
      <c r="F398" t="s">
        <v>4</v>
      </c>
      <c r="G398" s="2">
        <v>42764</v>
      </c>
      <c r="H398" s="1">
        <v>1240000</v>
      </c>
      <c r="I398" s="1">
        <v>77765.766799999998</v>
      </c>
    </row>
    <row r="399" spans="1:9" x14ac:dyDescent="0.25">
      <c r="A399" t="s">
        <v>9124</v>
      </c>
      <c r="B399" t="s">
        <v>9125</v>
      </c>
      <c r="C399" t="s">
        <v>9123</v>
      </c>
      <c r="D399" t="s">
        <v>9122</v>
      </c>
      <c r="E399" t="s">
        <v>1</v>
      </c>
      <c r="F399" t="s">
        <v>4</v>
      </c>
      <c r="G399" s="2">
        <v>43073</v>
      </c>
      <c r="H399" s="1">
        <v>1150000</v>
      </c>
      <c r="I399" s="1">
        <v>46558.504000000001</v>
      </c>
    </row>
    <row r="400" spans="1:9" x14ac:dyDescent="0.25">
      <c r="A400" t="s">
        <v>9120</v>
      </c>
      <c r="B400" t="s">
        <v>9121</v>
      </c>
      <c r="C400" t="s">
        <v>9110</v>
      </c>
      <c r="D400" t="s">
        <v>9109</v>
      </c>
      <c r="E400" t="s">
        <v>1</v>
      </c>
      <c r="F400" t="s">
        <v>4</v>
      </c>
      <c r="G400" s="2">
        <v>43018</v>
      </c>
      <c r="H400" s="1">
        <v>3492560</v>
      </c>
      <c r="I400" s="1">
        <v>271071.48619999998</v>
      </c>
    </row>
    <row r="401" spans="1:9" x14ac:dyDescent="0.25">
      <c r="A401" t="s">
        <v>9118</v>
      </c>
      <c r="B401" t="s">
        <v>9119</v>
      </c>
      <c r="C401" t="s">
        <v>2956</v>
      </c>
      <c r="D401" t="s">
        <v>9117</v>
      </c>
      <c r="E401" t="s">
        <v>1</v>
      </c>
      <c r="F401" t="s">
        <v>4</v>
      </c>
      <c r="G401" s="2">
        <v>43066</v>
      </c>
      <c r="H401" s="1">
        <v>347000</v>
      </c>
      <c r="I401" s="1">
        <v>18037.008000000002</v>
      </c>
    </row>
    <row r="402" spans="1:9" x14ac:dyDescent="0.25">
      <c r="A402" t="s">
        <v>9115</v>
      </c>
      <c r="B402" t="s">
        <v>9116</v>
      </c>
      <c r="C402" t="s">
        <v>9114</v>
      </c>
      <c r="D402" t="s">
        <v>9113</v>
      </c>
      <c r="E402" t="s">
        <v>1</v>
      </c>
      <c r="F402" t="s">
        <v>4</v>
      </c>
      <c r="G402" s="2">
        <v>43018</v>
      </c>
      <c r="H402" s="1">
        <v>750000</v>
      </c>
      <c r="I402" s="1">
        <v>31182.544000000002</v>
      </c>
    </row>
    <row r="403" spans="1:9" x14ac:dyDescent="0.25">
      <c r="A403" t="s">
        <v>9111</v>
      </c>
      <c r="B403" t="s">
        <v>9112</v>
      </c>
      <c r="C403" t="s">
        <v>9110</v>
      </c>
      <c r="D403" t="s">
        <v>9109</v>
      </c>
      <c r="E403" t="s">
        <v>1</v>
      </c>
      <c r="F403" t="s">
        <v>4</v>
      </c>
      <c r="G403" s="2">
        <v>43018</v>
      </c>
      <c r="H403" s="1">
        <v>700000</v>
      </c>
      <c r="I403" s="1">
        <v>35970.520199999999</v>
      </c>
    </row>
    <row r="404" spans="1:9" x14ac:dyDescent="0.25">
      <c r="A404" t="s">
        <v>9107</v>
      </c>
      <c r="B404" t="s">
        <v>9108</v>
      </c>
      <c r="C404" t="s">
        <v>9106</v>
      </c>
      <c r="D404" t="s">
        <v>9105</v>
      </c>
      <c r="E404" t="s">
        <v>1</v>
      </c>
      <c r="F404" t="s">
        <v>4</v>
      </c>
      <c r="G404" s="2">
        <v>42968</v>
      </c>
      <c r="H404" s="1">
        <v>935000</v>
      </c>
      <c r="I404" s="1">
        <v>75810.143100000001</v>
      </c>
    </row>
    <row r="405" spans="1:9" x14ac:dyDescent="0.25">
      <c r="A405" t="s">
        <v>9103</v>
      </c>
      <c r="B405" t="s">
        <v>9104</v>
      </c>
      <c r="C405" t="s">
        <v>9102</v>
      </c>
      <c r="D405" t="s">
        <v>9101</v>
      </c>
      <c r="E405" t="s">
        <v>1</v>
      </c>
      <c r="F405" t="s">
        <v>4</v>
      </c>
      <c r="G405" s="2">
        <v>42963</v>
      </c>
      <c r="H405" s="1">
        <v>1105000</v>
      </c>
      <c r="I405" s="1">
        <v>78159.944000000003</v>
      </c>
    </row>
    <row r="406" spans="1:9" x14ac:dyDescent="0.25">
      <c r="A406" t="s">
        <v>9099</v>
      </c>
      <c r="B406" t="s">
        <v>9100</v>
      </c>
      <c r="C406" t="s">
        <v>9098</v>
      </c>
      <c r="D406" t="s">
        <v>9097</v>
      </c>
      <c r="E406" t="s">
        <v>1</v>
      </c>
      <c r="F406" t="s">
        <v>4</v>
      </c>
      <c r="G406" s="2">
        <v>42829</v>
      </c>
      <c r="H406" s="1">
        <v>1620000</v>
      </c>
      <c r="I406" s="1">
        <v>107714.6826</v>
      </c>
    </row>
    <row r="407" spans="1:9" x14ac:dyDescent="0.25">
      <c r="A407" t="s">
        <v>9095</v>
      </c>
      <c r="B407" t="s">
        <v>9096</v>
      </c>
      <c r="C407" t="s">
        <v>9094</v>
      </c>
      <c r="D407" t="s">
        <v>9093</v>
      </c>
      <c r="E407" t="s">
        <v>1</v>
      </c>
      <c r="F407" t="s">
        <v>4</v>
      </c>
      <c r="G407" s="2">
        <v>42899</v>
      </c>
      <c r="H407" s="1">
        <v>870000</v>
      </c>
      <c r="I407" s="1">
        <v>68682.656000000003</v>
      </c>
    </row>
    <row r="408" spans="1:9" x14ac:dyDescent="0.25">
      <c r="A408" t="s">
        <v>9091</v>
      </c>
      <c r="B408" t="s">
        <v>9092</v>
      </c>
      <c r="C408" t="s">
        <v>9090</v>
      </c>
      <c r="D408" t="s">
        <v>9089</v>
      </c>
      <c r="E408" t="s">
        <v>1</v>
      </c>
      <c r="F408" t="s">
        <v>4</v>
      </c>
      <c r="G408" s="2">
        <v>42774</v>
      </c>
      <c r="H408" s="1">
        <v>343800</v>
      </c>
      <c r="I408" s="1">
        <v>17497.084500000001</v>
      </c>
    </row>
    <row r="409" spans="1:9" x14ac:dyDescent="0.25">
      <c r="A409" t="s">
        <v>9087</v>
      </c>
      <c r="B409" t="s">
        <v>9088</v>
      </c>
      <c r="C409" t="s">
        <v>9086</v>
      </c>
      <c r="D409" t="s">
        <v>9085</v>
      </c>
      <c r="E409" t="s">
        <v>1</v>
      </c>
      <c r="F409" t="s">
        <v>4</v>
      </c>
      <c r="G409" s="2">
        <v>43052</v>
      </c>
      <c r="H409" s="1">
        <v>166500</v>
      </c>
      <c r="I409" s="1">
        <v>6863.9426000000003</v>
      </c>
    </row>
    <row r="410" spans="1:9" x14ac:dyDescent="0.25">
      <c r="A410" t="s">
        <v>9083</v>
      </c>
      <c r="B410" t="s">
        <v>9084</v>
      </c>
      <c r="C410" t="s">
        <v>9082</v>
      </c>
      <c r="D410" t="s">
        <v>9081</v>
      </c>
      <c r="E410" t="s">
        <v>1</v>
      </c>
      <c r="F410" t="s">
        <v>4</v>
      </c>
      <c r="G410" s="2">
        <v>43077</v>
      </c>
      <c r="H410" s="1">
        <v>1600000</v>
      </c>
      <c r="I410" s="1">
        <v>131660.15839999999</v>
      </c>
    </row>
    <row r="411" spans="1:9" x14ac:dyDescent="0.25">
      <c r="A411" t="s">
        <v>9079</v>
      </c>
      <c r="B411" t="s">
        <v>9080</v>
      </c>
      <c r="C411" t="s">
        <v>9076</v>
      </c>
      <c r="D411" t="s">
        <v>9075</v>
      </c>
      <c r="E411" t="s">
        <v>1</v>
      </c>
      <c r="F411" t="s">
        <v>4</v>
      </c>
      <c r="G411" s="2">
        <v>43005</v>
      </c>
      <c r="H411" s="1">
        <v>229500</v>
      </c>
      <c r="I411" s="1">
        <v>11830.4951</v>
      </c>
    </row>
    <row r="412" spans="1:9" x14ac:dyDescent="0.25">
      <c r="A412" t="s">
        <v>9077</v>
      </c>
      <c r="B412" t="s">
        <v>9078</v>
      </c>
      <c r="C412" t="s">
        <v>9076</v>
      </c>
      <c r="D412" t="s">
        <v>9075</v>
      </c>
      <c r="E412" t="s">
        <v>1</v>
      </c>
      <c r="F412" t="s">
        <v>4</v>
      </c>
      <c r="G412" s="2">
        <v>43005</v>
      </c>
      <c r="H412" s="1">
        <v>818100</v>
      </c>
      <c r="I412" s="1">
        <v>42165.091099999998</v>
      </c>
    </row>
    <row r="413" spans="1:9" x14ac:dyDescent="0.25">
      <c r="A413" t="s">
        <v>9073</v>
      </c>
      <c r="B413" t="s">
        <v>9074</v>
      </c>
      <c r="C413" t="s">
        <v>9058</v>
      </c>
      <c r="D413" t="s">
        <v>9057</v>
      </c>
      <c r="E413" t="s">
        <v>535</v>
      </c>
      <c r="F413" t="s">
        <v>4</v>
      </c>
      <c r="G413" s="2">
        <v>43048</v>
      </c>
      <c r="H413" s="1">
        <v>18999568.84</v>
      </c>
      <c r="I413" s="1">
        <v>456762.00020000001</v>
      </c>
    </row>
    <row r="414" spans="1:9" x14ac:dyDescent="0.25">
      <c r="A414" t="s">
        <v>9071</v>
      </c>
      <c r="B414" t="s">
        <v>9072</v>
      </c>
      <c r="C414" t="s">
        <v>9070</v>
      </c>
      <c r="D414" t="s">
        <v>9069</v>
      </c>
      <c r="E414" t="s">
        <v>1</v>
      </c>
      <c r="F414" t="s">
        <v>4</v>
      </c>
      <c r="G414" s="2">
        <v>42899</v>
      </c>
      <c r="H414" s="1">
        <v>1600000</v>
      </c>
      <c r="I414" s="1">
        <v>143945.23180000001</v>
      </c>
    </row>
    <row r="415" spans="1:9" x14ac:dyDescent="0.25">
      <c r="A415" t="s">
        <v>9067</v>
      </c>
      <c r="B415" t="s">
        <v>9068</v>
      </c>
      <c r="C415" t="s">
        <v>9066</v>
      </c>
      <c r="D415" t="s">
        <v>9065</v>
      </c>
      <c r="E415" t="s">
        <v>1</v>
      </c>
      <c r="F415" t="s">
        <v>4</v>
      </c>
      <c r="G415" s="2">
        <v>43025</v>
      </c>
      <c r="H415" s="1">
        <v>1006650</v>
      </c>
      <c r="I415" s="1">
        <v>59914.450499999999</v>
      </c>
    </row>
    <row r="416" spans="1:9" x14ac:dyDescent="0.25">
      <c r="A416" t="s">
        <v>9063</v>
      </c>
      <c r="B416" t="s">
        <v>9064</v>
      </c>
      <c r="C416" t="s">
        <v>9062</v>
      </c>
      <c r="D416" t="s">
        <v>9061</v>
      </c>
      <c r="E416" t="s">
        <v>1</v>
      </c>
      <c r="F416" t="s">
        <v>4</v>
      </c>
      <c r="G416" s="2">
        <v>42860</v>
      </c>
      <c r="H416" s="1">
        <v>1000000</v>
      </c>
      <c r="I416" s="1">
        <v>42392.207999999999</v>
      </c>
    </row>
    <row r="417" spans="1:9" x14ac:dyDescent="0.25">
      <c r="A417" t="s">
        <v>9059</v>
      </c>
      <c r="B417" t="s">
        <v>9060</v>
      </c>
      <c r="C417" t="s">
        <v>9058</v>
      </c>
      <c r="D417" t="s">
        <v>9057</v>
      </c>
      <c r="E417" t="s">
        <v>1</v>
      </c>
      <c r="F417" t="s">
        <v>4</v>
      </c>
      <c r="G417" s="2">
        <v>42788</v>
      </c>
      <c r="H417" s="1">
        <v>5000000</v>
      </c>
      <c r="I417" s="1">
        <v>74719.536300000007</v>
      </c>
    </row>
    <row r="418" spans="1:9" x14ac:dyDescent="0.25">
      <c r="A418" t="s">
        <v>9055</v>
      </c>
      <c r="B418" t="s">
        <v>9056</v>
      </c>
      <c r="C418" t="s">
        <v>9054</v>
      </c>
      <c r="D418" t="s">
        <v>9053</v>
      </c>
      <c r="E418" t="s">
        <v>1</v>
      </c>
      <c r="F418" t="s">
        <v>4</v>
      </c>
      <c r="G418" s="2">
        <v>42774</v>
      </c>
      <c r="H418" s="1">
        <v>734400</v>
      </c>
      <c r="I418" s="1">
        <v>44899.174599999998</v>
      </c>
    </row>
    <row r="419" spans="1:9" x14ac:dyDescent="0.25">
      <c r="A419" t="s">
        <v>9051</v>
      </c>
      <c r="B419" t="s">
        <v>9052</v>
      </c>
      <c r="C419" t="s">
        <v>9050</v>
      </c>
      <c r="D419" t="s">
        <v>9049</v>
      </c>
      <c r="E419" t="s">
        <v>535</v>
      </c>
      <c r="F419" t="s">
        <v>4</v>
      </c>
      <c r="G419" s="2">
        <v>43068</v>
      </c>
      <c r="H419" s="1">
        <v>25000000</v>
      </c>
      <c r="I419" s="1">
        <v>523397.34009999997</v>
      </c>
    </row>
    <row r="420" spans="1:9" x14ac:dyDescent="0.25">
      <c r="A420" t="s">
        <v>9047</v>
      </c>
      <c r="B420" t="s">
        <v>9048</v>
      </c>
      <c r="C420" t="s">
        <v>9046</v>
      </c>
      <c r="D420" t="s">
        <v>9045</v>
      </c>
      <c r="E420" t="s">
        <v>1</v>
      </c>
      <c r="F420" t="s">
        <v>4</v>
      </c>
      <c r="G420" s="2">
        <v>42801</v>
      </c>
      <c r="H420" s="1">
        <v>380000</v>
      </c>
      <c r="I420" s="1">
        <v>20286.0432</v>
      </c>
    </row>
    <row r="421" spans="1:9" x14ac:dyDescent="0.25">
      <c r="A421" t="s">
        <v>9043</v>
      </c>
      <c r="B421" t="s">
        <v>9044</v>
      </c>
      <c r="C421" t="s">
        <v>294</v>
      </c>
      <c r="D421" t="s">
        <v>9042</v>
      </c>
      <c r="E421" t="s">
        <v>1</v>
      </c>
      <c r="F421" t="s">
        <v>4</v>
      </c>
      <c r="G421" s="2">
        <v>42816</v>
      </c>
      <c r="H421" s="1">
        <v>10000000</v>
      </c>
      <c r="I421" s="1">
        <v>872945.1923</v>
      </c>
    </row>
    <row r="422" spans="1:9" x14ac:dyDescent="0.25">
      <c r="A422" t="s">
        <v>9040</v>
      </c>
      <c r="B422" t="s">
        <v>9041</v>
      </c>
      <c r="C422" t="s">
        <v>9039</v>
      </c>
      <c r="D422" t="s">
        <v>9038</v>
      </c>
      <c r="E422" t="s">
        <v>1</v>
      </c>
      <c r="F422" t="s">
        <v>4</v>
      </c>
      <c r="G422" s="2">
        <v>42774</v>
      </c>
      <c r="H422" s="1">
        <v>498000</v>
      </c>
      <c r="I422" s="1">
        <v>21943.380799999999</v>
      </c>
    </row>
    <row r="423" spans="1:9" x14ac:dyDescent="0.25">
      <c r="A423" t="s">
        <v>9036</v>
      </c>
      <c r="B423" t="s">
        <v>9037</v>
      </c>
      <c r="C423" t="s">
        <v>9035</v>
      </c>
      <c r="D423" t="s">
        <v>9034</v>
      </c>
      <c r="E423" t="s">
        <v>1</v>
      </c>
      <c r="F423" t="s">
        <v>4</v>
      </c>
      <c r="G423" s="2">
        <v>42774</v>
      </c>
      <c r="H423" s="1">
        <v>761950</v>
      </c>
      <c r="I423" s="1">
        <v>54821.575100000002</v>
      </c>
    </row>
    <row r="424" spans="1:9" x14ac:dyDescent="0.25">
      <c r="A424" t="s">
        <v>9032</v>
      </c>
      <c r="B424" t="s">
        <v>9033</v>
      </c>
      <c r="C424" t="s">
        <v>9031</v>
      </c>
      <c r="D424" t="s">
        <v>9030</v>
      </c>
      <c r="E424" t="s">
        <v>1</v>
      </c>
      <c r="F424" t="s">
        <v>4</v>
      </c>
      <c r="G424" s="2">
        <v>43082</v>
      </c>
      <c r="H424" s="1">
        <v>3460000</v>
      </c>
      <c r="I424" s="1">
        <v>177406.77600000001</v>
      </c>
    </row>
    <row r="425" spans="1:9" x14ac:dyDescent="0.25">
      <c r="A425" t="s">
        <v>9028</v>
      </c>
      <c r="B425" t="s">
        <v>9029</v>
      </c>
      <c r="C425" t="s">
        <v>9027</v>
      </c>
      <c r="D425" t="s">
        <v>9026</v>
      </c>
      <c r="E425" t="s">
        <v>1</v>
      </c>
      <c r="F425" t="s">
        <v>4</v>
      </c>
      <c r="G425" s="2">
        <v>42774</v>
      </c>
      <c r="H425" s="1">
        <v>310500</v>
      </c>
      <c r="I425" s="1">
        <v>16416.605</v>
      </c>
    </row>
    <row r="426" spans="1:9" x14ac:dyDescent="0.25">
      <c r="A426" t="s">
        <v>9024</v>
      </c>
      <c r="B426" t="s">
        <v>9025</v>
      </c>
      <c r="C426" t="s">
        <v>8985</v>
      </c>
      <c r="D426" t="s">
        <v>8984</v>
      </c>
      <c r="E426" t="s">
        <v>1</v>
      </c>
      <c r="F426" t="s">
        <v>4</v>
      </c>
      <c r="G426" s="2">
        <v>43034</v>
      </c>
      <c r="H426" s="1">
        <v>1100000</v>
      </c>
      <c r="I426" s="1">
        <v>150439.49189999999</v>
      </c>
    </row>
    <row r="427" spans="1:9" x14ac:dyDescent="0.25">
      <c r="A427" t="s">
        <v>9022</v>
      </c>
      <c r="B427" t="s">
        <v>9023</v>
      </c>
      <c r="C427" t="s">
        <v>9021</v>
      </c>
      <c r="D427" t="s">
        <v>9020</v>
      </c>
      <c r="E427" t="s">
        <v>1</v>
      </c>
      <c r="F427" t="s">
        <v>4</v>
      </c>
      <c r="G427" s="2">
        <v>43052</v>
      </c>
      <c r="H427" s="1">
        <v>2389000</v>
      </c>
      <c r="I427" s="1">
        <v>174478.82399999999</v>
      </c>
    </row>
    <row r="428" spans="1:9" x14ac:dyDescent="0.25">
      <c r="A428" t="s">
        <v>9018</v>
      </c>
      <c r="B428" t="s">
        <v>9019</v>
      </c>
      <c r="C428" t="s">
        <v>9017</v>
      </c>
      <c r="D428" t="s">
        <v>9016</v>
      </c>
      <c r="E428" t="s">
        <v>1</v>
      </c>
      <c r="F428" t="s">
        <v>4</v>
      </c>
      <c r="G428" s="2">
        <v>43081</v>
      </c>
      <c r="H428" s="1">
        <v>1400000</v>
      </c>
      <c r="I428" s="1">
        <v>83605.115399999995</v>
      </c>
    </row>
    <row r="429" spans="1:9" x14ac:dyDescent="0.25">
      <c r="A429" t="s">
        <v>9014</v>
      </c>
      <c r="B429" t="s">
        <v>9015</v>
      </c>
      <c r="C429" t="s">
        <v>9013</v>
      </c>
      <c r="D429" t="s">
        <v>9012</v>
      </c>
      <c r="E429" t="s">
        <v>1</v>
      </c>
      <c r="F429" t="s">
        <v>4</v>
      </c>
      <c r="G429" s="2">
        <v>42872</v>
      </c>
      <c r="H429" s="1">
        <v>8034093</v>
      </c>
      <c r="I429" s="1">
        <v>419760.39990000002</v>
      </c>
    </row>
    <row r="430" spans="1:9" x14ac:dyDescent="0.25">
      <c r="A430" t="s">
        <v>9010</v>
      </c>
      <c r="B430" t="s">
        <v>9011</v>
      </c>
      <c r="C430" t="s">
        <v>9009</v>
      </c>
      <c r="D430" t="s">
        <v>9008</v>
      </c>
      <c r="E430" t="s">
        <v>1</v>
      </c>
      <c r="F430" t="s">
        <v>4</v>
      </c>
      <c r="G430" s="2">
        <v>43068</v>
      </c>
      <c r="H430" s="1">
        <v>114400</v>
      </c>
      <c r="I430" s="1">
        <v>6339.0226000000002</v>
      </c>
    </row>
    <row r="431" spans="1:9" x14ac:dyDescent="0.25">
      <c r="A431" t="s">
        <v>9006</v>
      </c>
      <c r="B431" t="s">
        <v>9007</v>
      </c>
      <c r="C431" t="s">
        <v>9005</v>
      </c>
      <c r="D431" t="s">
        <v>9004</v>
      </c>
      <c r="E431" t="s">
        <v>1</v>
      </c>
      <c r="F431" t="s">
        <v>4</v>
      </c>
      <c r="G431" s="2">
        <v>43046</v>
      </c>
      <c r="H431" s="1">
        <v>2732940</v>
      </c>
      <c r="I431" s="1">
        <v>223633.49069999999</v>
      </c>
    </row>
    <row r="432" spans="1:9" x14ac:dyDescent="0.25">
      <c r="A432" t="s">
        <v>9002</v>
      </c>
      <c r="B432" t="s">
        <v>9003</v>
      </c>
      <c r="C432" t="s">
        <v>9001</v>
      </c>
      <c r="D432" t="s">
        <v>9000</v>
      </c>
      <c r="E432" t="s">
        <v>1</v>
      </c>
      <c r="F432" t="s">
        <v>4</v>
      </c>
      <c r="G432" s="2">
        <v>42949</v>
      </c>
      <c r="H432" s="1">
        <v>844876</v>
      </c>
      <c r="I432" s="1">
        <v>67939.393800000005</v>
      </c>
    </row>
    <row r="433" spans="1:9" x14ac:dyDescent="0.25">
      <c r="A433" t="s">
        <v>8998</v>
      </c>
      <c r="B433" t="s">
        <v>8999</v>
      </c>
      <c r="C433" t="s">
        <v>8989</v>
      </c>
      <c r="D433" t="s">
        <v>8988</v>
      </c>
      <c r="E433" t="s">
        <v>535</v>
      </c>
      <c r="F433" t="s">
        <v>4</v>
      </c>
      <c r="G433" s="2">
        <v>43048</v>
      </c>
      <c r="H433" s="1">
        <v>4000000</v>
      </c>
      <c r="I433" s="1">
        <v>276553.34999999998</v>
      </c>
    </row>
    <row r="434" spans="1:9" x14ac:dyDescent="0.25">
      <c r="A434" t="s">
        <v>8996</v>
      </c>
      <c r="B434" t="s">
        <v>8997</v>
      </c>
      <c r="C434" t="s">
        <v>8961</v>
      </c>
      <c r="D434" t="s">
        <v>8960</v>
      </c>
      <c r="E434" t="s">
        <v>535</v>
      </c>
      <c r="F434" t="s">
        <v>4</v>
      </c>
      <c r="G434" s="2">
        <v>43003</v>
      </c>
      <c r="H434" s="1">
        <v>9993000</v>
      </c>
      <c r="I434" s="1">
        <v>1170610.4165000001</v>
      </c>
    </row>
    <row r="435" spans="1:9" x14ac:dyDescent="0.25">
      <c r="A435" t="s">
        <v>8994</v>
      </c>
      <c r="B435" t="s">
        <v>8995</v>
      </c>
      <c r="C435" t="s">
        <v>8993</v>
      </c>
      <c r="D435" t="s">
        <v>8992</v>
      </c>
      <c r="E435" t="s">
        <v>1</v>
      </c>
      <c r="F435" t="s">
        <v>4</v>
      </c>
      <c r="G435" s="2">
        <v>42949</v>
      </c>
      <c r="H435" s="1">
        <v>431890</v>
      </c>
      <c r="I435" s="1">
        <v>21657.4575</v>
      </c>
    </row>
    <row r="436" spans="1:9" x14ac:dyDescent="0.25">
      <c r="A436" t="s">
        <v>8990</v>
      </c>
      <c r="B436" t="s">
        <v>8991</v>
      </c>
      <c r="C436" t="s">
        <v>8989</v>
      </c>
      <c r="D436" t="s">
        <v>8988</v>
      </c>
      <c r="E436" t="s">
        <v>1</v>
      </c>
      <c r="F436" t="s">
        <v>4</v>
      </c>
      <c r="G436" s="2">
        <v>43048</v>
      </c>
      <c r="H436" s="1">
        <v>4141600</v>
      </c>
      <c r="I436" s="1">
        <v>214813.89600000001</v>
      </c>
    </row>
    <row r="437" spans="1:9" x14ac:dyDescent="0.25">
      <c r="A437" t="s">
        <v>8986</v>
      </c>
      <c r="B437" t="s">
        <v>8987</v>
      </c>
      <c r="C437" t="s">
        <v>8985</v>
      </c>
      <c r="D437" t="s">
        <v>8984</v>
      </c>
      <c r="E437" t="s">
        <v>1</v>
      </c>
      <c r="F437" t="s">
        <v>4</v>
      </c>
      <c r="G437" s="2">
        <v>42787</v>
      </c>
      <c r="H437" s="1">
        <v>1772000</v>
      </c>
      <c r="I437" s="1">
        <v>156148.75829999999</v>
      </c>
    </row>
    <row r="438" spans="1:9" x14ac:dyDescent="0.25">
      <c r="A438" t="s">
        <v>8982</v>
      </c>
      <c r="B438" t="s">
        <v>8983</v>
      </c>
      <c r="C438" t="s">
        <v>8981</v>
      </c>
      <c r="D438" t="s">
        <v>8980</v>
      </c>
      <c r="E438" t="s">
        <v>1</v>
      </c>
      <c r="F438" t="s">
        <v>4</v>
      </c>
      <c r="G438" s="2">
        <v>43003</v>
      </c>
      <c r="H438" s="1">
        <v>2556640</v>
      </c>
      <c r="I438" s="1">
        <v>202388.408</v>
      </c>
    </row>
    <row r="439" spans="1:9" x14ac:dyDescent="0.25">
      <c r="A439" t="s">
        <v>8978</v>
      </c>
      <c r="B439" t="s">
        <v>8979</v>
      </c>
      <c r="C439" t="s">
        <v>8977</v>
      </c>
      <c r="D439" t="s">
        <v>8976</v>
      </c>
      <c r="E439" t="s">
        <v>1</v>
      </c>
      <c r="F439" t="s">
        <v>4</v>
      </c>
      <c r="G439" s="2">
        <v>42955</v>
      </c>
      <c r="H439" s="1">
        <v>4789000</v>
      </c>
      <c r="I439" s="1">
        <v>133044.9002</v>
      </c>
    </row>
    <row r="440" spans="1:9" x14ac:dyDescent="0.25">
      <c r="A440" t="s">
        <v>8974</v>
      </c>
      <c r="B440" t="s">
        <v>8975</v>
      </c>
      <c r="C440" t="s">
        <v>8973</v>
      </c>
      <c r="D440" t="s">
        <v>8972</v>
      </c>
      <c r="E440" t="s">
        <v>1</v>
      </c>
      <c r="F440" t="s">
        <v>4</v>
      </c>
      <c r="G440" s="2">
        <v>42993</v>
      </c>
      <c r="H440" s="1">
        <v>465000</v>
      </c>
      <c r="I440" s="1">
        <v>26285.853899999998</v>
      </c>
    </row>
    <row r="441" spans="1:9" x14ac:dyDescent="0.25">
      <c r="A441" t="s">
        <v>8970</v>
      </c>
      <c r="B441" t="s">
        <v>8971</v>
      </c>
      <c r="C441" t="s">
        <v>8969</v>
      </c>
      <c r="D441" t="s">
        <v>8968</v>
      </c>
      <c r="E441" t="s">
        <v>1</v>
      </c>
      <c r="F441" t="s">
        <v>4</v>
      </c>
      <c r="G441" s="2">
        <v>42872</v>
      </c>
      <c r="H441" s="1">
        <v>328500</v>
      </c>
      <c r="I441" s="1">
        <v>12779.772800000001</v>
      </c>
    </row>
    <row r="442" spans="1:9" x14ac:dyDescent="0.25">
      <c r="A442" t="s">
        <v>8966</v>
      </c>
      <c r="B442" t="s">
        <v>8967</v>
      </c>
      <c r="C442" t="s">
        <v>8965</v>
      </c>
      <c r="D442" t="s">
        <v>8964</v>
      </c>
      <c r="E442" t="s">
        <v>1</v>
      </c>
      <c r="F442" t="s">
        <v>4</v>
      </c>
      <c r="G442" s="2">
        <v>42899</v>
      </c>
      <c r="H442" s="1">
        <v>2251750</v>
      </c>
      <c r="I442" s="1">
        <v>77449.426699999996</v>
      </c>
    </row>
    <row r="443" spans="1:9" x14ac:dyDescent="0.25">
      <c r="A443" t="s">
        <v>8962</v>
      </c>
      <c r="B443" t="s">
        <v>8963</v>
      </c>
      <c r="C443" t="s">
        <v>8961</v>
      </c>
      <c r="D443" t="s">
        <v>8960</v>
      </c>
      <c r="E443" t="s">
        <v>1</v>
      </c>
      <c r="F443" t="s">
        <v>4</v>
      </c>
      <c r="G443" s="2">
        <v>43003</v>
      </c>
      <c r="H443" s="1">
        <v>2870000</v>
      </c>
      <c r="I443" s="1">
        <v>218918.08799999999</v>
      </c>
    </row>
    <row r="444" spans="1:9" x14ac:dyDescent="0.25">
      <c r="A444" t="s">
        <v>8958</v>
      </c>
      <c r="B444" t="s">
        <v>8959</v>
      </c>
      <c r="C444" t="s">
        <v>8957</v>
      </c>
      <c r="D444" t="s">
        <v>8956</v>
      </c>
      <c r="E444" t="s">
        <v>1</v>
      </c>
      <c r="F444" t="s">
        <v>4</v>
      </c>
      <c r="G444" s="2">
        <v>42956</v>
      </c>
      <c r="H444" s="1">
        <v>805500</v>
      </c>
      <c r="I444" s="1">
        <v>79068.014500000005</v>
      </c>
    </row>
    <row r="445" spans="1:9" x14ac:dyDescent="0.25">
      <c r="A445" t="s">
        <v>8954</v>
      </c>
      <c r="B445" t="s">
        <v>8955</v>
      </c>
      <c r="C445" t="s">
        <v>8953</v>
      </c>
      <c r="D445" t="s">
        <v>8952</v>
      </c>
      <c r="E445" t="s">
        <v>1</v>
      </c>
      <c r="F445" t="s">
        <v>4</v>
      </c>
      <c r="G445" s="2">
        <v>42950</v>
      </c>
      <c r="H445" s="1">
        <v>3362856</v>
      </c>
      <c r="I445" s="1">
        <v>217034.25599999999</v>
      </c>
    </row>
    <row r="446" spans="1:9" x14ac:dyDescent="0.25">
      <c r="A446" t="s">
        <v>8950</v>
      </c>
      <c r="B446" t="s">
        <v>8951</v>
      </c>
      <c r="C446" t="s">
        <v>8949</v>
      </c>
      <c r="D446" t="s">
        <v>8948</v>
      </c>
      <c r="E446" t="s">
        <v>1</v>
      </c>
      <c r="F446" t="s">
        <v>4</v>
      </c>
      <c r="G446" s="2">
        <v>42872</v>
      </c>
      <c r="H446" s="1">
        <v>310000</v>
      </c>
      <c r="I446" s="1">
        <v>8771.2247000000007</v>
      </c>
    </row>
    <row r="447" spans="1:9" x14ac:dyDescent="0.25">
      <c r="A447" t="s">
        <v>8946</v>
      </c>
      <c r="B447" t="s">
        <v>8947</v>
      </c>
      <c r="C447" t="s">
        <v>8943</v>
      </c>
      <c r="D447" t="s">
        <v>8942</v>
      </c>
      <c r="E447" t="s">
        <v>1</v>
      </c>
      <c r="F447" t="s">
        <v>4</v>
      </c>
      <c r="G447" s="2">
        <v>42774</v>
      </c>
      <c r="H447" s="1">
        <v>3276000</v>
      </c>
      <c r="I447" s="1">
        <v>261071.48800000001</v>
      </c>
    </row>
    <row r="448" spans="1:9" x14ac:dyDescent="0.25">
      <c r="A448" t="s">
        <v>8944</v>
      </c>
      <c r="B448" t="s">
        <v>8945</v>
      </c>
      <c r="C448" t="s">
        <v>8943</v>
      </c>
      <c r="D448" t="s">
        <v>8942</v>
      </c>
      <c r="E448" t="s">
        <v>1</v>
      </c>
      <c r="F448" t="s">
        <v>4</v>
      </c>
      <c r="G448" s="2">
        <v>42774</v>
      </c>
      <c r="H448" s="1">
        <v>4349000</v>
      </c>
      <c r="I448" s="1">
        <v>354549.78399999999</v>
      </c>
    </row>
    <row r="449" spans="1:9" x14ac:dyDescent="0.25">
      <c r="A449" t="s">
        <v>8940</v>
      </c>
      <c r="B449" t="s">
        <v>8941</v>
      </c>
      <c r="C449" t="s">
        <v>8939</v>
      </c>
      <c r="D449" t="s">
        <v>8938</v>
      </c>
      <c r="E449" t="s">
        <v>1</v>
      </c>
      <c r="F449" t="s">
        <v>4</v>
      </c>
      <c r="G449" s="2">
        <v>42816</v>
      </c>
      <c r="H449" s="1">
        <v>411200</v>
      </c>
      <c r="I449" s="1">
        <v>23705.454099999999</v>
      </c>
    </row>
    <row r="450" spans="1:9" x14ac:dyDescent="0.25">
      <c r="A450" t="s">
        <v>8936</v>
      </c>
      <c r="B450" t="s">
        <v>8937</v>
      </c>
      <c r="C450" t="s">
        <v>8935</v>
      </c>
      <c r="D450" t="s">
        <v>8934</v>
      </c>
      <c r="E450" t="s">
        <v>1</v>
      </c>
      <c r="F450" t="s">
        <v>4</v>
      </c>
      <c r="G450" s="2">
        <v>42949</v>
      </c>
      <c r="H450" s="1">
        <v>1300000</v>
      </c>
      <c r="I450" s="1">
        <v>67101.470700000005</v>
      </c>
    </row>
    <row r="451" spans="1:9" x14ac:dyDescent="0.25">
      <c r="A451" t="s">
        <v>8932</v>
      </c>
      <c r="B451" t="s">
        <v>8933</v>
      </c>
      <c r="C451" t="s">
        <v>8931</v>
      </c>
      <c r="D451" t="s">
        <v>8930</v>
      </c>
      <c r="E451" t="s">
        <v>1</v>
      </c>
      <c r="F451" t="s">
        <v>4</v>
      </c>
      <c r="G451" s="2">
        <v>42787</v>
      </c>
      <c r="H451" s="1">
        <v>1919820</v>
      </c>
      <c r="I451" s="1">
        <v>27218.522499999999</v>
      </c>
    </row>
    <row r="452" spans="1:9" x14ac:dyDescent="0.25">
      <c r="A452" t="s">
        <v>8928</v>
      </c>
      <c r="B452" t="s">
        <v>8929</v>
      </c>
      <c r="C452" t="s">
        <v>8927</v>
      </c>
      <c r="D452" t="s">
        <v>8926</v>
      </c>
      <c r="E452" t="s">
        <v>1</v>
      </c>
      <c r="F452" t="s">
        <v>4</v>
      </c>
      <c r="G452" s="2">
        <v>42899</v>
      </c>
      <c r="H452" s="1">
        <v>3713368</v>
      </c>
      <c r="I452" s="1">
        <v>210054.6453</v>
      </c>
    </row>
    <row r="453" spans="1:9" x14ac:dyDescent="0.25">
      <c r="A453" t="s">
        <v>8924</v>
      </c>
      <c r="B453" t="s">
        <v>8925</v>
      </c>
      <c r="C453" t="s">
        <v>8599</v>
      </c>
      <c r="D453" t="s">
        <v>8598</v>
      </c>
      <c r="E453" t="s">
        <v>1</v>
      </c>
      <c r="F453" t="s">
        <v>4</v>
      </c>
      <c r="G453" s="2">
        <v>42764</v>
      </c>
      <c r="H453" s="1">
        <v>410000</v>
      </c>
      <c r="I453" s="1">
        <v>31098.610700000001</v>
      </c>
    </row>
    <row r="454" spans="1:9" x14ac:dyDescent="0.25">
      <c r="A454" t="s">
        <v>8922</v>
      </c>
      <c r="B454" t="s">
        <v>8923</v>
      </c>
      <c r="C454" t="s">
        <v>8921</v>
      </c>
      <c r="D454" t="s">
        <v>8920</v>
      </c>
      <c r="E454" t="s">
        <v>1</v>
      </c>
      <c r="F454" t="s">
        <v>4</v>
      </c>
      <c r="G454" s="2">
        <v>43073</v>
      </c>
      <c r="H454" s="1">
        <v>2100000</v>
      </c>
      <c r="I454" s="1">
        <v>118846.512</v>
      </c>
    </row>
    <row r="455" spans="1:9" x14ac:dyDescent="0.25">
      <c r="A455" t="s">
        <v>8918</v>
      </c>
      <c r="B455" t="s">
        <v>8919</v>
      </c>
      <c r="C455" t="s">
        <v>8733</v>
      </c>
      <c r="D455" t="s">
        <v>8732</v>
      </c>
      <c r="E455" t="s">
        <v>1</v>
      </c>
      <c r="F455" t="s">
        <v>4</v>
      </c>
      <c r="G455" s="2">
        <v>43077</v>
      </c>
      <c r="H455" s="1">
        <v>5310580</v>
      </c>
      <c r="I455" s="1">
        <v>460481.14850000001</v>
      </c>
    </row>
    <row r="456" spans="1:9" x14ac:dyDescent="0.25">
      <c r="A456" t="s">
        <v>8916</v>
      </c>
      <c r="B456" t="s">
        <v>8917</v>
      </c>
      <c r="C456" t="s">
        <v>8739</v>
      </c>
      <c r="D456" t="s">
        <v>8738</v>
      </c>
      <c r="E456" t="s">
        <v>1</v>
      </c>
      <c r="F456" t="s">
        <v>4</v>
      </c>
      <c r="G456" s="2">
        <v>43080</v>
      </c>
      <c r="H456" s="1">
        <v>215000</v>
      </c>
      <c r="I456" s="1">
        <v>14808.1885</v>
      </c>
    </row>
    <row r="457" spans="1:9" x14ac:dyDescent="0.25">
      <c r="A457" t="s">
        <v>8914</v>
      </c>
      <c r="B457" t="s">
        <v>8915</v>
      </c>
      <c r="C457" t="s">
        <v>8771</v>
      </c>
      <c r="D457" t="s">
        <v>8770</v>
      </c>
      <c r="E457" t="s">
        <v>1</v>
      </c>
      <c r="F457" t="s">
        <v>4</v>
      </c>
      <c r="G457" s="2">
        <v>42801</v>
      </c>
      <c r="H457" s="1">
        <v>1410187.5</v>
      </c>
      <c r="I457" s="1">
        <v>112916.51179999999</v>
      </c>
    </row>
    <row r="458" spans="1:9" x14ac:dyDescent="0.25">
      <c r="A458" t="s">
        <v>8912</v>
      </c>
      <c r="B458" t="s">
        <v>8913</v>
      </c>
      <c r="C458" t="s">
        <v>8775</v>
      </c>
      <c r="D458" t="s">
        <v>8774</v>
      </c>
      <c r="E458" t="s">
        <v>1</v>
      </c>
      <c r="F458" t="s">
        <v>4</v>
      </c>
      <c r="G458" s="2">
        <v>42774</v>
      </c>
      <c r="H458" s="1">
        <v>5070000</v>
      </c>
      <c r="I458" s="1">
        <v>333542.07370000001</v>
      </c>
    </row>
    <row r="459" spans="1:9" x14ac:dyDescent="0.25">
      <c r="A459" t="s">
        <v>8910</v>
      </c>
      <c r="B459" t="s">
        <v>8911</v>
      </c>
      <c r="C459" t="s">
        <v>8739</v>
      </c>
      <c r="D459" t="s">
        <v>8738</v>
      </c>
      <c r="E459" t="s">
        <v>1</v>
      </c>
      <c r="F459" t="s">
        <v>4</v>
      </c>
      <c r="G459" s="2">
        <v>43080</v>
      </c>
      <c r="H459" s="1">
        <v>175000</v>
      </c>
      <c r="I459" s="1">
        <v>12032.8869</v>
      </c>
    </row>
    <row r="460" spans="1:9" x14ac:dyDescent="0.25">
      <c r="A460" t="s">
        <v>8908</v>
      </c>
      <c r="B460" t="s">
        <v>8909</v>
      </c>
      <c r="C460" t="s">
        <v>8907</v>
      </c>
      <c r="D460" t="s">
        <v>8906</v>
      </c>
      <c r="E460" t="s">
        <v>1</v>
      </c>
      <c r="F460" t="s">
        <v>4</v>
      </c>
      <c r="G460" s="2">
        <v>43080</v>
      </c>
      <c r="H460" s="1">
        <v>1700000</v>
      </c>
      <c r="I460" s="1">
        <v>107454.216</v>
      </c>
    </row>
    <row r="461" spans="1:9" x14ac:dyDescent="0.25">
      <c r="A461" t="s">
        <v>8904</v>
      </c>
      <c r="B461" t="s">
        <v>8905</v>
      </c>
      <c r="C461" t="s">
        <v>8903</v>
      </c>
      <c r="D461" t="s">
        <v>8902</v>
      </c>
      <c r="E461" t="s">
        <v>1</v>
      </c>
      <c r="F461" t="s">
        <v>984</v>
      </c>
      <c r="G461" s="2">
        <v>42829</v>
      </c>
      <c r="H461" s="1">
        <v>1500000</v>
      </c>
      <c r="I461" s="1">
        <v>0</v>
      </c>
    </row>
    <row r="462" spans="1:9" x14ac:dyDescent="0.25">
      <c r="A462" t="s">
        <v>8900</v>
      </c>
      <c r="B462" t="s">
        <v>8901</v>
      </c>
      <c r="C462" t="s">
        <v>8899</v>
      </c>
      <c r="D462" t="s">
        <v>8898</v>
      </c>
      <c r="E462" t="s">
        <v>1</v>
      </c>
      <c r="F462" t="s">
        <v>4</v>
      </c>
      <c r="G462" s="2">
        <v>43081</v>
      </c>
      <c r="H462" s="1">
        <v>702000</v>
      </c>
      <c r="I462" s="1">
        <v>52425.254500000003</v>
      </c>
    </row>
    <row r="463" spans="1:9" x14ac:dyDescent="0.25">
      <c r="A463" t="s">
        <v>8896</v>
      </c>
      <c r="B463" t="s">
        <v>8897</v>
      </c>
      <c r="C463" t="s">
        <v>8895</v>
      </c>
      <c r="D463" t="s">
        <v>8894</v>
      </c>
      <c r="E463" t="s">
        <v>1</v>
      </c>
      <c r="F463" t="s">
        <v>984</v>
      </c>
      <c r="G463" s="2">
        <v>42774</v>
      </c>
      <c r="H463" s="1">
        <v>2234700</v>
      </c>
      <c r="I463" s="1">
        <v>0</v>
      </c>
    </row>
    <row r="464" spans="1:9" x14ac:dyDescent="0.25">
      <c r="A464" t="s">
        <v>8892</v>
      </c>
      <c r="B464" t="s">
        <v>8893</v>
      </c>
      <c r="C464" t="s">
        <v>8891</v>
      </c>
      <c r="D464" t="s">
        <v>8890</v>
      </c>
      <c r="E464" t="s">
        <v>1</v>
      </c>
      <c r="F464" t="s">
        <v>4</v>
      </c>
      <c r="G464" s="2">
        <v>43073</v>
      </c>
      <c r="H464" s="1">
        <v>1200000</v>
      </c>
      <c r="I464" s="1">
        <v>63349.100700000003</v>
      </c>
    </row>
    <row r="465" spans="1:9" x14ac:dyDescent="0.25">
      <c r="A465" t="s">
        <v>8888</v>
      </c>
      <c r="B465" t="s">
        <v>8889</v>
      </c>
      <c r="C465" t="s">
        <v>8887</v>
      </c>
      <c r="D465" t="s">
        <v>8886</v>
      </c>
      <c r="E465" t="s">
        <v>1</v>
      </c>
      <c r="F465" t="s">
        <v>4</v>
      </c>
      <c r="G465" s="2">
        <v>43084</v>
      </c>
      <c r="H465" s="1">
        <v>899100</v>
      </c>
      <c r="I465" s="1">
        <v>92776.242100000003</v>
      </c>
    </row>
    <row r="466" spans="1:9" x14ac:dyDescent="0.25">
      <c r="A466" t="s">
        <v>8884</v>
      </c>
      <c r="B466" t="s">
        <v>8885</v>
      </c>
      <c r="C466" t="s">
        <v>8881</v>
      </c>
      <c r="D466" t="s">
        <v>8880</v>
      </c>
      <c r="E466" t="s">
        <v>1</v>
      </c>
      <c r="F466" t="s">
        <v>4</v>
      </c>
      <c r="G466" s="2">
        <v>42816</v>
      </c>
      <c r="H466" s="1">
        <v>2588786.2000000002</v>
      </c>
      <c r="I466" s="1">
        <v>314640.3174</v>
      </c>
    </row>
    <row r="467" spans="1:9" x14ac:dyDescent="0.25">
      <c r="A467" t="s">
        <v>8882</v>
      </c>
      <c r="B467" t="s">
        <v>8883</v>
      </c>
      <c r="C467" t="s">
        <v>8881</v>
      </c>
      <c r="D467" t="s">
        <v>8880</v>
      </c>
      <c r="E467" t="s">
        <v>1</v>
      </c>
      <c r="F467" t="s">
        <v>4</v>
      </c>
      <c r="G467" s="2">
        <v>42801</v>
      </c>
      <c r="H467" s="1">
        <v>550000</v>
      </c>
      <c r="I467" s="1">
        <v>48751.676500000001</v>
      </c>
    </row>
    <row r="468" spans="1:9" x14ac:dyDescent="0.25">
      <c r="A468" t="s">
        <v>8878</v>
      </c>
      <c r="B468" t="s">
        <v>8879</v>
      </c>
      <c r="C468" t="s">
        <v>8877</v>
      </c>
      <c r="D468" t="s">
        <v>8876</v>
      </c>
      <c r="E468" t="s">
        <v>1</v>
      </c>
      <c r="F468" t="s">
        <v>4</v>
      </c>
      <c r="G468" s="2">
        <v>42787</v>
      </c>
      <c r="H468" s="1">
        <v>2043000</v>
      </c>
      <c r="I468" s="1">
        <v>93973.973400000003</v>
      </c>
    </row>
    <row r="469" spans="1:9" x14ac:dyDescent="0.25">
      <c r="A469" t="s">
        <v>8874</v>
      </c>
      <c r="B469" t="s">
        <v>8875</v>
      </c>
      <c r="C469" t="s">
        <v>8669</v>
      </c>
      <c r="D469" t="s">
        <v>8668</v>
      </c>
      <c r="E469" t="s">
        <v>1</v>
      </c>
      <c r="F469" t="s">
        <v>4</v>
      </c>
      <c r="G469" s="2">
        <v>42816</v>
      </c>
      <c r="H469" s="1">
        <v>3560000</v>
      </c>
      <c r="I469" s="1">
        <v>222798.46189999999</v>
      </c>
    </row>
    <row r="470" spans="1:9" x14ac:dyDescent="0.25">
      <c r="A470" t="s">
        <v>8872</v>
      </c>
      <c r="B470" t="s">
        <v>8873</v>
      </c>
      <c r="C470" t="s">
        <v>8755</v>
      </c>
      <c r="D470" t="s">
        <v>8754</v>
      </c>
      <c r="E470" t="s">
        <v>1</v>
      </c>
      <c r="F470" t="s">
        <v>4</v>
      </c>
      <c r="G470" s="2">
        <v>42787</v>
      </c>
      <c r="H470" s="1">
        <v>5390000</v>
      </c>
      <c r="I470" s="1">
        <v>491567.51199999999</v>
      </c>
    </row>
    <row r="471" spans="1:9" x14ac:dyDescent="0.25">
      <c r="A471" t="s">
        <v>8870</v>
      </c>
      <c r="B471" t="s">
        <v>8871</v>
      </c>
      <c r="C471" t="s">
        <v>8701</v>
      </c>
      <c r="D471" t="s">
        <v>8700</v>
      </c>
      <c r="E471" t="s">
        <v>1</v>
      </c>
      <c r="F471" t="s">
        <v>4</v>
      </c>
      <c r="G471" s="2">
        <v>42816</v>
      </c>
      <c r="H471" s="1">
        <v>3634110</v>
      </c>
      <c r="I471" s="1">
        <v>211882.57339999999</v>
      </c>
    </row>
    <row r="472" spans="1:9" x14ac:dyDescent="0.25">
      <c r="A472" t="s">
        <v>8868</v>
      </c>
      <c r="B472" t="s">
        <v>8869</v>
      </c>
      <c r="C472" t="s">
        <v>8827</v>
      </c>
      <c r="D472" t="s">
        <v>8826</v>
      </c>
      <c r="E472" t="s">
        <v>1</v>
      </c>
      <c r="F472" t="s">
        <v>4</v>
      </c>
      <c r="G472" s="2">
        <v>42860</v>
      </c>
      <c r="H472" s="1">
        <v>2599200</v>
      </c>
      <c r="I472" s="1">
        <v>246531.63939999999</v>
      </c>
    </row>
    <row r="473" spans="1:9" x14ac:dyDescent="0.25">
      <c r="A473" t="s">
        <v>8866</v>
      </c>
      <c r="B473" t="s">
        <v>8867</v>
      </c>
      <c r="C473" t="s">
        <v>8865</v>
      </c>
      <c r="D473" t="s">
        <v>8864</v>
      </c>
      <c r="E473" t="s">
        <v>1</v>
      </c>
      <c r="F473" t="s">
        <v>4</v>
      </c>
      <c r="G473" s="2">
        <v>42816</v>
      </c>
      <c r="H473" s="1">
        <v>171000</v>
      </c>
      <c r="I473" s="1">
        <v>11762.4514</v>
      </c>
    </row>
    <row r="474" spans="1:9" x14ac:dyDescent="0.25">
      <c r="A474" t="s">
        <v>8862</v>
      </c>
      <c r="B474" t="s">
        <v>8863</v>
      </c>
      <c r="C474" t="s">
        <v>8861</v>
      </c>
      <c r="D474" t="s">
        <v>8860</v>
      </c>
      <c r="E474" t="s">
        <v>1</v>
      </c>
      <c r="F474" t="s">
        <v>4</v>
      </c>
      <c r="G474" s="2">
        <v>42801</v>
      </c>
      <c r="H474" s="1">
        <v>1200000</v>
      </c>
      <c r="I474" s="1">
        <v>90418.375</v>
      </c>
    </row>
    <row r="475" spans="1:9" x14ac:dyDescent="0.25">
      <c r="A475" t="s">
        <v>8858</v>
      </c>
      <c r="B475" t="s">
        <v>8859</v>
      </c>
      <c r="C475" t="s">
        <v>8857</v>
      </c>
      <c r="D475" t="s">
        <v>8856</v>
      </c>
      <c r="E475" t="s">
        <v>1</v>
      </c>
      <c r="F475" t="s">
        <v>4</v>
      </c>
      <c r="G475" s="2">
        <v>42816</v>
      </c>
      <c r="H475" s="1">
        <v>1150000</v>
      </c>
      <c r="I475" s="1">
        <v>72242.369099999996</v>
      </c>
    </row>
    <row r="476" spans="1:9" x14ac:dyDescent="0.25">
      <c r="A476" t="s">
        <v>8854</v>
      </c>
      <c r="B476" t="s">
        <v>8855</v>
      </c>
      <c r="C476" t="s">
        <v>8853</v>
      </c>
      <c r="D476" t="s">
        <v>8852</v>
      </c>
      <c r="E476" t="s">
        <v>1</v>
      </c>
      <c r="F476" t="s">
        <v>4</v>
      </c>
      <c r="G476" s="2">
        <v>42801</v>
      </c>
      <c r="H476" s="1">
        <v>7344000</v>
      </c>
      <c r="I476" s="1">
        <v>571071.46</v>
      </c>
    </row>
    <row r="477" spans="1:9" x14ac:dyDescent="0.25">
      <c r="A477" t="s">
        <v>8850</v>
      </c>
      <c r="B477" t="s">
        <v>8851</v>
      </c>
      <c r="C477" t="s">
        <v>8849</v>
      </c>
      <c r="D477" t="s">
        <v>8848</v>
      </c>
      <c r="E477" t="s">
        <v>1</v>
      </c>
      <c r="F477" t="s">
        <v>4</v>
      </c>
      <c r="G477" s="2">
        <v>42774</v>
      </c>
      <c r="H477" s="1">
        <v>580500</v>
      </c>
      <c r="I477" s="1">
        <v>39422.185599999997</v>
      </c>
    </row>
    <row r="478" spans="1:9" x14ac:dyDescent="0.25">
      <c r="A478" t="s">
        <v>8846</v>
      </c>
      <c r="B478" t="s">
        <v>8847</v>
      </c>
      <c r="C478" t="s">
        <v>8845</v>
      </c>
      <c r="D478" t="s">
        <v>8844</v>
      </c>
      <c r="E478" t="s">
        <v>1</v>
      </c>
      <c r="F478" t="s">
        <v>4</v>
      </c>
      <c r="G478" s="2">
        <v>42774</v>
      </c>
      <c r="H478" s="1">
        <v>290700</v>
      </c>
      <c r="I478" s="1">
        <v>10116.639800000001</v>
      </c>
    </row>
    <row r="479" spans="1:9" x14ac:dyDescent="0.25">
      <c r="A479" t="s">
        <v>8842</v>
      </c>
      <c r="B479" t="s">
        <v>8843</v>
      </c>
      <c r="C479" t="s">
        <v>8841</v>
      </c>
      <c r="D479" t="s">
        <v>8840</v>
      </c>
      <c r="E479" t="s">
        <v>1</v>
      </c>
      <c r="F479" t="s">
        <v>4</v>
      </c>
      <c r="G479" s="2">
        <v>42829</v>
      </c>
      <c r="H479" s="1">
        <v>5324000</v>
      </c>
      <c r="I479" s="1">
        <v>231198.7022</v>
      </c>
    </row>
    <row r="480" spans="1:9" x14ac:dyDescent="0.25">
      <c r="A480" t="s">
        <v>8838</v>
      </c>
      <c r="B480" t="s">
        <v>8839</v>
      </c>
      <c r="C480" t="s">
        <v>8647</v>
      </c>
      <c r="D480" t="s">
        <v>8646</v>
      </c>
      <c r="E480" t="s">
        <v>1</v>
      </c>
      <c r="F480" t="s">
        <v>4</v>
      </c>
      <c r="G480" s="2">
        <v>42764</v>
      </c>
      <c r="H480" s="1">
        <v>240333</v>
      </c>
      <c r="I480" s="1">
        <v>7079.0667000000003</v>
      </c>
    </row>
    <row r="481" spans="1:9" x14ac:dyDescent="0.25">
      <c r="A481" t="s">
        <v>8836</v>
      </c>
      <c r="B481" t="s">
        <v>8837</v>
      </c>
      <c r="C481" t="s">
        <v>8647</v>
      </c>
      <c r="D481" t="s">
        <v>8646</v>
      </c>
      <c r="E481" t="s">
        <v>1</v>
      </c>
      <c r="F481" t="s">
        <v>4</v>
      </c>
      <c r="G481" s="2">
        <v>42774</v>
      </c>
      <c r="H481" s="1">
        <v>2406690</v>
      </c>
      <c r="I481" s="1">
        <v>116325.5563</v>
      </c>
    </row>
    <row r="482" spans="1:9" x14ac:dyDescent="0.25">
      <c r="A482" t="s">
        <v>8834</v>
      </c>
      <c r="B482" t="s">
        <v>8835</v>
      </c>
      <c r="C482" t="s">
        <v>8579</v>
      </c>
      <c r="D482" t="s">
        <v>8578</v>
      </c>
      <c r="E482" t="s">
        <v>1</v>
      </c>
      <c r="F482" t="s">
        <v>4</v>
      </c>
      <c r="G482" s="2">
        <v>42764</v>
      </c>
      <c r="H482" s="1">
        <v>500000</v>
      </c>
      <c r="I482" s="1">
        <v>28701.626499999998</v>
      </c>
    </row>
    <row r="483" spans="1:9" x14ac:dyDescent="0.25">
      <c r="A483" t="s">
        <v>8832</v>
      </c>
      <c r="B483" t="s">
        <v>8833</v>
      </c>
      <c r="C483" t="s">
        <v>8831</v>
      </c>
      <c r="D483" t="s">
        <v>8830</v>
      </c>
      <c r="E483" t="s">
        <v>1</v>
      </c>
      <c r="F483" t="s">
        <v>4</v>
      </c>
      <c r="G483" s="2">
        <v>42774</v>
      </c>
      <c r="H483" s="1">
        <v>1163000</v>
      </c>
      <c r="I483" s="1">
        <v>59787.740599999997</v>
      </c>
    </row>
    <row r="484" spans="1:9" x14ac:dyDescent="0.25">
      <c r="A484" t="s">
        <v>8828</v>
      </c>
      <c r="B484" t="s">
        <v>8829</v>
      </c>
      <c r="C484" t="s">
        <v>8827</v>
      </c>
      <c r="D484" t="s">
        <v>8826</v>
      </c>
      <c r="E484" t="s">
        <v>535</v>
      </c>
      <c r="F484" t="s">
        <v>4</v>
      </c>
      <c r="G484" s="2">
        <v>42957</v>
      </c>
      <c r="H484" s="1">
        <v>5885821</v>
      </c>
      <c r="I484" s="1">
        <v>475733.17989999999</v>
      </c>
    </row>
    <row r="485" spans="1:9" x14ac:dyDescent="0.25">
      <c r="A485" t="s">
        <v>8824</v>
      </c>
      <c r="B485" t="s">
        <v>8825</v>
      </c>
      <c r="C485" t="s">
        <v>8721</v>
      </c>
      <c r="D485" t="s">
        <v>8720</v>
      </c>
      <c r="E485" t="s">
        <v>535</v>
      </c>
      <c r="F485" t="s">
        <v>4</v>
      </c>
      <c r="G485" s="2">
        <v>42774</v>
      </c>
      <c r="H485" s="1">
        <v>23058300</v>
      </c>
      <c r="I485" s="1">
        <v>1739277.9217000001</v>
      </c>
    </row>
    <row r="486" spans="1:9" x14ac:dyDescent="0.25">
      <c r="A486" t="s">
        <v>8822</v>
      </c>
      <c r="B486" t="s">
        <v>8823</v>
      </c>
      <c r="C486" t="s">
        <v>8821</v>
      </c>
      <c r="D486" t="s">
        <v>8820</v>
      </c>
      <c r="E486" t="s">
        <v>535</v>
      </c>
      <c r="F486" t="s">
        <v>4</v>
      </c>
      <c r="G486" s="2">
        <v>43077</v>
      </c>
      <c r="H486" s="1">
        <v>600000</v>
      </c>
      <c r="I486" s="1">
        <v>77526.358999999997</v>
      </c>
    </row>
    <row r="487" spans="1:9" x14ac:dyDescent="0.25">
      <c r="A487" t="s">
        <v>8818</v>
      </c>
      <c r="B487" t="s">
        <v>8819</v>
      </c>
      <c r="C487" t="s">
        <v>8631</v>
      </c>
      <c r="D487" t="s">
        <v>8630</v>
      </c>
      <c r="E487" t="s">
        <v>535</v>
      </c>
      <c r="F487" t="s">
        <v>4</v>
      </c>
      <c r="G487" s="2">
        <v>43066</v>
      </c>
      <c r="H487" s="1">
        <v>24506087</v>
      </c>
      <c r="I487" s="1">
        <v>2827361.2480000001</v>
      </c>
    </row>
    <row r="488" spans="1:9" x14ac:dyDescent="0.25">
      <c r="A488" t="s">
        <v>8816</v>
      </c>
      <c r="B488" t="s">
        <v>8817</v>
      </c>
      <c r="C488" t="s">
        <v>8747</v>
      </c>
      <c r="D488" t="s">
        <v>8746</v>
      </c>
      <c r="E488" t="s">
        <v>535</v>
      </c>
      <c r="F488" t="s">
        <v>4</v>
      </c>
      <c r="G488" s="2">
        <v>43066</v>
      </c>
      <c r="H488" s="1">
        <v>2000000</v>
      </c>
      <c r="I488" s="1">
        <v>456512.2904</v>
      </c>
    </row>
    <row r="489" spans="1:9" x14ac:dyDescent="0.25">
      <c r="A489" t="s">
        <v>8814</v>
      </c>
      <c r="B489" t="s">
        <v>8815</v>
      </c>
      <c r="C489" t="s">
        <v>8813</v>
      </c>
      <c r="D489" t="s">
        <v>8812</v>
      </c>
      <c r="E489" t="s">
        <v>535</v>
      </c>
      <c r="F489" t="s">
        <v>4</v>
      </c>
      <c r="G489" s="2">
        <v>42764</v>
      </c>
      <c r="H489" s="1">
        <v>5919000</v>
      </c>
      <c r="I489" s="1">
        <v>182082.47940000001</v>
      </c>
    </row>
    <row r="490" spans="1:9" x14ac:dyDescent="0.25">
      <c r="A490" t="s">
        <v>8810</v>
      </c>
      <c r="B490" t="s">
        <v>8811</v>
      </c>
      <c r="C490" t="s">
        <v>8643</v>
      </c>
      <c r="D490" t="s">
        <v>8642</v>
      </c>
      <c r="E490" t="s">
        <v>535</v>
      </c>
      <c r="F490" t="s">
        <v>4</v>
      </c>
      <c r="G490" s="2">
        <v>42899</v>
      </c>
      <c r="H490" s="1">
        <v>9300000</v>
      </c>
      <c r="I490" s="1">
        <v>807551.97600000002</v>
      </c>
    </row>
    <row r="491" spans="1:9" x14ac:dyDescent="0.25">
      <c r="A491" t="s">
        <v>8808</v>
      </c>
      <c r="B491" t="s">
        <v>8809</v>
      </c>
      <c r="C491" t="s">
        <v>8807</v>
      </c>
      <c r="D491" t="s">
        <v>8806</v>
      </c>
      <c r="E491" t="s">
        <v>1</v>
      </c>
      <c r="F491" t="s">
        <v>4</v>
      </c>
      <c r="G491" s="2">
        <v>43077</v>
      </c>
      <c r="H491" s="1">
        <v>3810735</v>
      </c>
      <c r="I491" s="1">
        <v>141651.55590000001</v>
      </c>
    </row>
    <row r="492" spans="1:9" x14ac:dyDescent="0.25">
      <c r="A492" t="s">
        <v>8804</v>
      </c>
      <c r="B492" t="s">
        <v>8805</v>
      </c>
      <c r="C492" t="s">
        <v>8803</v>
      </c>
      <c r="D492" t="s">
        <v>8802</v>
      </c>
      <c r="E492" t="s">
        <v>1</v>
      </c>
      <c r="F492" t="s">
        <v>4</v>
      </c>
      <c r="G492" s="2">
        <v>43077</v>
      </c>
      <c r="H492" s="1">
        <v>1420000</v>
      </c>
      <c r="I492" s="1">
        <v>100679.39200000001</v>
      </c>
    </row>
    <row r="493" spans="1:9" x14ac:dyDescent="0.25">
      <c r="A493" t="s">
        <v>8800</v>
      </c>
      <c r="B493" t="s">
        <v>8801</v>
      </c>
      <c r="C493" t="s">
        <v>8799</v>
      </c>
      <c r="D493" t="s">
        <v>8798</v>
      </c>
      <c r="E493" t="s">
        <v>1</v>
      </c>
      <c r="F493" t="s">
        <v>4</v>
      </c>
      <c r="G493" s="2">
        <v>43073</v>
      </c>
      <c r="H493" s="1">
        <v>155000</v>
      </c>
      <c r="I493" s="1">
        <v>6566.9285</v>
      </c>
    </row>
    <row r="494" spans="1:9" x14ac:dyDescent="0.25">
      <c r="A494" t="s">
        <v>8796</v>
      </c>
      <c r="B494" t="s">
        <v>8797</v>
      </c>
      <c r="C494" t="s">
        <v>8795</v>
      </c>
      <c r="D494" t="s">
        <v>8794</v>
      </c>
      <c r="E494" t="s">
        <v>1</v>
      </c>
      <c r="F494" t="s">
        <v>4</v>
      </c>
      <c r="G494" s="2">
        <v>43068</v>
      </c>
      <c r="H494" s="1">
        <v>180000</v>
      </c>
      <c r="I494" s="1">
        <v>12193.560100000001</v>
      </c>
    </row>
    <row r="495" spans="1:9" x14ac:dyDescent="0.25">
      <c r="A495" t="s">
        <v>8792</v>
      </c>
      <c r="B495" t="s">
        <v>8793</v>
      </c>
      <c r="C495" t="s">
        <v>8791</v>
      </c>
      <c r="D495" t="s">
        <v>8790</v>
      </c>
      <c r="E495" t="s">
        <v>1</v>
      </c>
      <c r="F495" t="s">
        <v>4</v>
      </c>
      <c r="G495" s="2">
        <v>43066</v>
      </c>
      <c r="H495" s="1">
        <v>742400</v>
      </c>
      <c r="I495" s="1">
        <v>52497.6103</v>
      </c>
    </row>
    <row r="496" spans="1:9" x14ac:dyDescent="0.25">
      <c r="A496" t="s">
        <v>8788</v>
      </c>
      <c r="B496" t="s">
        <v>8789</v>
      </c>
      <c r="C496" t="s">
        <v>8787</v>
      </c>
      <c r="D496" t="s">
        <v>8786</v>
      </c>
      <c r="E496" t="s">
        <v>1</v>
      </c>
      <c r="F496" t="s">
        <v>4</v>
      </c>
      <c r="G496" s="2">
        <v>43075</v>
      </c>
      <c r="H496" s="1">
        <v>965000</v>
      </c>
      <c r="I496" s="1">
        <v>40678.162799999998</v>
      </c>
    </row>
    <row r="497" spans="1:9" x14ac:dyDescent="0.25">
      <c r="A497" t="s">
        <v>8784</v>
      </c>
      <c r="B497" t="s">
        <v>8785</v>
      </c>
      <c r="C497" t="s">
        <v>8783</v>
      </c>
      <c r="D497" t="s">
        <v>8782</v>
      </c>
      <c r="E497" t="s">
        <v>1</v>
      </c>
      <c r="F497" t="s">
        <v>4</v>
      </c>
      <c r="G497" s="2">
        <v>43080</v>
      </c>
      <c r="H497" s="1">
        <v>2405000</v>
      </c>
      <c r="I497" s="1">
        <v>99379.527000000002</v>
      </c>
    </row>
    <row r="498" spans="1:9" x14ac:dyDescent="0.25">
      <c r="A498" t="s">
        <v>8780</v>
      </c>
      <c r="B498" t="s">
        <v>8781</v>
      </c>
      <c r="C498" t="s">
        <v>8779</v>
      </c>
      <c r="D498" t="s">
        <v>8778</v>
      </c>
      <c r="E498" t="s">
        <v>1</v>
      </c>
      <c r="F498" t="s">
        <v>4</v>
      </c>
      <c r="G498" s="2">
        <v>43040</v>
      </c>
      <c r="H498" s="1">
        <v>579000</v>
      </c>
      <c r="I498" s="1">
        <v>30775.477999999999</v>
      </c>
    </row>
    <row r="499" spans="1:9" x14ac:dyDescent="0.25">
      <c r="A499" t="s">
        <v>8776</v>
      </c>
      <c r="B499" t="s">
        <v>8777</v>
      </c>
      <c r="C499" t="s">
        <v>8775</v>
      </c>
      <c r="D499" t="s">
        <v>8774</v>
      </c>
      <c r="E499" t="s">
        <v>1</v>
      </c>
      <c r="F499" t="s">
        <v>4</v>
      </c>
      <c r="G499" s="2">
        <v>43077</v>
      </c>
      <c r="H499" s="1">
        <v>1571176</v>
      </c>
      <c r="I499" s="1">
        <v>90963.28</v>
      </c>
    </row>
    <row r="500" spans="1:9" x14ac:dyDescent="0.25">
      <c r="A500" t="s">
        <v>8772</v>
      </c>
      <c r="B500" t="s">
        <v>8773</v>
      </c>
      <c r="C500" t="s">
        <v>8771</v>
      </c>
      <c r="D500" t="s">
        <v>8770</v>
      </c>
      <c r="E500" t="s">
        <v>1</v>
      </c>
      <c r="F500" t="s">
        <v>4</v>
      </c>
      <c r="G500" s="2">
        <v>43070</v>
      </c>
      <c r="H500" s="1">
        <v>1848000</v>
      </c>
      <c r="I500" s="1">
        <v>121425.64</v>
      </c>
    </row>
    <row r="501" spans="1:9" x14ac:dyDescent="0.25">
      <c r="A501" t="s">
        <v>8768</v>
      </c>
      <c r="B501" t="s">
        <v>8769</v>
      </c>
      <c r="C501" t="s">
        <v>8767</v>
      </c>
      <c r="D501" t="s">
        <v>8766</v>
      </c>
      <c r="E501" t="s">
        <v>1</v>
      </c>
      <c r="F501" t="s">
        <v>4</v>
      </c>
      <c r="G501" s="2">
        <v>43070</v>
      </c>
      <c r="H501" s="1">
        <v>3582000</v>
      </c>
      <c r="I501" s="1">
        <v>233143.20420000001</v>
      </c>
    </row>
    <row r="502" spans="1:9" x14ac:dyDescent="0.25">
      <c r="A502" t="s">
        <v>8764</v>
      </c>
      <c r="B502" t="s">
        <v>8765</v>
      </c>
      <c r="C502" t="s">
        <v>8763</v>
      </c>
      <c r="D502" t="s">
        <v>8762</v>
      </c>
      <c r="E502" t="s">
        <v>1</v>
      </c>
      <c r="F502" t="s">
        <v>4</v>
      </c>
      <c r="G502" s="2">
        <v>43070</v>
      </c>
      <c r="H502" s="1">
        <v>2453100</v>
      </c>
      <c r="I502" s="1">
        <v>172752.51629999999</v>
      </c>
    </row>
    <row r="503" spans="1:9" x14ac:dyDescent="0.25">
      <c r="A503" t="s">
        <v>8760</v>
      </c>
      <c r="B503" t="s">
        <v>8761</v>
      </c>
      <c r="C503" t="s">
        <v>8759</v>
      </c>
      <c r="D503" t="s">
        <v>8758</v>
      </c>
      <c r="E503" t="s">
        <v>1</v>
      </c>
      <c r="F503" t="s">
        <v>4</v>
      </c>
      <c r="G503" s="2">
        <v>42751</v>
      </c>
      <c r="H503" s="1">
        <v>1900000</v>
      </c>
      <c r="I503" s="1">
        <v>114692.9158</v>
      </c>
    </row>
    <row r="504" spans="1:9" x14ac:dyDescent="0.25">
      <c r="A504" t="s">
        <v>8756</v>
      </c>
      <c r="B504" t="s">
        <v>8757</v>
      </c>
      <c r="C504" t="s">
        <v>8755</v>
      </c>
      <c r="D504" t="s">
        <v>8754</v>
      </c>
      <c r="E504" t="s">
        <v>1</v>
      </c>
      <c r="F504" t="s">
        <v>4</v>
      </c>
      <c r="G504" s="2">
        <v>43066</v>
      </c>
      <c r="H504" s="1">
        <v>2380000</v>
      </c>
      <c r="I504" s="1">
        <v>148644.424</v>
      </c>
    </row>
    <row r="505" spans="1:9" x14ac:dyDescent="0.25">
      <c r="A505" t="s">
        <v>8752</v>
      </c>
      <c r="B505" t="s">
        <v>8753</v>
      </c>
      <c r="C505" t="s">
        <v>8751</v>
      </c>
      <c r="D505" t="s">
        <v>8750</v>
      </c>
      <c r="E505" t="s">
        <v>1</v>
      </c>
      <c r="F505" t="s">
        <v>4</v>
      </c>
      <c r="G505" s="2">
        <v>43070</v>
      </c>
      <c r="H505" s="1">
        <v>2348000</v>
      </c>
      <c r="I505" s="1">
        <v>122346.52</v>
      </c>
    </row>
    <row r="506" spans="1:9" x14ac:dyDescent="0.25">
      <c r="A506" t="s">
        <v>8748</v>
      </c>
      <c r="B506" t="s">
        <v>8749</v>
      </c>
      <c r="C506" t="s">
        <v>8747</v>
      </c>
      <c r="D506" t="s">
        <v>8746</v>
      </c>
      <c r="E506" t="s">
        <v>1</v>
      </c>
      <c r="F506" t="s">
        <v>4</v>
      </c>
      <c r="G506" s="2">
        <v>42764</v>
      </c>
      <c r="H506" s="1">
        <v>480000</v>
      </c>
      <c r="I506" s="1">
        <v>27491.5769</v>
      </c>
    </row>
    <row r="507" spans="1:9" x14ac:dyDescent="0.25">
      <c r="A507" t="s">
        <v>8744</v>
      </c>
      <c r="B507" t="s">
        <v>8745</v>
      </c>
      <c r="C507" t="s">
        <v>8743</v>
      </c>
      <c r="D507" t="s">
        <v>8742</v>
      </c>
      <c r="E507" t="s">
        <v>1</v>
      </c>
      <c r="F507" t="s">
        <v>4</v>
      </c>
      <c r="G507" s="2">
        <v>42764</v>
      </c>
      <c r="H507" s="1">
        <v>10000000</v>
      </c>
      <c r="I507" s="1">
        <v>151242.21</v>
      </c>
    </row>
    <row r="508" spans="1:9" x14ac:dyDescent="0.25">
      <c r="A508" t="s">
        <v>8740</v>
      </c>
      <c r="B508" t="s">
        <v>8741</v>
      </c>
      <c r="C508" t="s">
        <v>8739</v>
      </c>
      <c r="D508" t="s">
        <v>8738</v>
      </c>
      <c r="E508" t="s">
        <v>1</v>
      </c>
      <c r="F508" t="s">
        <v>4</v>
      </c>
      <c r="G508" s="2">
        <v>42764</v>
      </c>
      <c r="H508" s="1">
        <v>520000</v>
      </c>
      <c r="I508" s="1">
        <v>48242.173199999997</v>
      </c>
    </row>
    <row r="509" spans="1:9" x14ac:dyDescent="0.25">
      <c r="A509" t="s">
        <v>8736</v>
      </c>
      <c r="B509" t="s">
        <v>8737</v>
      </c>
      <c r="C509" t="s">
        <v>8643</v>
      </c>
      <c r="D509" t="s">
        <v>8642</v>
      </c>
      <c r="E509" t="s">
        <v>1</v>
      </c>
      <c r="F509" t="s">
        <v>4</v>
      </c>
      <c r="G509" s="2">
        <v>42764</v>
      </c>
      <c r="H509" s="1">
        <v>9496740</v>
      </c>
      <c r="I509" s="1">
        <v>536452.68660000002</v>
      </c>
    </row>
    <row r="510" spans="1:9" x14ac:dyDescent="0.25">
      <c r="A510" t="s">
        <v>8734</v>
      </c>
      <c r="B510" t="s">
        <v>8735</v>
      </c>
      <c r="C510" t="s">
        <v>8733</v>
      </c>
      <c r="D510" t="s">
        <v>8732</v>
      </c>
      <c r="E510" t="s">
        <v>1</v>
      </c>
      <c r="F510" t="s">
        <v>4</v>
      </c>
      <c r="G510" s="2">
        <v>42801</v>
      </c>
      <c r="H510" s="1">
        <v>1700000</v>
      </c>
      <c r="I510" s="1">
        <v>49283.0265</v>
      </c>
    </row>
    <row r="511" spans="1:9" x14ac:dyDescent="0.25">
      <c r="A511" t="s">
        <v>8730</v>
      </c>
      <c r="B511" t="s">
        <v>8731</v>
      </c>
      <c r="C511" t="s">
        <v>8729</v>
      </c>
      <c r="D511" t="s">
        <v>8728</v>
      </c>
      <c r="E511" t="s">
        <v>1</v>
      </c>
      <c r="F511" t="s">
        <v>4</v>
      </c>
      <c r="G511" s="2">
        <v>42899</v>
      </c>
      <c r="H511" s="1">
        <v>1500000</v>
      </c>
      <c r="I511" s="1">
        <v>121736.352</v>
      </c>
    </row>
    <row r="512" spans="1:9" x14ac:dyDescent="0.25">
      <c r="A512" t="s">
        <v>8726</v>
      </c>
      <c r="B512" t="s">
        <v>8727</v>
      </c>
      <c r="C512" t="s">
        <v>8725</v>
      </c>
      <c r="D512" t="s">
        <v>8724</v>
      </c>
      <c r="E512" t="s">
        <v>1</v>
      </c>
      <c r="F512" t="s">
        <v>4</v>
      </c>
      <c r="G512" s="2">
        <v>42899</v>
      </c>
      <c r="H512" s="1">
        <v>190800</v>
      </c>
      <c r="I512" s="1">
        <v>10491.959699999999</v>
      </c>
    </row>
    <row r="513" spans="1:9" x14ac:dyDescent="0.25">
      <c r="A513" t="s">
        <v>8722</v>
      </c>
      <c r="B513" t="s">
        <v>8723</v>
      </c>
      <c r="C513" t="s">
        <v>8721</v>
      </c>
      <c r="D513" t="s">
        <v>8720</v>
      </c>
      <c r="E513" t="s">
        <v>1</v>
      </c>
      <c r="F513" t="s">
        <v>4</v>
      </c>
      <c r="G513" s="2">
        <v>42899</v>
      </c>
      <c r="H513" s="1">
        <v>4261832</v>
      </c>
      <c r="I513" s="1">
        <v>303014.696</v>
      </c>
    </row>
    <row r="514" spans="1:9" x14ac:dyDescent="0.25">
      <c r="A514" t="s">
        <v>8718</v>
      </c>
      <c r="B514" t="s">
        <v>8719</v>
      </c>
      <c r="C514" t="s">
        <v>8717</v>
      </c>
      <c r="D514" t="s">
        <v>8716</v>
      </c>
      <c r="E514" t="s">
        <v>1</v>
      </c>
      <c r="F514" t="s">
        <v>4</v>
      </c>
      <c r="G514" s="2">
        <v>42899</v>
      </c>
      <c r="H514" s="1">
        <v>239000</v>
      </c>
      <c r="I514" s="1">
        <v>10108.112800000001</v>
      </c>
    </row>
    <row r="515" spans="1:9" x14ac:dyDescent="0.25">
      <c r="A515" t="s">
        <v>8714</v>
      </c>
      <c r="B515" t="s">
        <v>8715</v>
      </c>
      <c r="C515" t="s">
        <v>8713</v>
      </c>
      <c r="D515" t="s">
        <v>8712</v>
      </c>
      <c r="E515" t="s">
        <v>1</v>
      </c>
      <c r="F515" t="s">
        <v>4</v>
      </c>
      <c r="G515" s="2">
        <v>42955</v>
      </c>
      <c r="H515" s="1">
        <v>1900000</v>
      </c>
      <c r="I515" s="1">
        <v>95691.335999999996</v>
      </c>
    </row>
    <row r="516" spans="1:9" x14ac:dyDescent="0.25">
      <c r="A516" t="s">
        <v>8710</v>
      </c>
      <c r="B516" t="s">
        <v>8711</v>
      </c>
      <c r="C516" t="s">
        <v>8709</v>
      </c>
      <c r="D516" t="s">
        <v>8708</v>
      </c>
      <c r="E516" t="s">
        <v>1</v>
      </c>
      <c r="F516" t="s">
        <v>4</v>
      </c>
      <c r="G516" s="2">
        <v>42993</v>
      </c>
      <c r="H516" s="1">
        <v>1556000</v>
      </c>
      <c r="I516" s="1">
        <v>99739.096000000005</v>
      </c>
    </row>
    <row r="517" spans="1:9" x14ac:dyDescent="0.25">
      <c r="A517" t="s">
        <v>8706</v>
      </c>
      <c r="B517" t="s">
        <v>8707</v>
      </c>
      <c r="C517" t="s">
        <v>8705</v>
      </c>
      <c r="D517" t="s">
        <v>8704</v>
      </c>
      <c r="E517" t="s">
        <v>1</v>
      </c>
      <c r="F517" t="s">
        <v>4</v>
      </c>
      <c r="G517" s="2">
        <v>43066</v>
      </c>
      <c r="H517" s="1">
        <v>750000</v>
      </c>
      <c r="I517" s="1">
        <v>43188.781999999999</v>
      </c>
    </row>
    <row r="518" spans="1:9" x14ac:dyDescent="0.25">
      <c r="A518" t="s">
        <v>8702</v>
      </c>
      <c r="B518" t="s">
        <v>8703</v>
      </c>
      <c r="C518" t="s">
        <v>8701</v>
      </c>
      <c r="D518" t="s">
        <v>8700</v>
      </c>
      <c r="E518" t="s">
        <v>1</v>
      </c>
      <c r="F518" t="s">
        <v>4</v>
      </c>
      <c r="G518" s="2">
        <v>43004</v>
      </c>
      <c r="H518" s="1">
        <v>1525500</v>
      </c>
      <c r="I518" s="1">
        <v>80088.301200000002</v>
      </c>
    </row>
    <row r="519" spans="1:9" x14ac:dyDescent="0.25">
      <c r="A519" t="s">
        <v>8698</v>
      </c>
      <c r="B519" t="s">
        <v>8699</v>
      </c>
      <c r="C519" t="s">
        <v>8695</v>
      </c>
      <c r="D519" t="s">
        <v>8694</v>
      </c>
      <c r="E519" t="s">
        <v>1</v>
      </c>
      <c r="F519" t="s">
        <v>4</v>
      </c>
      <c r="G519" s="2">
        <v>43034</v>
      </c>
      <c r="H519" s="1">
        <v>1897506</v>
      </c>
      <c r="I519" s="1">
        <v>118072.12639999999</v>
      </c>
    </row>
    <row r="520" spans="1:9" x14ac:dyDescent="0.25">
      <c r="A520" t="s">
        <v>8696</v>
      </c>
      <c r="B520" t="s">
        <v>8697</v>
      </c>
      <c r="C520" t="s">
        <v>8695</v>
      </c>
      <c r="D520" t="s">
        <v>8694</v>
      </c>
      <c r="E520" t="s">
        <v>1</v>
      </c>
      <c r="F520" t="s">
        <v>4</v>
      </c>
      <c r="G520" s="2">
        <v>43034</v>
      </c>
      <c r="H520" s="1">
        <v>3262534.86</v>
      </c>
      <c r="I520" s="1">
        <v>169667.3205</v>
      </c>
    </row>
    <row r="521" spans="1:9" x14ac:dyDescent="0.25">
      <c r="A521" t="s">
        <v>8692</v>
      </c>
      <c r="B521" t="s">
        <v>8693</v>
      </c>
      <c r="C521" t="s">
        <v>8691</v>
      </c>
      <c r="D521" t="s">
        <v>8690</v>
      </c>
      <c r="E521" t="s">
        <v>1</v>
      </c>
      <c r="F521" t="s">
        <v>4</v>
      </c>
      <c r="G521" s="2">
        <v>42956</v>
      </c>
      <c r="H521" s="1">
        <v>260000</v>
      </c>
      <c r="I521" s="1">
        <v>8172.5878000000002</v>
      </c>
    </row>
    <row r="522" spans="1:9" x14ac:dyDescent="0.25">
      <c r="A522" t="s">
        <v>8688</v>
      </c>
      <c r="B522" t="s">
        <v>8689</v>
      </c>
      <c r="C522" t="s">
        <v>8687</v>
      </c>
      <c r="D522" t="s">
        <v>8686</v>
      </c>
      <c r="E522" t="s">
        <v>1</v>
      </c>
      <c r="F522" t="s">
        <v>4</v>
      </c>
      <c r="G522" s="2">
        <v>42949</v>
      </c>
      <c r="H522" s="1">
        <v>4230000</v>
      </c>
      <c r="I522" s="1">
        <v>176044.704</v>
      </c>
    </row>
    <row r="523" spans="1:9" x14ac:dyDescent="0.25">
      <c r="A523" t="s">
        <v>8684</v>
      </c>
      <c r="B523" t="s">
        <v>8685</v>
      </c>
      <c r="C523" t="s">
        <v>8683</v>
      </c>
      <c r="D523" t="s">
        <v>8682</v>
      </c>
      <c r="E523" t="s">
        <v>1</v>
      </c>
      <c r="F523" t="s">
        <v>4</v>
      </c>
      <c r="G523" s="2">
        <v>43018</v>
      </c>
      <c r="H523" s="1">
        <v>900000</v>
      </c>
      <c r="I523" s="1">
        <v>39957.532399999996</v>
      </c>
    </row>
    <row r="524" spans="1:9" x14ac:dyDescent="0.25">
      <c r="A524" t="s">
        <v>8680</v>
      </c>
      <c r="B524" t="s">
        <v>8681</v>
      </c>
      <c r="C524" t="s">
        <v>8631</v>
      </c>
      <c r="D524" t="s">
        <v>8630</v>
      </c>
      <c r="E524" t="s">
        <v>1</v>
      </c>
      <c r="F524" t="s">
        <v>4</v>
      </c>
      <c r="G524" s="2">
        <v>42899</v>
      </c>
      <c r="H524" s="1">
        <v>925000</v>
      </c>
      <c r="I524" s="1">
        <v>48656.800000000003</v>
      </c>
    </row>
    <row r="525" spans="1:9" x14ac:dyDescent="0.25">
      <c r="A525" t="s">
        <v>8678</v>
      </c>
      <c r="B525" t="s">
        <v>8679</v>
      </c>
      <c r="C525" t="s">
        <v>8677</v>
      </c>
      <c r="D525" t="s">
        <v>8676</v>
      </c>
      <c r="E525" t="s">
        <v>1</v>
      </c>
      <c r="F525" t="s">
        <v>4</v>
      </c>
      <c r="G525" s="2">
        <v>43032</v>
      </c>
      <c r="H525" s="1">
        <v>1758600</v>
      </c>
      <c r="I525" s="1">
        <v>132151.82579999999</v>
      </c>
    </row>
    <row r="526" spans="1:9" x14ac:dyDescent="0.25">
      <c r="A526" t="s">
        <v>8674</v>
      </c>
      <c r="B526" t="s">
        <v>8675</v>
      </c>
      <c r="C526" t="s">
        <v>8673</v>
      </c>
      <c r="D526" t="s">
        <v>8672</v>
      </c>
      <c r="E526" t="s">
        <v>1</v>
      </c>
      <c r="F526" t="s">
        <v>4</v>
      </c>
      <c r="G526" s="2">
        <v>42899</v>
      </c>
      <c r="H526" s="1">
        <v>480000</v>
      </c>
      <c r="I526" s="1">
        <v>25100.939900000001</v>
      </c>
    </row>
    <row r="527" spans="1:9" x14ac:dyDescent="0.25">
      <c r="A527" t="s">
        <v>8670</v>
      </c>
      <c r="B527" t="s">
        <v>8671</v>
      </c>
      <c r="C527" t="s">
        <v>8669</v>
      </c>
      <c r="D527" t="s">
        <v>8668</v>
      </c>
      <c r="E527" t="s">
        <v>1</v>
      </c>
      <c r="F527" t="s">
        <v>4</v>
      </c>
      <c r="G527" s="2">
        <v>43032</v>
      </c>
      <c r="H527" s="1">
        <v>1806668</v>
      </c>
      <c r="I527" s="1">
        <v>98579.351999999999</v>
      </c>
    </row>
    <row r="528" spans="1:9" x14ac:dyDescent="0.25">
      <c r="A528" t="s">
        <v>8666</v>
      </c>
      <c r="B528" t="s">
        <v>8667</v>
      </c>
      <c r="C528" t="s">
        <v>8665</v>
      </c>
      <c r="D528" t="s">
        <v>8664</v>
      </c>
      <c r="E528" t="s">
        <v>1</v>
      </c>
      <c r="F528" t="s">
        <v>4</v>
      </c>
      <c r="G528" s="2">
        <v>43063</v>
      </c>
      <c r="H528" s="1">
        <v>750200</v>
      </c>
      <c r="I528" s="1">
        <v>88009.952000000005</v>
      </c>
    </row>
    <row r="529" spans="1:9" x14ac:dyDescent="0.25">
      <c r="A529" t="s">
        <v>8662</v>
      </c>
      <c r="B529" t="s">
        <v>8663</v>
      </c>
      <c r="C529" t="s">
        <v>8599</v>
      </c>
      <c r="D529" t="s">
        <v>8598</v>
      </c>
      <c r="E529" t="s">
        <v>1</v>
      </c>
      <c r="F529" t="s">
        <v>4</v>
      </c>
      <c r="G529" s="2">
        <v>42787</v>
      </c>
      <c r="H529" s="1">
        <v>570600</v>
      </c>
      <c r="I529" s="1">
        <v>41759.403400000003</v>
      </c>
    </row>
    <row r="530" spans="1:9" x14ac:dyDescent="0.25">
      <c r="A530" t="s">
        <v>8660</v>
      </c>
      <c r="B530" t="s">
        <v>8661</v>
      </c>
      <c r="C530" t="s">
        <v>8659</v>
      </c>
      <c r="D530" t="s">
        <v>8658</v>
      </c>
      <c r="E530" t="s">
        <v>1</v>
      </c>
      <c r="F530" t="s">
        <v>4</v>
      </c>
      <c r="G530" s="2">
        <v>42877</v>
      </c>
      <c r="H530" s="1">
        <v>1087830</v>
      </c>
      <c r="I530" s="1">
        <v>96852.994999999995</v>
      </c>
    </row>
    <row r="531" spans="1:9" x14ac:dyDescent="0.25">
      <c r="A531" t="s">
        <v>8656</v>
      </c>
      <c r="B531" t="s">
        <v>8657</v>
      </c>
      <c r="C531" t="s">
        <v>8655</v>
      </c>
      <c r="D531" t="s">
        <v>8654</v>
      </c>
      <c r="E531" t="s">
        <v>1</v>
      </c>
      <c r="F531" t="s">
        <v>4</v>
      </c>
      <c r="G531" s="2">
        <v>42816</v>
      </c>
      <c r="H531" s="1">
        <v>1425000</v>
      </c>
      <c r="I531" s="1">
        <v>74651.999800000005</v>
      </c>
    </row>
    <row r="532" spans="1:9" x14ac:dyDescent="0.25">
      <c r="A532" t="s">
        <v>8652</v>
      </c>
      <c r="B532" t="s">
        <v>8653</v>
      </c>
      <c r="C532" t="s">
        <v>8635</v>
      </c>
      <c r="D532" t="s">
        <v>8634</v>
      </c>
      <c r="E532" t="s">
        <v>1</v>
      </c>
      <c r="F532" t="s">
        <v>4</v>
      </c>
      <c r="G532" s="2">
        <v>42899</v>
      </c>
      <c r="H532" s="1">
        <v>4508790</v>
      </c>
      <c r="I532" s="1">
        <v>473554.10580000002</v>
      </c>
    </row>
    <row r="533" spans="1:9" x14ac:dyDescent="0.25">
      <c r="A533" t="s">
        <v>8650</v>
      </c>
      <c r="B533" t="s">
        <v>8651</v>
      </c>
      <c r="C533" t="s">
        <v>8639</v>
      </c>
      <c r="D533" t="s">
        <v>8638</v>
      </c>
      <c r="E533" t="s">
        <v>1</v>
      </c>
      <c r="F533" t="s">
        <v>4</v>
      </c>
      <c r="G533" s="2">
        <v>42787</v>
      </c>
      <c r="H533" s="1">
        <v>610570</v>
      </c>
      <c r="I533" s="1">
        <v>43530.8266</v>
      </c>
    </row>
    <row r="534" spans="1:9" x14ac:dyDescent="0.25">
      <c r="A534" t="s">
        <v>8648</v>
      </c>
      <c r="B534" t="s">
        <v>8649</v>
      </c>
      <c r="C534" t="s">
        <v>8647</v>
      </c>
      <c r="D534" t="s">
        <v>8646</v>
      </c>
      <c r="E534" t="s">
        <v>1</v>
      </c>
      <c r="F534" t="s">
        <v>4</v>
      </c>
      <c r="G534" s="2">
        <v>42787</v>
      </c>
      <c r="H534" s="1">
        <v>1000000</v>
      </c>
      <c r="I534" s="1">
        <v>45960.638500000001</v>
      </c>
    </row>
    <row r="535" spans="1:9" x14ac:dyDescent="0.25">
      <c r="A535" t="s">
        <v>8644</v>
      </c>
      <c r="B535" t="s">
        <v>8645</v>
      </c>
      <c r="C535" t="s">
        <v>8643</v>
      </c>
      <c r="D535" t="s">
        <v>8642</v>
      </c>
      <c r="E535" t="s">
        <v>1</v>
      </c>
      <c r="F535" t="s">
        <v>4</v>
      </c>
      <c r="G535" s="2">
        <v>42899</v>
      </c>
      <c r="H535" s="1">
        <v>500000</v>
      </c>
      <c r="I535" s="1">
        <v>15662.504000000001</v>
      </c>
    </row>
    <row r="536" spans="1:9" x14ac:dyDescent="0.25">
      <c r="A536" t="s">
        <v>8640</v>
      </c>
      <c r="B536" t="s">
        <v>8641</v>
      </c>
      <c r="C536" t="s">
        <v>8639</v>
      </c>
      <c r="D536" t="s">
        <v>8638</v>
      </c>
      <c r="E536" t="s">
        <v>1</v>
      </c>
      <c r="F536" t="s">
        <v>4</v>
      </c>
      <c r="G536" s="2">
        <v>42860</v>
      </c>
      <c r="H536" s="1">
        <v>3454000</v>
      </c>
      <c r="I536" s="1">
        <v>233595.72899999999</v>
      </c>
    </row>
    <row r="537" spans="1:9" x14ac:dyDescent="0.25">
      <c r="A537" t="s">
        <v>8636</v>
      </c>
      <c r="B537" t="s">
        <v>8637</v>
      </c>
      <c r="C537" t="s">
        <v>8635</v>
      </c>
      <c r="D537" t="s">
        <v>8634</v>
      </c>
      <c r="E537" t="s">
        <v>1</v>
      </c>
      <c r="F537" t="s">
        <v>4</v>
      </c>
      <c r="G537" s="2">
        <v>42899</v>
      </c>
      <c r="H537" s="1">
        <v>5491210</v>
      </c>
      <c r="I537" s="1">
        <v>571193.74280000001</v>
      </c>
    </row>
    <row r="538" spans="1:9" x14ac:dyDescent="0.25">
      <c r="A538" t="s">
        <v>8632</v>
      </c>
      <c r="B538" t="s">
        <v>8633</v>
      </c>
      <c r="C538" t="s">
        <v>8631</v>
      </c>
      <c r="D538" t="s">
        <v>8630</v>
      </c>
      <c r="E538" t="s">
        <v>1</v>
      </c>
      <c r="F538" t="s">
        <v>4</v>
      </c>
      <c r="G538" s="2">
        <v>42860</v>
      </c>
      <c r="H538" s="1">
        <v>1322200</v>
      </c>
      <c r="I538" s="1">
        <v>78883.448000000004</v>
      </c>
    </row>
    <row r="539" spans="1:9" x14ac:dyDescent="0.25">
      <c r="A539" t="s">
        <v>8628</v>
      </c>
      <c r="B539" t="s">
        <v>8629</v>
      </c>
      <c r="C539" t="s">
        <v>8627</v>
      </c>
      <c r="D539" t="s">
        <v>8626</v>
      </c>
      <c r="E539" t="s">
        <v>1</v>
      </c>
      <c r="F539" t="s">
        <v>4</v>
      </c>
      <c r="G539" s="2">
        <v>42970</v>
      </c>
      <c r="H539" s="1">
        <v>457000</v>
      </c>
      <c r="I539" s="1">
        <v>14309.392</v>
      </c>
    </row>
    <row r="540" spans="1:9" x14ac:dyDescent="0.25">
      <c r="A540" t="s">
        <v>8624</v>
      </c>
      <c r="B540" t="s">
        <v>8625</v>
      </c>
      <c r="C540" t="s">
        <v>8623</v>
      </c>
      <c r="D540" t="s">
        <v>8622</v>
      </c>
      <c r="E540" t="s">
        <v>1</v>
      </c>
      <c r="F540" t="s">
        <v>4</v>
      </c>
      <c r="G540" s="2">
        <v>42860</v>
      </c>
      <c r="H540" s="1">
        <v>623000</v>
      </c>
      <c r="I540" s="1">
        <v>43693.533300000003</v>
      </c>
    </row>
    <row r="541" spans="1:9" x14ac:dyDescent="0.25">
      <c r="A541" t="s">
        <v>8620</v>
      </c>
      <c r="B541" t="s">
        <v>8621</v>
      </c>
      <c r="C541" t="s">
        <v>8619</v>
      </c>
      <c r="D541" t="s">
        <v>8618</v>
      </c>
      <c r="E541" t="s">
        <v>1</v>
      </c>
      <c r="F541" t="s">
        <v>4</v>
      </c>
      <c r="G541" s="2">
        <v>42899</v>
      </c>
      <c r="H541" s="1">
        <v>1741500</v>
      </c>
      <c r="I541" s="1">
        <v>111517.06050000001</v>
      </c>
    </row>
    <row r="542" spans="1:9" x14ac:dyDescent="0.25">
      <c r="A542" t="s">
        <v>8616</v>
      </c>
      <c r="B542" t="s">
        <v>8617</v>
      </c>
      <c r="C542" t="s">
        <v>8615</v>
      </c>
      <c r="D542" t="s">
        <v>8614</v>
      </c>
      <c r="E542" t="s">
        <v>1</v>
      </c>
      <c r="F542" t="s">
        <v>4</v>
      </c>
      <c r="G542" s="2">
        <v>42860</v>
      </c>
      <c r="H542" s="1">
        <v>985000</v>
      </c>
      <c r="I542" s="1">
        <v>102422.40889999999</v>
      </c>
    </row>
    <row r="543" spans="1:9" x14ac:dyDescent="0.25">
      <c r="A543" t="s">
        <v>8612</v>
      </c>
      <c r="B543" t="s">
        <v>8613</v>
      </c>
      <c r="C543" t="s">
        <v>8611</v>
      </c>
      <c r="D543" t="s">
        <v>8610</v>
      </c>
      <c r="E543" t="s">
        <v>1</v>
      </c>
      <c r="F543" t="s">
        <v>4</v>
      </c>
      <c r="G543" s="2">
        <v>42950</v>
      </c>
      <c r="H543" s="1">
        <v>750000</v>
      </c>
      <c r="I543" s="1">
        <v>64027.731500000002</v>
      </c>
    </row>
    <row r="544" spans="1:9" x14ac:dyDescent="0.25">
      <c r="A544" t="s">
        <v>8608</v>
      </c>
      <c r="B544" t="s">
        <v>8609</v>
      </c>
      <c r="C544" t="s">
        <v>8607</v>
      </c>
      <c r="D544" t="s">
        <v>8606</v>
      </c>
      <c r="E544" t="s">
        <v>1</v>
      </c>
      <c r="F544" t="s">
        <v>4</v>
      </c>
      <c r="G544" s="2">
        <v>42860</v>
      </c>
      <c r="H544" s="1">
        <v>1086623</v>
      </c>
      <c r="I544" s="1">
        <v>56806.807999999997</v>
      </c>
    </row>
    <row r="545" spans="1:9" x14ac:dyDescent="0.25">
      <c r="A545" t="s">
        <v>8604</v>
      </c>
      <c r="B545" t="s">
        <v>8605</v>
      </c>
      <c r="C545" t="s">
        <v>8603</v>
      </c>
      <c r="D545" t="s">
        <v>8602</v>
      </c>
      <c r="E545" t="s">
        <v>1</v>
      </c>
      <c r="F545" t="s">
        <v>4</v>
      </c>
      <c r="G545" s="2">
        <v>42899</v>
      </c>
      <c r="H545" s="1">
        <v>1000000</v>
      </c>
      <c r="I545" s="1">
        <v>52238.815399999999</v>
      </c>
    </row>
    <row r="546" spans="1:9" x14ac:dyDescent="0.25">
      <c r="A546" t="s">
        <v>8600</v>
      </c>
      <c r="B546" t="s">
        <v>8601</v>
      </c>
      <c r="C546" t="s">
        <v>8599</v>
      </c>
      <c r="D546" t="s">
        <v>8598</v>
      </c>
      <c r="E546" t="s">
        <v>1</v>
      </c>
      <c r="F546" t="s">
        <v>4</v>
      </c>
      <c r="G546" s="2">
        <v>42829</v>
      </c>
      <c r="H546" s="1">
        <v>1500000</v>
      </c>
      <c r="I546" s="1">
        <v>110455.52800000001</v>
      </c>
    </row>
    <row r="547" spans="1:9" x14ac:dyDescent="0.25">
      <c r="A547" t="s">
        <v>8596</v>
      </c>
      <c r="B547" t="s">
        <v>8597</v>
      </c>
      <c r="C547" t="s">
        <v>8595</v>
      </c>
      <c r="D547" t="s">
        <v>8594</v>
      </c>
      <c r="E547" t="s">
        <v>1</v>
      </c>
      <c r="F547" t="s">
        <v>4</v>
      </c>
      <c r="G547" s="2">
        <v>42997</v>
      </c>
      <c r="H547" s="1">
        <v>3180000</v>
      </c>
      <c r="I547" s="1">
        <v>96978.08</v>
      </c>
    </row>
    <row r="548" spans="1:9" x14ac:dyDescent="0.25">
      <c r="A548" t="s">
        <v>8592</v>
      </c>
      <c r="B548" t="s">
        <v>8593</v>
      </c>
      <c r="C548" t="s">
        <v>8591</v>
      </c>
      <c r="D548" t="s">
        <v>8590</v>
      </c>
      <c r="E548" t="s">
        <v>1</v>
      </c>
      <c r="F548" t="s">
        <v>4</v>
      </c>
      <c r="G548" s="2">
        <v>42860</v>
      </c>
      <c r="H548" s="1">
        <v>8866300</v>
      </c>
      <c r="I548" s="1">
        <v>402893.07750000001</v>
      </c>
    </row>
    <row r="549" spans="1:9" x14ac:dyDescent="0.25">
      <c r="A549" t="s">
        <v>8588</v>
      </c>
      <c r="B549" t="s">
        <v>8589</v>
      </c>
      <c r="C549" t="s">
        <v>8587</v>
      </c>
      <c r="D549" t="s">
        <v>8586</v>
      </c>
      <c r="E549" t="s">
        <v>1</v>
      </c>
      <c r="F549" t="s">
        <v>4</v>
      </c>
      <c r="G549" s="2">
        <v>42997</v>
      </c>
      <c r="H549" s="1">
        <v>612750</v>
      </c>
      <c r="I549" s="1">
        <v>51499.504000000001</v>
      </c>
    </row>
    <row r="550" spans="1:9" x14ac:dyDescent="0.25">
      <c r="A550" t="s">
        <v>8584</v>
      </c>
      <c r="B550" t="s">
        <v>8585</v>
      </c>
      <c r="C550" t="s">
        <v>8583</v>
      </c>
      <c r="D550" t="s">
        <v>8582</v>
      </c>
      <c r="E550" t="s">
        <v>1</v>
      </c>
      <c r="F550" t="s">
        <v>4</v>
      </c>
      <c r="G550" s="2">
        <v>43063</v>
      </c>
      <c r="H550" s="1">
        <v>1060000</v>
      </c>
      <c r="I550" s="1">
        <v>65674.039999999994</v>
      </c>
    </row>
    <row r="551" spans="1:9" x14ac:dyDescent="0.25">
      <c r="A551" t="s">
        <v>8580</v>
      </c>
      <c r="B551" t="s">
        <v>8581</v>
      </c>
      <c r="C551" t="s">
        <v>8579</v>
      </c>
      <c r="D551" t="s">
        <v>8578</v>
      </c>
      <c r="E551" t="s">
        <v>1</v>
      </c>
      <c r="F551" t="s">
        <v>4</v>
      </c>
      <c r="G551" s="2">
        <v>42860</v>
      </c>
      <c r="H551" s="1">
        <v>130000</v>
      </c>
      <c r="I551" s="1">
        <v>3725.1459</v>
      </c>
    </row>
    <row r="552" spans="1:9" x14ac:dyDescent="0.25">
      <c r="A552" t="s">
        <v>8576</v>
      </c>
      <c r="B552" t="s">
        <v>8577</v>
      </c>
      <c r="C552" t="s">
        <v>8575</v>
      </c>
      <c r="D552" t="s">
        <v>8574</v>
      </c>
      <c r="E552" t="s">
        <v>1</v>
      </c>
      <c r="F552" t="s">
        <v>4</v>
      </c>
      <c r="G552" s="2">
        <v>43004</v>
      </c>
      <c r="H552" s="1">
        <v>345180</v>
      </c>
      <c r="I552" s="1">
        <v>15327.8171</v>
      </c>
    </row>
    <row r="553" spans="1:9" x14ac:dyDescent="0.25">
      <c r="A553" t="s">
        <v>8572</v>
      </c>
      <c r="B553" t="s">
        <v>8573</v>
      </c>
      <c r="C553" t="s">
        <v>8571</v>
      </c>
      <c r="D553" t="s">
        <v>8570</v>
      </c>
      <c r="E553" t="s">
        <v>1</v>
      </c>
      <c r="F553" t="s">
        <v>4</v>
      </c>
      <c r="G553" s="2">
        <v>42829</v>
      </c>
      <c r="H553" s="1">
        <v>774000</v>
      </c>
      <c r="I553" s="1">
        <v>47319.770600000003</v>
      </c>
    </row>
    <row r="554" spans="1:9" x14ac:dyDescent="0.25">
      <c r="A554" t="s">
        <v>8568</v>
      </c>
      <c r="B554" t="s">
        <v>8569</v>
      </c>
      <c r="C554" t="s">
        <v>8567</v>
      </c>
      <c r="D554" t="s">
        <v>8566</v>
      </c>
      <c r="E554" t="s">
        <v>1</v>
      </c>
      <c r="F554" t="s">
        <v>4</v>
      </c>
      <c r="G554" s="2">
        <v>42787</v>
      </c>
      <c r="H554" s="1">
        <v>3389000</v>
      </c>
      <c r="I554" s="1">
        <v>248004.984</v>
      </c>
    </row>
    <row r="555" spans="1:9" x14ac:dyDescent="0.25">
      <c r="A555" t="s">
        <v>8564</v>
      </c>
      <c r="B555" t="s">
        <v>8565</v>
      </c>
      <c r="C555" t="s">
        <v>8563</v>
      </c>
      <c r="D555" t="s">
        <v>8562</v>
      </c>
      <c r="E555" t="s">
        <v>1</v>
      </c>
      <c r="F555" t="s">
        <v>4</v>
      </c>
      <c r="G555" s="2">
        <v>42787</v>
      </c>
      <c r="H555" s="1">
        <v>2680000</v>
      </c>
      <c r="I555" s="1">
        <v>139588.30729999999</v>
      </c>
    </row>
    <row r="556" spans="1:9" x14ac:dyDescent="0.25">
      <c r="A556" t="s">
        <v>8560</v>
      </c>
      <c r="B556" t="s">
        <v>8561</v>
      </c>
      <c r="C556" t="s">
        <v>8559</v>
      </c>
      <c r="D556" t="s">
        <v>8558</v>
      </c>
      <c r="E556" t="s">
        <v>1</v>
      </c>
      <c r="F556" t="s">
        <v>4</v>
      </c>
      <c r="G556" s="2">
        <v>42949</v>
      </c>
      <c r="H556" s="1">
        <v>1277100</v>
      </c>
      <c r="I556" s="1">
        <v>155201.98730000001</v>
      </c>
    </row>
    <row r="557" spans="1:9" x14ac:dyDescent="0.25">
      <c r="A557" t="s">
        <v>8556</v>
      </c>
      <c r="B557" t="s">
        <v>8557</v>
      </c>
      <c r="C557" t="s">
        <v>8555</v>
      </c>
      <c r="D557" t="s">
        <v>8554</v>
      </c>
      <c r="E557" t="s">
        <v>1</v>
      </c>
      <c r="F557" t="s">
        <v>4</v>
      </c>
      <c r="G557" s="2">
        <v>42899</v>
      </c>
      <c r="H557" s="1">
        <v>1105000</v>
      </c>
      <c r="I557" s="1">
        <v>91354.528200000001</v>
      </c>
    </row>
    <row r="558" spans="1:9" x14ac:dyDescent="0.25">
      <c r="A558" t="s">
        <v>8552</v>
      </c>
      <c r="B558" t="s">
        <v>8553</v>
      </c>
      <c r="C558" t="s">
        <v>8453</v>
      </c>
      <c r="D558" t="s">
        <v>8452</v>
      </c>
      <c r="E558" t="s">
        <v>535</v>
      </c>
      <c r="F558" t="s">
        <v>4</v>
      </c>
      <c r="G558" s="2">
        <v>42787</v>
      </c>
      <c r="H558" s="1">
        <v>3000000</v>
      </c>
      <c r="I558" s="1">
        <v>664096.79960000003</v>
      </c>
    </row>
    <row r="559" spans="1:9" x14ac:dyDescent="0.25">
      <c r="A559" t="s">
        <v>8550</v>
      </c>
      <c r="B559" t="s">
        <v>8551</v>
      </c>
      <c r="C559" t="s">
        <v>8549</v>
      </c>
      <c r="D559" t="s">
        <v>8548</v>
      </c>
      <c r="E559" t="s">
        <v>535</v>
      </c>
      <c r="F559" t="s">
        <v>4</v>
      </c>
      <c r="G559" s="2">
        <v>42787</v>
      </c>
      <c r="H559" s="1">
        <v>1790000</v>
      </c>
      <c r="I559" s="1">
        <v>142256.9926</v>
      </c>
    </row>
    <row r="560" spans="1:9" x14ac:dyDescent="0.25">
      <c r="A560" t="s">
        <v>8546</v>
      </c>
      <c r="B560" t="s">
        <v>8547</v>
      </c>
      <c r="C560" t="s">
        <v>8545</v>
      </c>
      <c r="D560" t="s">
        <v>8544</v>
      </c>
      <c r="E560" t="s">
        <v>535</v>
      </c>
      <c r="F560" t="s">
        <v>4</v>
      </c>
      <c r="G560" s="2">
        <v>42816</v>
      </c>
      <c r="H560" s="1">
        <v>1354320</v>
      </c>
      <c r="I560" s="1">
        <v>140820.86249999999</v>
      </c>
    </row>
    <row r="561" spans="1:9" x14ac:dyDescent="0.25">
      <c r="A561" t="s">
        <v>8542</v>
      </c>
      <c r="B561" t="s">
        <v>8543</v>
      </c>
      <c r="C561" t="s">
        <v>8541</v>
      </c>
      <c r="D561" t="s">
        <v>8540</v>
      </c>
      <c r="E561" t="s">
        <v>535</v>
      </c>
      <c r="F561" t="s">
        <v>4</v>
      </c>
      <c r="G561" s="2">
        <v>43077</v>
      </c>
      <c r="H561" s="1">
        <v>10000000</v>
      </c>
      <c r="I561" s="1">
        <v>523078.8064</v>
      </c>
    </row>
    <row r="562" spans="1:9" x14ac:dyDescent="0.25">
      <c r="A562" t="s">
        <v>8538</v>
      </c>
      <c r="B562" t="s">
        <v>8539</v>
      </c>
      <c r="C562" t="s">
        <v>8537</v>
      </c>
      <c r="D562" t="s">
        <v>8536</v>
      </c>
      <c r="E562" t="s">
        <v>535</v>
      </c>
      <c r="F562" t="s">
        <v>4</v>
      </c>
      <c r="G562" s="2">
        <v>42787</v>
      </c>
      <c r="H562" s="1">
        <v>15500000</v>
      </c>
      <c r="I562" s="1">
        <v>2601978.3309999998</v>
      </c>
    </row>
    <row r="563" spans="1:9" x14ac:dyDescent="0.25">
      <c r="A563" t="s">
        <v>8534</v>
      </c>
      <c r="B563" t="s">
        <v>8535</v>
      </c>
      <c r="C563" t="s">
        <v>755</v>
      </c>
      <c r="D563" t="s">
        <v>754</v>
      </c>
      <c r="E563" t="s">
        <v>1</v>
      </c>
      <c r="F563" t="s">
        <v>4</v>
      </c>
      <c r="G563" s="2">
        <v>42829</v>
      </c>
      <c r="H563" s="1">
        <v>1744690</v>
      </c>
      <c r="I563" s="1">
        <v>81693.349499999997</v>
      </c>
    </row>
    <row r="564" spans="1:9" x14ac:dyDescent="0.25">
      <c r="A564" t="s">
        <v>8532</v>
      </c>
      <c r="B564" t="s">
        <v>8533</v>
      </c>
      <c r="C564" t="s">
        <v>8527</v>
      </c>
      <c r="D564" t="s">
        <v>8526</v>
      </c>
      <c r="E564" t="s">
        <v>1</v>
      </c>
      <c r="F564" t="s">
        <v>4</v>
      </c>
      <c r="G564" s="2">
        <v>42816</v>
      </c>
      <c r="H564" s="1">
        <v>7500000</v>
      </c>
      <c r="I564" s="1">
        <v>387308.01740000001</v>
      </c>
    </row>
    <row r="565" spans="1:9" x14ac:dyDescent="0.25">
      <c r="A565" t="s">
        <v>8530</v>
      </c>
      <c r="B565" t="s">
        <v>8531</v>
      </c>
      <c r="C565" t="s">
        <v>7906</v>
      </c>
      <c r="D565" t="s">
        <v>7905</v>
      </c>
      <c r="E565" t="s">
        <v>1</v>
      </c>
      <c r="F565" t="s">
        <v>4</v>
      </c>
      <c r="G565" s="2">
        <v>42774</v>
      </c>
      <c r="H565" s="1">
        <v>1275000</v>
      </c>
      <c r="I565" s="1">
        <v>65757.089300000007</v>
      </c>
    </row>
    <row r="566" spans="1:9" x14ac:dyDescent="0.25">
      <c r="A566" t="s">
        <v>8528</v>
      </c>
      <c r="B566" t="s">
        <v>8529</v>
      </c>
      <c r="C566" t="s">
        <v>8527</v>
      </c>
      <c r="D566" t="s">
        <v>8526</v>
      </c>
      <c r="E566" t="s">
        <v>1</v>
      </c>
      <c r="F566" t="s">
        <v>4</v>
      </c>
      <c r="G566" s="2">
        <v>42816</v>
      </c>
      <c r="H566" s="1">
        <v>1714000</v>
      </c>
      <c r="I566" s="1">
        <v>88512.738200000007</v>
      </c>
    </row>
    <row r="567" spans="1:9" x14ac:dyDescent="0.25">
      <c r="A567" t="s">
        <v>8524</v>
      </c>
      <c r="B567" t="s">
        <v>8525</v>
      </c>
      <c r="C567" t="s">
        <v>8523</v>
      </c>
      <c r="D567" t="s">
        <v>8522</v>
      </c>
      <c r="E567" t="s">
        <v>1</v>
      </c>
      <c r="F567" t="s">
        <v>4</v>
      </c>
      <c r="G567" s="2">
        <v>42899</v>
      </c>
      <c r="H567" s="1">
        <v>600500</v>
      </c>
      <c r="I567" s="1">
        <v>46047.643100000001</v>
      </c>
    </row>
    <row r="568" spans="1:9" x14ac:dyDescent="0.25">
      <c r="A568" t="s">
        <v>8520</v>
      </c>
      <c r="B568" t="s">
        <v>8521</v>
      </c>
      <c r="C568" t="s">
        <v>8064</v>
      </c>
      <c r="D568" t="s">
        <v>8063</v>
      </c>
      <c r="E568" t="s">
        <v>1</v>
      </c>
      <c r="F568" t="s">
        <v>4</v>
      </c>
      <c r="G568" s="2">
        <v>43070</v>
      </c>
      <c r="H568" s="1">
        <v>1620000</v>
      </c>
      <c r="I568" s="1">
        <v>88043.799899999998</v>
      </c>
    </row>
    <row r="569" spans="1:9" x14ac:dyDescent="0.25">
      <c r="A569" t="s">
        <v>8518</v>
      </c>
      <c r="B569" t="s">
        <v>8519</v>
      </c>
      <c r="C569" t="s">
        <v>8515</v>
      </c>
      <c r="D569" t="s">
        <v>8514</v>
      </c>
      <c r="E569" t="s">
        <v>1</v>
      </c>
      <c r="F569" t="s">
        <v>4</v>
      </c>
      <c r="G569" s="2">
        <v>42774</v>
      </c>
      <c r="H569" s="1">
        <v>1365000</v>
      </c>
      <c r="I569" s="1">
        <v>122699.175</v>
      </c>
    </row>
    <row r="570" spans="1:9" x14ac:dyDescent="0.25">
      <c r="A570" t="s">
        <v>8516</v>
      </c>
      <c r="B570" t="s">
        <v>8517</v>
      </c>
      <c r="C570" t="s">
        <v>8515</v>
      </c>
      <c r="D570" t="s">
        <v>8514</v>
      </c>
      <c r="E570" t="s">
        <v>1</v>
      </c>
      <c r="F570" t="s">
        <v>4</v>
      </c>
      <c r="G570" s="2">
        <v>42774</v>
      </c>
      <c r="H570" s="1">
        <v>1376500</v>
      </c>
      <c r="I570" s="1">
        <v>123912.95</v>
      </c>
    </row>
    <row r="571" spans="1:9" x14ac:dyDescent="0.25">
      <c r="A571" t="s">
        <v>8512</v>
      </c>
      <c r="B571" t="s">
        <v>8513</v>
      </c>
      <c r="C571" t="s">
        <v>767</v>
      </c>
      <c r="D571" t="s">
        <v>766</v>
      </c>
      <c r="E571" t="s">
        <v>1</v>
      </c>
      <c r="F571" t="s">
        <v>4</v>
      </c>
      <c r="G571" s="2">
        <v>42872</v>
      </c>
      <c r="H571" s="1">
        <v>2712227</v>
      </c>
      <c r="I571" s="1">
        <v>134523.9731</v>
      </c>
    </row>
    <row r="572" spans="1:9" x14ac:dyDescent="0.25">
      <c r="A572" t="s">
        <v>8510</v>
      </c>
      <c r="B572" t="s">
        <v>8511</v>
      </c>
      <c r="C572" t="s">
        <v>8509</v>
      </c>
      <c r="D572" t="s">
        <v>8508</v>
      </c>
      <c r="E572" t="s">
        <v>1</v>
      </c>
      <c r="F572" t="s">
        <v>4</v>
      </c>
      <c r="G572" s="2">
        <v>43068</v>
      </c>
      <c r="H572" s="1">
        <v>2424600</v>
      </c>
      <c r="I572" s="1">
        <v>184338.4235</v>
      </c>
    </row>
    <row r="573" spans="1:9" x14ac:dyDescent="0.25">
      <c r="A573" t="s">
        <v>8506</v>
      </c>
      <c r="B573" t="s">
        <v>8507</v>
      </c>
      <c r="C573" t="s">
        <v>256</v>
      </c>
      <c r="D573" t="s">
        <v>255</v>
      </c>
      <c r="E573" t="s">
        <v>1</v>
      </c>
      <c r="F573" t="s">
        <v>4</v>
      </c>
      <c r="G573" s="2">
        <v>42816</v>
      </c>
      <c r="H573" s="1">
        <v>506660</v>
      </c>
      <c r="I573" s="1">
        <v>28794.948199999999</v>
      </c>
    </row>
    <row r="574" spans="1:9" x14ac:dyDescent="0.25">
      <c r="A574" t="s">
        <v>8504</v>
      </c>
      <c r="B574" t="s">
        <v>8505</v>
      </c>
      <c r="C574" t="s">
        <v>8503</v>
      </c>
      <c r="D574" t="s">
        <v>8502</v>
      </c>
      <c r="E574" t="s">
        <v>1</v>
      </c>
      <c r="F574" t="s">
        <v>4</v>
      </c>
      <c r="G574" s="2">
        <v>42816</v>
      </c>
      <c r="H574" s="1">
        <v>800000</v>
      </c>
      <c r="I574" s="1">
        <v>22787.4</v>
      </c>
    </row>
    <row r="575" spans="1:9" x14ac:dyDescent="0.25">
      <c r="A575" t="s">
        <v>8500</v>
      </c>
      <c r="B575" t="s">
        <v>8501</v>
      </c>
      <c r="C575" t="s">
        <v>8499</v>
      </c>
      <c r="D575" t="s">
        <v>8498</v>
      </c>
      <c r="E575" t="s">
        <v>1</v>
      </c>
      <c r="F575" t="s">
        <v>4</v>
      </c>
      <c r="G575" s="2">
        <v>43075</v>
      </c>
      <c r="H575" s="1">
        <v>565000</v>
      </c>
      <c r="I575" s="1">
        <v>23448.135999999999</v>
      </c>
    </row>
    <row r="576" spans="1:9" x14ac:dyDescent="0.25">
      <c r="A576" t="s">
        <v>8496</v>
      </c>
      <c r="B576" t="s">
        <v>8497</v>
      </c>
      <c r="C576" t="s">
        <v>8495</v>
      </c>
      <c r="D576" t="s">
        <v>8494</v>
      </c>
      <c r="E576" t="s">
        <v>1</v>
      </c>
      <c r="F576" t="s">
        <v>4</v>
      </c>
      <c r="G576" s="2">
        <v>42787</v>
      </c>
      <c r="H576" s="1">
        <v>2990000</v>
      </c>
      <c r="I576" s="1">
        <v>121829.942</v>
      </c>
    </row>
    <row r="577" spans="1:9" x14ac:dyDescent="0.25">
      <c r="A577" t="s">
        <v>8492</v>
      </c>
      <c r="B577" t="s">
        <v>8493</v>
      </c>
      <c r="C577" t="s">
        <v>8491</v>
      </c>
      <c r="D577" t="s">
        <v>8490</v>
      </c>
      <c r="E577" t="s">
        <v>1</v>
      </c>
      <c r="F577" t="s">
        <v>4</v>
      </c>
      <c r="G577" s="2">
        <v>43067</v>
      </c>
      <c r="H577" s="1">
        <v>3790000</v>
      </c>
      <c r="I577" s="1">
        <v>399526.76010000001</v>
      </c>
    </row>
    <row r="578" spans="1:9" x14ac:dyDescent="0.25">
      <c r="A578" t="s">
        <v>8488</v>
      </c>
      <c r="B578" t="s">
        <v>8489</v>
      </c>
      <c r="C578" t="s">
        <v>8149</v>
      </c>
      <c r="D578" t="s">
        <v>8148</v>
      </c>
      <c r="E578" t="s">
        <v>1</v>
      </c>
      <c r="F578" t="s">
        <v>4</v>
      </c>
      <c r="G578" s="2">
        <v>42774</v>
      </c>
      <c r="H578" s="1">
        <v>1529360</v>
      </c>
      <c r="I578" s="1">
        <v>78177.354600000006</v>
      </c>
    </row>
    <row r="579" spans="1:9" x14ac:dyDescent="0.25">
      <c r="A579" t="s">
        <v>8486</v>
      </c>
      <c r="B579" t="s">
        <v>8487</v>
      </c>
      <c r="C579" t="s">
        <v>8485</v>
      </c>
      <c r="D579" t="s">
        <v>8484</v>
      </c>
      <c r="E579" t="s">
        <v>1</v>
      </c>
      <c r="F579" t="s">
        <v>4</v>
      </c>
      <c r="G579" s="2">
        <v>43080</v>
      </c>
      <c r="H579" s="1">
        <v>550000</v>
      </c>
      <c r="I579" s="1">
        <v>64468.724099999999</v>
      </c>
    </row>
    <row r="580" spans="1:9" x14ac:dyDescent="0.25">
      <c r="A580" t="s">
        <v>8482</v>
      </c>
      <c r="B580" t="s">
        <v>8483</v>
      </c>
      <c r="C580" t="s">
        <v>8481</v>
      </c>
      <c r="D580" t="s">
        <v>8480</v>
      </c>
      <c r="E580" t="s">
        <v>1</v>
      </c>
      <c r="F580" t="s">
        <v>4</v>
      </c>
      <c r="G580" s="2">
        <v>42787</v>
      </c>
      <c r="H580" s="1">
        <v>4500000</v>
      </c>
      <c r="I580" s="1">
        <v>393308.21179999999</v>
      </c>
    </row>
    <row r="581" spans="1:9" x14ac:dyDescent="0.25">
      <c r="A581" t="s">
        <v>8478</v>
      </c>
      <c r="B581" t="s">
        <v>8479</v>
      </c>
      <c r="C581" t="s">
        <v>8477</v>
      </c>
      <c r="D581" t="s">
        <v>8476</v>
      </c>
      <c r="E581" t="s">
        <v>1</v>
      </c>
      <c r="F581" t="s">
        <v>4</v>
      </c>
      <c r="G581" s="2">
        <v>42764</v>
      </c>
      <c r="H581" s="1">
        <v>10000000</v>
      </c>
      <c r="I581" s="1">
        <v>994845.0834</v>
      </c>
    </row>
    <row r="582" spans="1:9" x14ac:dyDescent="0.25">
      <c r="A582" t="s">
        <v>8474</v>
      </c>
      <c r="B582" t="s">
        <v>8475</v>
      </c>
      <c r="C582" t="s">
        <v>8473</v>
      </c>
      <c r="D582" t="s">
        <v>8472</v>
      </c>
      <c r="E582" t="s">
        <v>1</v>
      </c>
      <c r="F582" t="s">
        <v>4</v>
      </c>
      <c r="G582" s="2">
        <v>42860</v>
      </c>
      <c r="H582" s="1">
        <v>9016224.2799999993</v>
      </c>
      <c r="I582" s="1">
        <v>419727.53600000002</v>
      </c>
    </row>
    <row r="583" spans="1:9" x14ac:dyDescent="0.25">
      <c r="A583" t="s">
        <v>8470</v>
      </c>
      <c r="B583" t="s">
        <v>8471</v>
      </c>
      <c r="C583" t="s">
        <v>8469</v>
      </c>
      <c r="D583" t="s">
        <v>8468</v>
      </c>
      <c r="E583" t="s">
        <v>1</v>
      </c>
      <c r="F583" t="s">
        <v>4</v>
      </c>
      <c r="G583" s="2">
        <v>42774</v>
      </c>
      <c r="H583" s="1">
        <v>1360859</v>
      </c>
      <c r="I583" s="1">
        <v>52831.271999999997</v>
      </c>
    </row>
    <row r="584" spans="1:9" x14ac:dyDescent="0.25">
      <c r="A584" t="s">
        <v>8466</v>
      </c>
      <c r="B584" t="s">
        <v>8467</v>
      </c>
      <c r="C584" t="s">
        <v>8231</v>
      </c>
      <c r="D584" t="s">
        <v>8230</v>
      </c>
      <c r="E584" t="s">
        <v>1</v>
      </c>
      <c r="F584" t="s">
        <v>4</v>
      </c>
      <c r="G584" s="2">
        <v>42774</v>
      </c>
      <c r="H584" s="1">
        <v>2366929</v>
      </c>
      <c r="I584" s="1">
        <v>123340.6021</v>
      </c>
    </row>
    <row r="585" spans="1:9" x14ac:dyDescent="0.25">
      <c r="A585" t="s">
        <v>8464</v>
      </c>
      <c r="B585" t="s">
        <v>8465</v>
      </c>
      <c r="C585" t="s">
        <v>8463</v>
      </c>
      <c r="D585" t="s">
        <v>8462</v>
      </c>
      <c r="E585" t="s">
        <v>1</v>
      </c>
      <c r="F585" t="s">
        <v>4</v>
      </c>
      <c r="G585" s="2">
        <v>42774</v>
      </c>
      <c r="H585" s="1">
        <v>1208400</v>
      </c>
      <c r="I585" s="1">
        <v>75383.768599999996</v>
      </c>
    </row>
    <row r="586" spans="1:9" x14ac:dyDescent="0.25">
      <c r="A586" t="s">
        <v>8460</v>
      </c>
      <c r="B586" t="s">
        <v>8461</v>
      </c>
      <c r="C586" t="s">
        <v>8459</v>
      </c>
      <c r="D586" t="s">
        <v>8458</v>
      </c>
      <c r="E586" t="s">
        <v>1</v>
      </c>
      <c r="F586" t="s">
        <v>4</v>
      </c>
      <c r="G586" s="2">
        <v>43080</v>
      </c>
      <c r="H586" s="1">
        <v>288000</v>
      </c>
      <c r="I586" s="1">
        <v>14527.1188</v>
      </c>
    </row>
    <row r="587" spans="1:9" x14ac:dyDescent="0.25">
      <c r="A587" t="s">
        <v>8456</v>
      </c>
      <c r="B587" t="s">
        <v>8457</v>
      </c>
      <c r="C587" t="s">
        <v>709</v>
      </c>
      <c r="D587" t="s">
        <v>708</v>
      </c>
      <c r="E587" t="s">
        <v>535</v>
      </c>
      <c r="F587" t="s">
        <v>4</v>
      </c>
      <c r="G587" s="2">
        <v>42872</v>
      </c>
      <c r="H587" s="1">
        <v>50000000</v>
      </c>
      <c r="I587" s="1">
        <v>9827280.8693000004</v>
      </c>
    </row>
    <row r="588" spans="1:9" x14ac:dyDescent="0.25">
      <c r="A588" t="s">
        <v>8454</v>
      </c>
      <c r="B588" t="s">
        <v>8455</v>
      </c>
      <c r="C588" t="s">
        <v>8453</v>
      </c>
      <c r="D588" t="s">
        <v>8452</v>
      </c>
      <c r="E588" t="s">
        <v>1</v>
      </c>
      <c r="F588" t="s">
        <v>4</v>
      </c>
      <c r="G588" s="2">
        <v>42774</v>
      </c>
      <c r="H588" s="1">
        <v>4278750</v>
      </c>
      <c r="I588" s="1">
        <v>346537.53690000001</v>
      </c>
    </row>
    <row r="589" spans="1:9" x14ac:dyDescent="0.25">
      <c r="A589" t="s">
        <v>8450</v>
      </c>
      <c r="B589" t="s">
        <v>8451</v>
      </c>
      <c r="C589" t="s">
        <v>8064</v>
      </c>
      <c r="D589" t="s">
        <v>8063</v>
      </c>
      <c r="E589" t="s">
        <v>1</v>
      </c>
      <c r="F589" t="s">
        <v>4</v>
      </c>
      <c r="G589" s="2">
        <v>42774</v>
      </c>
      <c r="H589" s="1">
        <v>2850000</v>
      </c>
      <c r="I589" s="1">
        <v>236355.27669999999</v>
      </c>
    </row>
    <row r="590" spans="1:9" x14ac:dyDescent="0.25">
      <c r="A590" t="s">
        <v>8448</v>
      </c>
      <c r="B590" t="s">
        <v>8449</v>
      </c>
      <c r="C590" t="s">
        <v>8447</v>
      </c>
      <c r="D590" t="s">
        <v>8446</v>
      </c>
      <c r="E590" t="s">
        <v>1</v>
      </c>
      <c r="F590" t="s">
        <v>4</v>
      </c>
      <c r="G590" s="2">
        <v>42764</v>
      </c>
      <c r="H590" s="1">
        <v>2830000</v>
      </c>
      <c r="I590" s="1">
        <v>200298.704</v>
      </c>
    </row>
    <row r="591" spans="1:9" x14ac:dyDescent="0.25">
      <c r="A591" t="s">
        <v>8444</v>
      </c>
      <c r="B591" t="s">
        <v>8445</v>
      </c>
      <c r="C591" t="s">
        <v>8203</v>
      </c>
      <c r="D591" t="s">
        <v>8202</v>
      </c>
      <c r="E591" t="s">
        <v>1</v>
      </c>
      <c r="F591" t="s">
        <v>4</v>
      </c>
      <c r="G591" s="2">
        <v>42801</v>
      </c>
      <c r="H591" s="1">
        <v>5400000</v>
      </c>
      <c r="I591" s="1">
        <v>234105.16800000001</v>
      </c>
    </row>
    <row r="592" spans="1:9" x14ac:dyDescent="0.25">
      <c r="A592" t="s">
        <v>8442</v>
      </c>
      <c r="B592" t="s">
        <v>8443</v>
      </c>
      <c r="C592" t="s">
        <v>8084</v>
      </c>
      <c r="D592" t="s">
        <v>8083</v>
      </c>
      <c r="E592" t="s">
        <v>1</v>
      </c>
      <c r="F592" t="s">
        <v>984</v>
      </c>
      <c r="G592" s="2">
        <v>42774</v>
      </c>
      <c r="H592" s="1">
        <v>2025000</v>
      </c>
      <c r="I592" s="1">
        <v>0</v>
      </c>
    </row>
    <row r="593" spans="1:9" x14ac:dyDescent="0.25">
      <c r="A593" t="s">
        <v>8440</v>
      </c>
      <c r="B593" t="s">
        <v>8441</v>
      </c>
      <c r="C593" t="s">
        <v>8439</v>
      </c>
      <c r="D593" t="s">
        <v>8438</v>
      </c>
      <c r="E593" t="s">
        <v>1</v>
      </c>
      <c r="F593" t="s">
        <v>4</v>
      </c>
      <c r="G593" s="2">
        <v>42774</v>
      </c>
      <c r="H593" s="1">
        <v>1970000</v>
      </c>
      <c r="I593" s="1">
        <v>123871.8122</v>
      </c>
    </row>
    <row r="594" spans="1:9" x14ac:dyDescent="0.25">
      <c r="A594" t="s">
        <v>8436</v>
      </c>
      <c r="B594" t="s">
        <v>8437</v>
      </c>
      <c r="C594" t="s">
        <v>8435</v>
      </c>
      <c r="D594" t="s">
        <v>8434</v>
      </c>
      <c r="E594" t="s">
        <v>1</v>
      </c>
      <c r="F594" t="s">
        <v>4</v>
      </c>
      <c r="G594" s="2">
        <v>42764</v>
      </c>
      <c r="H594" s="1">
        <v>6288373</v>
      </c>
      <c r="I594" s="1">
        <v>164547.891</v>
      </c>
    </row>
    <row r="595" spans="1:9" x14ac:dyDescent="0.25">
      <c r="A595" t="s">
        <v>8432</v>
      </c>
      <c r="B595" t="s">
        <v>8433</v>
      </c>
      <c r="C595" t="s">
        <v>8431</v>
      </c>
      <c r="D595" t="s">
        <v>8430</v>
      </c>
      <c r="E595" t="s">
        <v>1</v>
      </c>
      <c r="F595" t="s">
        <v>4</v>
      </c>
      <c r="G595" s="2">
        <v>42872</v>
      </c>
      <c r="H595" s="1">
        <v>2600000</v>
      </c>
      <c r="I595" s="1">
        <v>154201.98569999999</v>
      </c>
    </row>
    <row r="596" spans="1:9" x14ac:dyDescent="0.25">
      <c r="A596" t="s">
        <v>8428</v>
      </c>
      <c r="B596" t="s">
        <v>8429</v>
      </c>
      <c r="C596" t="s">
        <v>8427</v>
      </c>
      <c r="D596" t="s">
        <v>8426</v>
      </c>
      <c r="E596" t="s">
        <v>1</v>
      </c>
      <c r="F596" t="s">
        <v>4</v>
      </c>
      <c r="G596" s="2">
        <v>42774</v>
      </c>
      <c r="H596" s="1">
        <v>548100</v>
      </c>
      <c r="I596" s="1">
        <v>51562.394999999997</v>
      </c>
    </row>
    <row r="597" spans="1:9" x14ac:dyDescent="0.25">
      <c r="A597" t="s">
        <v>8424</v>
      </c>
      <c r="B597" t="s">
        <v>8425</v>
      </c>
      <c r="C597" t="s">
        <v>8423</v>
      </c>
      <c r="D597" t="s">
        <v>8422</v>
      </c>
      <c r="E597" t="s">
        <v>1</v>
      </c>
      <c r="F597" t="s">
        <v>4</v>
      </c>
      <c r="G597" s="2">
        <v>42774</v>
      </c>
      <c r="H597" s="1">
        <v>2860000</v>
      </c>
      <c r="I597" s="1">
        <v>269203.92800000001</v>
      </c>
    </row>
    <row r="598" spans="1:9" x14ac:dyDescent="0.25">
      <c r="A598" t="s">
        <v>8420</v>
      </c>
      <c r="B598" t="s">
        <v>8421</v>
      </c>
      <c r="C598" t="s">
        <v>8419</v>
      </c>
      <c r="D598" t="s">
        <v>8418</v>
      </c>
      <c r="E598" t="s">
        <v>1</v>
      </c>
      <c r="F598" t="s">
        <v>4</v>
      </c>
      <c r="G598" s="2">
        <v>42860</v>
      </c>
      <c r="H598" s="1">
        <v>949000</v>
      </c>
      <c r="I598" s="1">
        <v>68355.215299999996</v>
      </c>
    </row>
    <row r="599" spans="1:9" x14ac:dyDescent="0.25">
      <c r="A599" t="s">
        <v>8416</v>
      </c>
      <c r="B599" t="s">
        <v>8417</v>
      </c>
      <c r="C599" t="s">
        <v>8415</v>
      </c>
      <c r="D599" t="s">
        <v>8414</v>
      </c>
      <c r="E599" t="s">
        <v>535</v>
      </c>
      <c r="F599" t="s">
        <v>4</v>
      </c>
      <c r="G599" s="2">
        <v>42949</v>
      </c>
      <c r="H599" s="1">
        <v>5100000</v>
      </c>
      <c r="I599" s="1">
        <v>686072.57900000003</v>
      </c>
    </row>
    <row r="600" spans="1:9" x14ac:dyDescent="0.25">
      <c r="A600" t="s">
        <v>8412</v>
      </c>
      <c r="B600" t="s">
        <v>8413</v>
      </c>
      <c r="C600" t="s">
        <v>8411</v>
      </c>
      <c r="D600" t="s">
        <v>8410</v>
      </c>
      <c r="E600" t="s">
        <v>535</v>
      </c>
      <c r="F600" t="s">
        <v>4</v>
      </c>
      <c r="G600" s="2">
        <v>43040</v>
      </c>
      <c r="H600" s="1">
        <v>800000</v>
      </c>
      <c r="I600" s="1">
        <v>69443.656799999997</v>
      </c>
    </row>
    <row r="601" spans="1:9" x14ac:dyDescent="0.25">
      <c r="A601" t="s">
        <v>8408</v>
      </c>
      <c r="B601" t="s">
        <v>8409</v>
      </c>
      <c r="C601" t="s">
        <v>8096</v>
      </c>
      <c r="D601" t="s">
        <v>8095</v>
      </c>
      <c r="E601" t="s">
        <v>1</v>
      </c>
      <c r="F601" t="s">
        <v>4</v>
      </c>
      <c r="G601" s="2">
        <v>42774</v>
      </c>
      <c r="H601" s="1">
        <v>248050</v>
      </c>
      <c r="I601" s="1">
        <v>11606.3976</v>
      </c>
    </row>
    <row r="602" spans="1:9" x14ac:dyDescent="0.25">
      <c r="A602" t="s">
        <v>8406</v>
      </c>
      <c r="B602" t="s">
        <v>8407</v>
      </c>
      <c r="C602" t="s">
        <v>8405</v>
      </c>
      <c r="D602" t="s">
        <v>8404</v>
      </c>
      <c r="E602" t="s">
        <v>1</v>
      </c>
      <c r="F602" t="s">
        <v>4</v>
      </c>
      <c r="G602" s="2">
        <v>42774</v>
      </c>
      <c r="H602" s="1">
        <v>2084500</v>
      </c>
      <c r="I602" s="1">
        <v>108616.4056</v>
      </c>
    </row>
    <row r="603" spans="1:9" x14ac:dyDescent="0.25">
      <c r="A603" t="s">
        <v>8402</v>
      </c>
      <c r="B603" t="s">
        <v>8403</v>
      </c>
      <c r="C603" t="s">
        <v>8401</v>
      </c>
      <c r="D603" t="s">
        <v>8400</v>
      </c>
      <c r="E603" t="s">
        <v>1</v>
      </c>
      <c r="F603" t="s">
        <v>4</v>
      </c>
      <c r="G603" s="2">
        <v>42860</v>
      </c>
      <c r="H603" s="1">
        <v>950000</v>
      </c>
      <c r="I603" s="1">
        <v>63421.156000000003</v>
      </c>
    </row>
    <row r="604" spans="1:9" x14ac:dyDescent="0.25">
      <c r="A604" t="s">
        <v>8398</v>
      </c>
      <c r="B604" t="s">
        <v>8399</v>
      </c>
      <c r="C604" t="s">
        <v>8397</v>
      </c>
      <c r="D604" t="s">
        <v>8396</v>
      </c>
      <c r="E604" t="s">
        <v>1</v>
      </c>
      <c r="F604" t="s">
        <v>4</v>
      </c>
      <c r="G604" s="2">
        <v>42787</v>
      </c>
      <c r="H604" s="1">
        <v>4895000</v>
      </c>
      <c r="I604" s="1">
        <v>312691.83199999999</v>
      </c>
    </row>
    <row r="605" spans="1:9" x14ac:dyDescent="0.25">
      <c r="A605" t="s">
        <v>8394</v>
      </c>
      <c r="B605" t="s">
        <v>8395</v>
      </c>
      <c r="C605" t="s">
        <v>8393</v>
      </c>
      <c r="D605" t="s">
        <v>8392</v>
      </c>
      <c r="E605" t="s">
        <v>1</v>
      </c>
      <c r="F605" t="s">
        <v>4</v>
      </c>
      <c r="G605" s="2">
        <v>42787</v>
      </c>
      <c r="H605" s="1">
        <v>2990000</v>
      </c>
      <c r="I605" s="1">
        <v>154473.4</v>
      </c>
    </row>
    <row r="606" spans="1:9" x14ac:dyDescent="0.25">
      <c r="A606" t="s">
        <v>8390</v>
      </c>
      <c r="B606" t="s">
        <v>8391</v>
      </c>
      <c r="C606" t="s">
        <v>7918</v>
      </c>
      <c r="D606" t="s">
        <v>7917</v>
      </c>
      <c r="E606" t="s">
        <v>1</v>
      </c>
      <c r="F606" t="s">
        <v>4</v>
      </c>
      <c r="G606" s="2">
        <v>42774</v>
      </c>
      <c r="H606" s="1">
        <v>578000</v>
      </c>
      <c r="I606" s="1">
        <v>41847.303999999996</v>
      </c>
    </row>
    <row r="607" spans="1:9" x14ac:dyDescent="0.25">
      <c r="A607" t="s">
        <v>8388</v>
      </c>
      <c r="B607" t="s">
        <v>8389</v>
      </c>
      <c r="C607" t="s">
        <v>8387</v>
      </c>
      <c r="D607" t="s">
        <v>8386</v>
      </c>
      <c r="E607" t="s">
        <v>1</v>
      </c>
      <c r="F607" t="s">
        <v>4</v>
      </c>
      <c r="G607" s="2">
        <v>42787</v>
      </c>
      <c r="H607" s="1">
        <v>3960000</v>
      </c>
      <c r="I607" s="1">
        <v>286224.18640000001</v>
      </c>
    </row>
    <row r="608" spans="1:9" x14ac:dyDescent="0.25">
      <c r="A608" t="s">
        <v>8384</v>
      </c>
      <c r="B608" t="s">
        <v>8385</v>
      </c>
      <c r="C608" t="s">
        <v>8239</v>
      </c>
      <c r="D608" t="s">
        <v>8238</v>
      </c>
      <c r="E608" t="s">
        <v>1</v>
      </c>
      <c r="F608" t="s">
        <v>4</v>
      </c>
      <c r="G608" s="2">
        <v>42955</v>
      </c>
      <c r="H608" s="1">
        <v>687359</v>
      </c>
      <c r="I608" s="1">
        <v>46030.555500000002</v>
      </c>
    </row>
    <row r="609" spans="1:9" x14ac:dyDescent="0.25">
      <c r="A609" t="s">
        <v>8382</v>
      </c>
      <c r="B609" t="s">
        <v>8383</v>
      </c>
      <c r="C609" t="s">
        <v>8381</v>
      </c>
      <c r="D609" t="s">
        <v>8380</v>
      </c>
      <c r="E609" t="s">
        <v>1</v>
      </c>
      <c r="F609" t="s">
        <v>4</v>
      </c>
      <c r="G609" s="2">
        <v>42860</v>
      </c>
      <c r="H609" s="1">
        <v>497972</v>
      </c>
      <c r="I609" s="1">
        <v>29016.6839</v>
      </c>
    </row>
    <row r="610" spans="1:9" x14ac:dyDescent="0.25">
      <c r="A610" t="s">
        <v>8378</v>
      </c>
      <c r="B610" t="s">
        <v>8379</v>
      </c>
      <c r="C610" t="s">
        <v>8377</v>
      </c>
      <c r="D610" t="s">
        <v>8376</v>
      </c>
      <c r="E610" t="s">
        <v>1</v>
      </c>
      <c r="F610" t="s">
        <v>4</v>
      </c>
      <c r="G610" s="2">
        <v>42774</v>
      </c>
      <c r="H610" s="1">
        <v>710100</v>
      </c>
      <c r="I610" s="1">
        <v>38381.359600000003</v>
      </c>
    </row>
    <row r="611" spans="1:9" x14ac:dyDescent="0.25">
      <c r="A611" t="s">
        <v>8374</v>
      </c>
      <c r="B611" t="s">
        <v>8375</v>
      </c>
      <c r="C611" t="s">
        <v>8373</v>
      </c>
      <c r="D611" t="s">
        <v>8372</v>
      </c>
      <c r="E611" t="s">
        <v>1</v>
      </c>
      <c r="F611" t="s">
        <v>4</v>
      </c>
      <c r="G611" s="2">
        <v>42801</v>
      </c>
      <c r="H611" s="1">
        <v>2191255</v>
      </c>
      <c r="I611" s="1">
        <v>139260.04790000001</v>
      </c>
    </row>
    <row r="612" spans="1:9" x14ac:dyDescent="0.25">
      <c r="A612" t="s">
        <v>8370</v>
      </c>
      <c r="B612" t="s">
        <v>8371</v>
      </c>
      <c r="C612" t="s">
        <v>7994</v>
      </c>
      <c r="D612" t="s">
        <v>7993</v>
      </c>
      <c r="E612" t="s">
        <v>1</v>
      </c>
      <c r="F612" t="s">
        <v>4</v>
      </c>
      <c r="G612" s="2">
        <v>42774</v>
      </c>
      <c r="H612" s="1">
        <v>949000</v>
      </c>
      <c r="I612" s="1">
        <v>38589.519999999997</v>
      </c>
    </row>
    <row r="613" spans="1:9" x14ac:dyDescent="0.25">
      <c r="A613" t="s">
        <v>8368</v>
      </c>
      <c r="B613" t="s">
        <v>8369</v>
      </c>
      <c r="C613" t="s">
        <v>831</v>
      </c>
      <c r="D613" t="s">
        <v>830</v>
      </c>
      <c r="E613" t="s">
        <v>1</v>
      </c>
      <c r="F613" t="s">
        <v>4</v>
      </c>
      <c r="G613" s="2">
        <v>42774</v>
      </c>
      <c r="H613" s="1">
        <v>2565000</v>
      </c>
      <c r="I613" s="1">
        <v>259531.31969999999</v>
      </c>
    </row>
    <row r="614" spans="1:9" x14ac:dyDescent="0.25">
      <c r="A614" t="s">
        <v>8366</v>
      </c>
      <c r="B614" t="s">
        <v>8367</v>
      </c>
      <c r="C614" t="s">
        <v>8365</v>
      </c>
      <c r="D614" t="s">
        <v>8364</v>
      </c>
      <c r="E614" t="s">
        <v>1</v>
      </c>
      <c r="F614" t="s">
        <v>4</v>
      </c>
      <c r="G614" s="2">
        <v>42829</v>
      </c>
      <c r="H614" s="1">
        <v>693000</v>
      </c>
      <c r="I614" s="1">
        <v>77737.551099999997</v>
      </c>
    </row>
    <row r="615" spans="1:9" x14ac:dyDescent="0.25">
      <c r="A615" t="s">
        <v>8362</v>
      </c>
      <c r="B615" t="s">
        <v>8363</v>
      </c>
      <c r="C615" t="s">
        <v>8084</v>
      </c>
      <c r="D615" t="s">
        <v>8083</v>
      </c>
      <c r="E615" t="s">
        <v>1</v>
      </c>
      <c r="F615" t="s">
        <v>4</v>
      </c>
      <c r="G615" s="2">
        <v>42787</v>
      </c>
      <c r="H615" s="1">
        <v>1795500</v>
      </c>
      <c r="I615" s="1">
        <v>181733.26389999999</v>
      </c>
    </row>
    <row r="616" spans="1:9" x14ac:dyDescent="0.25">
      <c r="A616" t="s">
        <v>8360</v>
      </c>
      <c r="B616" t="s">
        <v>8361</v>
      </c>
      <c r="C616" t="s">
        <v>8347</v>
      </c>
      <c r="D616" t="s">
        <v>8346</v>
      </c>
      <c r="E616" t="s">
        <v>1</v>
      </c>
      <c r="F616" t="s">
        <v>4</v>
      </c>
      <c r="G616" s="2">
        <v>42787</v>
      </c>
      <c r="H616" s="1">
        <v>3420000</v>
      </c>
      <c r="I616" s="1">
        <v>299541.75199999998</v>
      </c>
    </row>
    <row r="617" spans="1:9" x14ac:dyDescent="0.25">
      <c r="A617" t="s">
        <v>8358</v>
      </c>
      <c r="B617" t="s">
        <v>8359</v>
      </c>
      <c r="C617" t="s">
        <v>8347</v>
      </c>
      <c r="D617" t="s">
        <v>8346</v>
      </c>
      <c r="E617" t="s">
        <v>1</v>
      </c>
      <c r="F617" t="s">
        <v>4</v>
      </c>
      <c r="G617" s="2">
        <v>42787</v>
      </c>
      <c r="H617" s="1">
        <v>4860000</v>
      </c>
      <c r="I617" s="1">
        <v>459898.52</v>
      </c>
    </row>
    <row r="618" spans="1:9" x14ac:dyDescent="0.25">
      <c r="A618" t="s">
        <v>8356</v>
      </c>
      <c r="B618" t="s">
        <v>8357</v>
      </c>
      <c r="C618" t="s">
        <v>8355</v>
      </c>
      <c r="D618" t="s">
        <v>8354</v>
      </c>
      <c r="E618" t="s">
        <v>1</v>
      </c>
      <c r="F618" t="s">
        <v>4</v>
      </c>
      <c r="G618" s="2">
        <v>42956</v>
      </c>
      <c r="H618" s="1">
        <v>753000</v>
      </c>
      <c r="I618" s="1">
        <v>41448.826399999998</v>
      </c>
    </row>
    <row r="619" spans="1:9" x14ac:dyDescent="0.25">
      <c r="A619" t="s">
        <v>8352</v>
      </c>
      <c r="B619" t="s">
        <v>8353</v>
      </c>
      <c r="C619" t="s">
        <v>8135</v>
      </c>
      <c r="D619" t="s">
        <v>8134</v>
      </c>
      <c r="E619" t="s">
        <v>1</v>
      </c>
      <c r="F619" t="s">
        <v>4</v>
      </c>
      <c r="G619" s="2">
        <v>42872</v>
      </c>
      <c r="H619" s="1">
        <v>1700000</v>
      </c>
      <c r="I619" s="1">
        <v>99097.673500000004</v>
      </c>
    </row>
    <row r="620" spans="1:9" x14ac:dyDescent="0.25">
      <c r="A620" t="s">
        <v>8350</v>
      </c>
      <c r="B620" t="s">
        <v>8351</v>
      </c>
      <c r="C620" t="s">
        <v>8231</v>
      </c>
      <c r="D620" t="s">
        <v>8230</v>
      </c>
      <c r="E620" t="s">
        <v>1</v>
      </c>
      <c r="F620" t="s">
        <v>4</v>
      </c>
      <c r="G620" s="2">
        <v>43066</v>
      </c>
      <c r="H620" s="1">
        <v>5643082</v>
      </c>
      <c r="I620" s="1">
        <v>301937.02500000002</v>
      </c>
    </row>
    <row r="621" spans="1:9" x14ac:dyDescent="0.25">
      <c r="A621" t="s">
        <v>8348</v>
      </c>
      <c r="B621" t="s">
        <v>8349</v>
      </c>
      <c r="C621" t="s">
        <v>8347</v>
      </c>
      <c r="D621" t="s">
        <v>8346</v>
      </c>
      <c r="E621" t="s">
        <v>1</v>
      </c>
      <c r="F621" t="s">
        <v>4</v>
      </c>
      <c r="G621" s="2">
        <v>42787</v>
      </c>
      <c r="H621" s="1">
        <v>1575000</v>
      </c>
      <c r="I621" s="1">
        <v>126791.74400000001</v>
      </c>
    </row>
    <row r="622" spans="1:9" x14ac:dyDescent="0.25">
      <c r="A622" t="s">
        <v>8344</v>
      </c>
      <c r="B622" t="s">
        <v>8345</v>
      </c>
      <c r="C622" t="s">
        <v>8343</v>
      </c>
      <c r="D622" t="s">
        <v>8342</v>
      </c>
      <c r="E622" t="s">
        <v>1</v>
      </c>
      <c r="F622" t="s">
        <v>4</v>
      </c>
      <c r="G622" s="2">
        <v>42816</v>
      </c>
      <c r="H622" s="1">
        <v>1228673</v>
      </c>
      <c r="I622" s="1">
        <v>97432.285499999998</v>
      </c>
    </row>
    <row r="623" spans="1:9" x14ac:dyDescent="0.25">
      <c r="A623" t="s">
        <v>8340</v>
      </c>
      <c r="B623" t="s">
        <v>8341</v>
      </c>
      <c r="C623" t="s">
        <v>372</v>
      </c>
      <c r="D623" t="s">
        <v>8339</v>
      </c>
      <c r="E623" t="s">
        <v>1</v>
      </c>
      <c r="F623" t="s">
        <v>4</v>
      </c>
      <c r="G623" s="2">
        <v>42764</v>
      </c>
      <c r="H623" s="1">
        <v>740000</v>
      </c>
      <c r="I623" s="1">
        <v>42908.955000000002</v>
      </c>
    </row>
    <row r="624" spans="1:9" x14ac:dyDescent="0.25">
      <c r="A624" t="s">
        <v>8337</v>
      </c>
      <c r="B624" t="s">
        <v>8338</v>
      </c>
      <c r="C624" t="s">
        <v>7960</v>
      </c>
      <c r="D624" t="s">
        <v>7959</v>
      </c>
      <c r="E624" t="s">
        <v>1</v>
      </c>
      <c r="F624" t="s">
        <v>4</v>
      </c>
      <c r="G624" s="2">
        <v>42816</v>
      </c>
      <c r="H624" s="1">
        <v>305000</v>
      </c>
      <c r="I624" s="1">
        <v>12160.512000000001</v>
      </c>
    </row>
    <row r="625" spans="1:9" x14ac:dyDescent="0.25">
      <c r="A625" t="s">
        <v>8335</v>
      </c>
      <c r="B625" t="s">
        <v>8336</v>
      </c>
      <c r="C625" t="s">
        <v>8334</v>
      </c>
      <c r="D625" t="s">
        <v>8333</v>
      </c>
      <c r="E625" t="s">
        <v>1</v>
      </c>
      <c r="F625" t="s">
        <v>4</v>
      </c>
      <c r="G625" s="2">
        <v>42816</v>
      </c>
      <c r="H625" s="1">
        <v>1430000</v>
      </c>
      <c r="I625" s="1">
        <v>122622.3501</v>
      </c>
    </row>
    <row r="626" spans="1:9" x14ac:dyDescent="0.25">
      <c r="A626" t="s">
        <v>8331</v>
      </c>
      <c r="B626" t="s">
        <v>8332</v>
      </c>
      <c r="C626" t="s">
        <v>8330</v>
      </c>
      <c r="D626" t="s">
        <v>8329</v>
      </c>
      <c r="E626" t="s">
        <v>1</v>
      </c>
      <c r="F626" t="s">
        <v>4</v>
      </c>
      <c r="G626" s="2">
        <v>42801</v>
      </c>
      <c r="H626" s="1">
        <v>949000</v>
      </c>
      <c r="I626" s="1">
        <v>28668.564200000001</v>
      </c>
    </row>
    <row r="627" spans="1:9" x14ac:dyDescent="0.25">
      <c r="A627" t="s">
        <v>8327</v>
      </c>
      <c r="B627" t="s">
        <v>8328</v>
      </c>
      <c r="C627" t="s">
        <v>8326</v>
      </c>
      <c r="D627" t="s">
        <v>8325</v>
      </c>
      <c r="E627" t="s">
        <v>1</v>
      </c>
      <c r="F627" t="s">
        <v>4</v>
      </c>
      <c r="G627" s="2">
        <v>42801</v>
      </c>
      <c r="H627" s="1">
        <v>1400000</v>
      </c>
      <c r="I627" s="1">
        <v>60738.923999999999</v>
      </c>
    </row>
    <row r="628" spans="1:9" x14ac:dyDescent="0.25">
      <c r="A628" t="s">
        <v>8323</v>
      </c>
      <c r="B628" t="s">
        <v>8324</v>
      </c>
      <c r="C628" t="s">
        <v>8322</v>
      </c>
      <c r="D628" t="s">
        <v>8321</v>
      </c>
      <c r="E628" t="s">
        <v>1</v>
      </c>
      <c r="F628" t="s">
        <v>4</v>
      </c>
      <c r="G628" s="2">
        <v>42801</v>
      </c>
      <c r="H628" s="1">
        <v>3192000</v>
      </c>
      <c r="I628" s="1">
        <v>240107.715</v>
      </c>
    </row>
    <row r="629" spans="1:9" x14ac:dyDescent="0.25">
      <c r="A629" t="s">
        <v>8319</v>
      </c>
      <c r="B629" t="s">
        <v>8320</v>
      </c>
      <c r="C629" t="s">
        <v>8318</v>
      </c>
      <c r="D629" t="s">
        <v>8317</v>
      </c>
      <c r="E629" t="s">
        <v>1</v>
      </c>
      <c r="F629" t="s">
        <v>4</v>
      </c>
      <c r="G629" s="2">
        <v>42787</v>
      </c>
      <c r="H629" s="1">
        <v>1185400</v>
      </c>
      <c r="I629" s="1">
        <v>55275.330699999999</v>
      </c>
    </row>
    <row r="630" spans="1:9" x14ac:dyDescent="0.25">
      <c r="A630" t="s">
        <v>8315</v>
      </c>
      <c r="B630" t="s">
        <v>8316</v>
      </c>
      <c r="C630" t="s">
        <v>8314</v>
      </c>
      <c r="D630" t="s">
        <v>8313</v>
      </c>
      <c r="E630" t="s">
        <v>1</v>
      </c>
      <c r="F630" t="s">
        <v>4</v>
      </c>
      <c r="G630" s="2">
        <v>43003</v>
      </c>
      <c r="H630" s="1">
        <v>1058400</v>
      </c>
      <c r="I630" s="1">
        <v>111366.8112</v>
      </c>
    </row>
    <row r="631" spans="1:9" x14ac:dyDescent="0.25">
      <c r="A631" t="s">
        <v>8311</v>
      </c>
      <c r="B631" t="s">
        <v>8312</v>
      </c>
      <c r="C631" t="s">
        <v>8310</v>
      </c>
      <c r="D631" t="s">
        <v>8309</v>
      </c>
      <c r="E631" t="s">
        <v>1</v>
      </c>
      <c r="F631" t="s">
        <v>4</v>
      </c>
      <c r="G631" s="2">
        <v>42774</v>
      </c>
      <c r="H631" s="1">
        <v>675000</v>
      </c>
      <c r="I631" s="1">
        <v>34355.184000000001</v>
      </c>
    </row>
    <row r="632" spans="1:9" x14ac:dyDescent="0.25">
      <c r="A632" t="s">
        <v>8307</v>
      </c>
      <c r="B632" t="s">
        <v>8308</v>
      </c>
      <c r="C632" t="s">
        <v>8306</v>
      </c>
      <c r="D632" t="s">
        <v>8305</v>
      </c>
      <c r="E632" t="s">
        <v>535</v>
      </c>
      <c r="F632" t="s">
        <v>4</v>
      </c>
      <c r="G632" s="2">
        <v>43048</v>
      </c>
      <c r="H632" s="1">
        <v>4914828.5999999996</v>
      </c>
      <c r="I632" s="1">
        <v>88397.696299999996</v>
      </c>
    </row>
    <row r="633" spans="1:9" x14ac:dyDescent="0.25">
      <c r="A633" t="s">
        <v>8303</v>
      </c>
      <c r="B633" t="s">
        <v>8304</v>
      </c>
      <c r="C633" t="s">
        <v>8302</v>
      </c>
      <c r="D633" t="s">
        <v>8301</v>
      </c>
      <c r="E633" t="s">
        <v>535</v>
      </c>
      <c r="F633" t="s">
        <v>4</v>
      </c>
      <c r="G633" s="2">
        <v>42774</v>
      </c>
      <c r="H633" s="1">
        <v>25000000</v>
      </c>
      <c r="I633" s="1">
        <v>2393376.2266000002</v>
      </c>
    </row>
    <row r="634" spans="1:9" x14ac:dyDescent="0.25">
      <c r="A634" t="s">
        <v>8299</v>
      </c>
      <c r="B634" t="s">
        <v>8300</v>
      </c>
      <c r="C634" t="s">
        <v>8298</v>
      </c>
      <c r="D634" t="s">
        <v>8297</v>
      </c>
      <c r="E634" t="s">
        <v>535</v>
      </c>
      <c r="F634" t="s">
        <v>4</v>
      </c>
      <c r="G634" s="2">
        <v>43003</v>
      </c>
      <c r="H634" s="1">
        <v>2484927</v>
      </c>
      <c r="I634" s="1">
        <v>190842.48</v>
      </c>
    </row>
    <row r="635" spans="1:9" x14ac:dyDescent="0.25">
      <c r="A635" t="s">
        <v>8295</v>
      </c>
      <c r="B635" t="s">
        <v>8296</v>
      </c>
      <c r="C635" t="s">
        <v>8292</v>
      </c>
      <c r="D635" t="s">
        <v>8291</v>
      </c>
      <c r="E635" t="s">
        <v>535</v>
      </c>
      <c r="F635" t="s">
        <v>4</v>
      </c>
      <c r="G635" s="2">
        <v>43063</v>
      </c>
      <c r="H635" s="1">
        <v>30000000</v>
      </c>
      <c r="I635" s="1">
        <v>754719.04090000002</v>
      </c>
    </row>
    <row r="636" spans="1:9" x14ac:dyDescent="0.25">
      <c r="A636" t="s">
        <v>8293</v>
      </c>
      <c r="B636" t="s">
        <v>8294</v>
      </c>
      <c r="C636" t="s">
        <v>8292</v>
      </c>
      <c r="D636" t="s">
        <v>8291</v>
      </c>
      <c r="E636" t="s">
        <v>535</v>
      </c>
      <c r="F636" t="s">
        <v>4</v>
      </c>
      <c r="G636" s="2">
        <v>42774</v>
      </c>
      <c r="H636" s="1">
        <v>16000000</v>
      </c>
      <c r="I636" s="1">
        <v>305181.59000000003</v>
      </c>
    </row>
    <row r="637" spans="1:9" x14ac:dyDescent="0.25">
      <c r="A637" t="s">
        <v>8289</v>
      </c>
      <c r="B637" t="s">
        <v>8290</v>
      </c>
      <c r="C637" t="s">
        <v>8288</v>
      </c>
      <c r="D637" t="s">
        <v>8287</v>
      </c>
      <c r="E637" t="s">
        <v>535</v>
      </c>
      <c r="F637" t="s">
        <v>4</v>
      </c>
      <c r="G637" s="2">
        <v>42860</v>
      </c>
      <c r="H637" s="1">
        <v>2698626</v>
      </c>
      <c r="I637" s="1">
        <v>285442.75199999998</v>
      </c>
    </row>
    <row r="638" spans="1:9" x14ac:dyDescent="0.25">
      <c r="A638" t="s">
        <v>8285</v>
      </c>
      <c r="B638" t="s">
        <v>8286</v>
      </c>
      <c r="C638" t="s">
        <v>8284</v>
      </c>
      <c r="D638" t="s">
        <v>8283</v>
      </c>
      <c r="E638" t="s">
        <v>535</v>
      </c>
      <c r="F638" t="s">
        <v>4</v>
      </c>
      <c r="G638" s="2">
        <v>42950</v>
      </c>
      <c r="H638" s="1">
        <v>4930000</v>
      </c>
      <c r="I638" s="1">
        <v>609344.66399999999</v>
      </c>
    </row>
    <row r="639" spans="1:9" x14ac:dyDescent="0.25">
      <c r="A639" t="s">
        <v>8281</v>
      </c>
      <c r="B639" t="s">
        <v>8282</v>
      </c>
      <c r="C639" t="s">
        <v>8280</v>
      </c>
      <c r="D639" t="s">
        <v>8279</v>
      </c>
      <c r="E639" t="s">
        <v>535</v>
      </c>
      <c r="F639" t="s">
        <v>4</v>
      </c>
      <c r="G639" s="2">
        <v>43063</v>
      </c>
      <c r="H639" s="1">
        <v>6000000</v>
      </c>
      <c r="I639" s="1">
        <v>255757.41269999999</v>
      </c>
    </row>
    <row r="640" spans="1:9" x14ac:dyDescent="0.25">
      <c r="A640" t="s">
        <v>8277</v>
      </c>
      <c r="B640" t="s">
        <v>8278</v>
      </c>
      <c r="C640" t="s">
        <v>7998</v>
      </c>
      <c r="D640" t="s">
        <v>7997</v>
      </c>
      <c r="E640" t="s">
        <v>535</v>
      </c>
      <c r="F640" t="s">
        <v>4</v>
      </c>
      <c r="G640" s="2">
        <v>42993</v>
      </c>
      <c r="H640" s="1">
        <v>11372400</v>
      </c>
      <c r="I640" s="1">
        <v>527806.85030000005</v>
      </c>
    </row>
    <row r="641" spans="1:9" x14ac:dyDescent="0.25">
      <c r="A641" t="s">
        <v>8275</v>
      </c>
      <c r="B641" t="s">
        <v>8276</v>
      </c>
      <c r="C641" t="s">
        <v>2668</v>
      </c>
      <c r="D641" t="s">
        <v>8274</v>
      </c>
      <c r="E641" t="s">
        <v>1</v>
      </c>
      <c r="F641" t="s">
        <v>4</v>
      </c>
      <c r="G641" s="2">
        <v>43066</v>
      </c>
      <c r="H641" s="1">
        <v>595000</v>
      </c>
      <c r="I641" s="1">
        <v>37914.116000000002</v>
      </c>
    </row>
    <row r="642" spans="1:9" x14ac:dyDescent="0.25">
      <c r="A642" t="s">
        <v>8272</v>
      </c>
      <c r="B642" t="s">
        <v>8273</v>
      </c>
      <c r="C642" t="s">
        <v>8231</v>
      </c>
      <c r="D642" t="s">
        <v>8230</v>
      </c>
      <c r="E642" t="s">
        <v>1</v>
      </c>
      <c r="F642" t="s">
        <v>4</v>
      </c>
      <c r="G642" s="2">
        <v>43084</v>
      </c>
      <c r="H642" s="1">
        <v>2548770</v>
      </c>
      <c r="I642" s="1">
        <v>134362.09330000001</v>
      </c>
    </row>
    <row r="643" spans="1:9" x14ac:dyDescent="0.25">
      <c r="A643" t="s">
        <v>8270</v>
      </c>
      <c r="B643" t="s">
        <v>8271</v>
      </c>
      <c r="C643" t="s">
        <v>8269</v>
      </c>
      <c r="D643" t="s">
        <v>8268</v>
      </c>
      <c r="E643" t="s">
        <v>1</v>
      </c>
      <c r="F643" t="s">
        <v>4</v>
      </c>
      <c r="G643" s="2">
        <v>42774</v>
      </c>
      <c r="H643" s="1">
        <v>780000</v>
      </c>
      <c r="I643" s="1">
        <v>48599.579299999998</v>
      </c>
    </row>
    <row r="644" spans="1:9" x14ac:dyDescent="0.25">
      <c r="A644" t="s">
        <v>8266</v>
      </c>
      <c r="B644" t="s">
        <v>8267</v>
      </c>
      <c r="C644" t="s">
        <v>8265</v>
      </c>
      <c r="D644" t="s">
        <v>8264</v>
      </c>
      <c r="E644" t="s">
        <v>1</v>
      </c>
      <c r="F644" t="s">
        <v>4</v>
      </c>
      <c r="G644" s="2">
        <v>43080</v>
      </c>
      <c r="H644" s="1">
        <v>196533</v>
      </c>
      <c r="I644" s="1">
        <v>18883.727999999999</v>
      </c>
    </row>
    <row r="645" spans="1:9" x14ac:dyDescent="0.25">
      <c r="A645" t="s">
        <v>8262</v>
      </c>
      <c r="B645" t="s">
        <v>8263</v>
      </c>
      <c r="C645" t="s">
        <v>8261</v>
      </c>
      <c r="D645" t="s">
        <v>8260</v>
      </c>
      <c r="E645" t="s">
        <v>1</v>
      </c>
      <c r="F645" t="s">
        <v>4</v>
      </c>
      <c r="G645" s="2">
        <v>43034</v>
      </c>
      <c r="H645" s="1">
        <v>1340000</v>
      </c>
      <c r="I645" s="1">
        <v>78910.4997</v>
      </c>
    </row>
    <row r="646" spans="1:9" x14ac:dyDescent="0.25">
      <c r="A646" t="s">
        <v>8258</v>
      </c>
      <c r="B646" t="s">
        <v>8259</v>
      </c>
      <c r="C646" t="s">
        <v>8257</v>
      </c>
      <c r="D646" t="s">
        <v>8256</v>
      </c>
      <c r="E646" t="s">
        <v>1</v>
      </c>
      <c r="F646" t="s">
        <v>4</v>
      </c>
      <c r="G646" s="2">
        <v>43032</v>
      </c>
      <c r="H646" s="1">
        <v>1121500</v>
      </c>
      <c r="I646" s="1">
        <v>61428.963400000001</v>
      </c>
    </row>
    <row r="647" spans="1:9" x14ac:dyDescent="0.25">
      <c r="A647" t="s">
        <v>8254</v>
      </c>
      <c r="B647" t="s">
        <v>8255</v>
      </c>
      <c r="C647" t="s">
        <v>8253</v>
      </c>
      <c r="D647" t="s">
        <v>8252</v>
      </c>
      <c r="E647" t="s">
        <v>1</v>
      </c>
      <c r="F647" t="s">
        <v>4</v>
      </c>
      <c r="G647" s="2">
        <v>43033</v>
      </c>
      <c r="H647" s="1">
        <v>1332966</v>
      </c>
      <c r="I647" s="1">
        <v>67746.547000000006</v>
      </c>
    </row>
    <row r="648" spans="1:9" x14ac:dyDescent="0.25">
      <c r="A648" t="s">
        <v>8250</v>
      </c>
      <c r="B648" t="s">
        <v>8251</v>
      </c>
      <c r="C648" t="s">
        <v>8249</v>
      </c>
      <c r="D648" t="s">
        <v>8248</v>
      </c>
      <c r="E648" t="s">
        <v>1</v>
      </c>
      <c r="F648" t="s">
        <v>4</v>
      </c>
      <c r="G648" s="2">
        <v>43070</v>
      </c>
      <c r="H648" s="1">
        <v>1983200</v>
      </c>
      <c r="I648" s="1">
        <v>152634.1832</v>
      </c>
    </row>
    <row r="649" spans="1:9" x14ac:dyDescent="0.25">
      <c r="A649" t="s">
        <v>8246</v>
      </c>
      <c r="B649" t="s">
        <v>8247</v>
      </c>
      <c r="C649" t="s">
        <v>8245</v>
      </c>
      <c r="D649" t="s">
        <v>8244</v>
      </c>
      <c r="E649" t="s">
        <v>1</v>
      </c>
      <c r="F649" t="s">
        <v>4</v>
      </c>
      <c r="G649" s="2">
        <v>43034</v>
      </c>
      <c r="H649" s="1">
        <v>1642950</v>
      </c>
      <c r="I649" s="1">
        <v>85435.990699999995</v>
      </c>
    </row>
    <row r="650" spans="1:9" x14ac:dyDescent="0.25">
      <c r="A650" t="s">
        <v>8242</v>
      </c>
      <c r="B650" t="s">
        <v>8243</v>
      </c>
      <c r="C650" t="s">
        <v>8056</v>
      </c>
      <c r="D650" t="s">
        <v>8055</v>
      </c>
      <c r="E650" t="s">
        <v>1</v>
      </c>
      <c r="F650" t="s">
        <v>4</v>
      </c>
      <c r="G650" s="2">
        <v>43003</v>
      </c>
      <c r="H650" s="1">
        <v>5306000</v>
      </c>
      <c r="I650" s="1">
        <v>49636.5337</v>
      </c>
    </row>
    <row r="651" spans="1:9" x14ac:dyDescent="0.25">
      <c r="A651" t="s">
        <v>8240</v>
      </c>
      <c r="B651" t="s">
        <v>8241</v>
      </c>
      <c r="C651" t="s">
        <v>8239</v>
      </c>
      <c r="D651" t="s">
        <v>8238</v>
      </c>
      <c r="E651" t="s">
        <v>1</v>
      </c>
      <c r="F651" t="s">
        <v>4</v>
      </c>
      <c r="G651" s="2">
        <v>43025</v>
      </c>
      <c r="H651" s="1">
        <v>170000</v>
      </c>
      <c r="I651" s="1">
        <v>10804.189</v>
      </c>
    </row>
    <row r="652" spans="1:9" x14ac:dyDescent="0.25">
      <c r="A652" t="s">
        <v>8236</v>
      </c>
      <c r="B652" t="s">
        <v>8237</v>
      </c>
      <c r="C652" t="s">
        <v>8235</v>
      </c>
      <c r="D652" t="s">
        <v>8234</v>
      </c>
      <c r="E652" t="s">
        <v>1</v>
      </c>
      <c r="F652" t="s">
        <v>4</v>
      </c>
      <c r="G652" s="2">
        <v>42949</v>
      </c>
      <c r="H652" s="1">
        <v>242426</v>
      </c>
      <c r="I652" s="1">
        <v>7848.348</v>
      </c>
    </row>
    <row r="653" spans="1:9" x14ac:dyDescent="0.25">
      <c r="A653" t="s">
        <v>8232</v>
      </c>
      <c r="B653" t="s">
        <v>8233</v>
      </c>
      <c r="C653" t="s">
        <v>8231</v>
      </c>
      <c r="D653" t="s">
        <v>8230</v>
      </c>
      <c r="E653" t="s">
        <v>1</v>
      </c>
      <c r="F653" t="s">
        <v>4</v>
      </c>
      <c r="G653" s="2">
        <v>43084</v>
      </c>
      <c r="H653" s="1">
        <v>1770526.4</v>
      </c>
      <c r="I653" s="1">
        <v>99553.670299999998</v>
      </c>
    </row>
    <row r="654" spans="1:9" x14ac:dyDescent="0.25">
      <c r="A654" t="s">
        <v>8228</v>
      </c>
      <c r="B654" t="s">
        <v>8229</v>
      </c>
      <c r="C654" t="s">
        <v>8227</v>
      </c>
      <c r="D654" t="s">
        <v>8226</v>
      </c>
      <c r="E654" t="s">
        <v>1</v>
      </c>
      <c r="F654" t="s">
        <v>4</v>
      </c>
      <c r="G654" s="2">
        <v>42949</v>
      </c>
      <c r="H654" s="1">
        <v>6349000</v>
      </c>
      <c r="I654" s="1">
        <v>402484.35200000001</v>
      </c>
    </row>
    <row r="655" spans="1:9" x14ac:dyDescent="0.25">
      <c r="A655" t="s">
        <v>8224</v>
      </c>
      <c r="B655" t="s">
        <v>8225</v>
      </c>
      <c r="C655" t="s">
        <v>8223</v>
      </c>
      <c r="D655" t="s">
        <v>8222</v>
      </c>
      <c r="E655" t="s">
        <v>1</v>
      </c>
      <c r="F655" t="s">
        <v>4</v>
      </c>
      <c r="G655" s="2">
        <v>43063</v>
      </c>
      <c r="H655" s="1">
        <v>4798000</v>
      </c>
      <c r="I655" s="1">
        <v>300293.41100000002</v>
      </c>
    </row>
    <row r="656" spans="1:9" x14ac:dyDescent="0.25">
      <c r="A656" t="s">
        <v>8220</v>
      </c>
      <c r="B656" t="s">
        <v>8221</v>
      </c>
      <c r="C656" t="s">
        <v>8219</v>
      </c>
      <c r="D656" t="s">
        <v>8218</v>
      </c>
      <c r="E656" t="s">
        <v>1</v>
      </c>
      <c r="F656" t="s">
        <v>4</v>
      </c>
      <c r="G656" s="2">
        <v>43066</v>
      </c>
      <c r="H656" s="1">
        <v>1927800</v>
      </c>
      <c r="I656" s="1">
        <v>38055.305</v>
      </c>
    </row>
    <row r="657" spans="1:9" x14ac:dyDescent="0.25">
      <c r="A657" t="s">
        <v>8216</v>
      </c>
      <c r="B657" t="s">
        <v>8217</v>
      </c>
      <c r="C657" t="s">
        <v>8215</v>
      </c>
      <c r="D657" t="s">
        <v>8214</v>
      </c>
      <c r="E657" t="s">
        <v>1</v>
      </c>
      <c r="F657" t="s">
        <v>4</v>
      </c>
      <c r="G657" s="2">
        <v>43073</v>
      </c>
      <c r="H657" s="1">
        <v>1232000</v>
      </c>
      <c r="I657" s="1">
        <v>98610.72</v>
      </c>
    </row>
    <row r="658" spans="1:9" x14ac:dyDescent="0.25">
      <c r="A658" t="s">
        <v>8212</v>
      </c>
      <c r="B658" t="s">
        <v>8213</v>
      </c>
      <c r="C658" t="s">
        <v>7964</v>
      </c>
      <c r="D658" t="s">
        <v>7963</v>
      </c>
      <c r="E658" t="s">
        <v>1</v>
      </c>
      <c r="F658" t="s">
        <v>4</v>
      </c>
      <c r="G658" s="2">
        <v>43080</v>
      </c>
      <c r="H658" s="1">
        <v>2200000</v>
      </c>
      <c r="I658" s="1">
        <v>160419.736</v>
      </c>
    </row>
    <row r="659" spans="1:9" x14ac:dyDescent="0.25">
      <c r="A659" t="s">
        <v>8210</v>
      </c>
      <c r="B659" t="s">
        <v>8211</v>
      </c>
      <c r="C659" t="s">
        <v>8209</v>
      </c>
      <c r="D659" t="s">
        <v>8208</v>
      </c>
      <c r="E659" t="s">
        <v>1</v>
      </c>
      <c r="F659" t="s">
        <v>4</v>
      </c>
      <c r="G659" s="2">
        <v>43080</v>
      </c>
      <c r="H659" s="1">
        <v>2470000</v>
      </c>
      <c r="I659" s="1">
        <v>152786.6</v>
      </c>
    </row>
    <row r="660" spans="1:9" x14ac:dyDescent="0.25">
      <c r="A660" t="s">
        <v>8206</v>
      </c>
      <c r="B660" t="s">
        <v>8207</v>
      </c>
      <c r="C660" t="s">
        <v>8203</v>
      </c>
      <c r="D660" t="s">
        <v>8202</v>
      </c>
      <c r="E660" t="s">
        <v>1</v>
      </c>
      <c r="F660" t="s">
        <v>4</v>
      </c>
      <c r="G660" s="2">
        <v>42764</v>
      </c>
      <c r="H660" s="1">
        <v>746370</v>
      </c>
      <c r="I660" s="1">
        <v>51114.989600000001</v>
      </c>
    </row>
    <row r="661" spans="1:9" x14ac:dyDescent="0.25">
      <c r="A661" t="s">
        <v>8204</v>
      </c>
      <c r="B661" t="s">
        <v>8205</v>
      </c>
      <c r="C661" t="s">
        <v>8203</v>
      </c>
      <c r="D661" t="s">
        <v>8202</v>
      </c>
      <c r="E661" t="s">
        <v>1</v>
      </c>
      <c r="F661" t="s">
        <v>4</v>
      </c>
      <c r="G661" s="2">
        <v>42764</v>
      </c>
      <c r="H661" s="1">
        <v>800000</v>
      </c>
      <c r="I661" s="1">
        <v>54785.324500000002</v>
      </c>
    </row>
    <row r="662" spans="1:9" x14ac:dyDescent="0.25">
      <c r="A662" t="s">
        <v>8200</v>
      </c>
      <c r="B662" t="s">
        <v>8201</v>
      </c>
      <c r="C662" t="s">
        <v>8199</v>
      </c>
      <c r="D662" t="s">
        <v>8198</v>
      </c>
      <c r="E662" t="s">
        <v>1</v>
      </c>
      <c r="F662" t="s">
        <v>4</v>
      </c>
      <c r="G662" s="2">
        <v>42899</v>
      </c>
      <c r="H662" s="1">
        <v>2870000</v>
      </c>
      <c r="I662" s="1">
        <v>133230.56659999999</v>
      </c>
    </row>
    <row r="663" spans="1:9" x14ac:dyDescent="0.25">
      <c r="A663" t="s">
        <v>8196</v>
      </c>
      <c r="B663" t="s">
        <v>8197</v>
      </c>
      <c r="C663" t="s">
        <v>8195</v>
      </c>
      <c r="D663" t="s">
        <v>8194</v>
      </c>
      <c r="E663" t="s">
        <v>1</v>
      </c>
      <c r="F663" t="s">
        <v>4</v>
      </c>
      <c r="G663" s="2">
        <v>42801</v>
      </c>
      <c r="H663" s="1">
        <v>1020240</v>
      </c>
      <c r="I663" s="1">
        <v>53831.928500000002</v>
      </c>
    </row>
    <row r="664" spans="1:9" x14ac:dyDescent="0.25">
      <c r="A664" t="s">
        <v>8192</v>
      </c>
      <c r="B664" t="s">
        <v>8193</v>
      </c>
      <c r="C664" t="s">
        <v>7960</v>
      </c>
      <c r="D664" t="s">
        <v>7959</v>
      </c>
      <c r="E664" t="s">
        <v>1</v>
      </c>
      <c r="F664" t="s">
        <v>4</v>
      </c>
      <c r="G664" s="2">
        <v>43040</v>
      </c>
      <c r="H664" s="1">
        <v>3950000</v>
      </c>
      <c r="I664" s="1">
        <v>358623.68800000002</v>
      </c>
    </row>
    <row r="665" spans="1:9" x14ac:dyDescent="0.25">
      <c r="A665" t="s">
        <v>8190</v>
      </c>
      <c r="B665" t="s">
        <v>8191</v>
      </c>
      <c r="C665" t="s">
        <v>8189</v>
      </c>
      <c r="D665" t="s">
        <v>8188</v>
      </c>
      <c r="E665" t="s">
        <v>1</v>
      </c>
      <c r="F665" t="s">
        <v>4</v>
      </c>
      <c r="G665" s="2">
        <v>42751</v>
      </c>
      <c r="H665" s="1">
        <v>1100000</v>
      </c>
      <c r="I665" s="1">
        <v>46126.828099999999</v>
      </c>
    </row>
    <row r="666" spans="1:9" x14ac:dyDescent="0.25">
      <c r="A666" t="s">
        <v>8186</v>
      </c>
      <c r="B666" t="s">
        <v>8187</v>
      </c>
      <c r="C666" t="s">
        <v>8185</v>
      </c>
      <c r="D666" t="s">
        <v>8184</v>
      </c>
      <c r="E666" t="s">
        <v>1</v>
      </c>
      <c r="F666" t="s">
        <v>4</v>
      </c>
      <c r="G666" s="2">
        <v>42774</v>
      </c>
      <c r="H666" s="1">
        <v>2165000</v>
      </c>
      <c r="I666" s="1">
        <v>134084.21599999999</v>
      </c>
    </row>
    <row r="667" spans="1:9" x14ac:dyDescent="0.25">
      <c r="A667" t="s">
        <v>8182</v>
      </c>
      <c r="B667" t="s">
        <v>8183</v>
      </c>
      <c r="C667" t="s">
        <v>8181</v>
      </c>
      <c r="D667" t="s">
        <v>8180</v>
      </c>
      <c r="E667" t="s">
        <v>1</v>
      </c>
      <c r="F667" t="s">
        <v>4</v>
      </c>
      <c r="G667" s="2">
        <v>42774</v>
      </c>
      <c r="H667" s="1">
        <v>2399000</v>
      </c>
      <c r="I667" s="1">
        <v>116519.74400000001</v>
      </c>
    </row>
    <row r="668" spans="1:9" x14ac:dyDescent="0.25">
      <c r="A668" t="s">
        <v>8178</v>
      </c>
      <c r="B668" t="s">
        <v>8179</v>
      </c>
      <c r="C668" t="s">
        <v>8177</v>
      </c>
      <c r="D668" t="s">
        <v>8176</v>
      </c>
      <c r="E668" t="s">
        <v>1</v>
      </c>
      <c r="F668" t="s">
        <v>4</v>
      </c>
      <c r="G668" s="2">
        <v>42774</v>
      </c>
      <c r="H668" s="1">
        <v>720000</v>
      </c>
      <c r="I668" s="1">
        <v>52279.213199999998</v>
      </c>
    </row>
    <row r="669" spans="1:9" x14ac:dyDescent="0.25">
      <c r="A669" t="s">
        <v>8174</v>
      </c>
      <c r="B669" t="s">
        <v>8175</v>
      </c>
      <c r="C669" t="s">
        <v>8171</v>
      </c>
      <c r="D669" t="s">
        <v>8170</v>
      </c>
      <c r="E669" t="s">
        <v>1</v>
      </c>
      <c r="F669" t="s">
        <v>4</v>
      </c>
      <c r="G669" s="2">
        <v>42774</v>
      </c>
      <c r="H669" s="1">
        <v>2200000</v>
      </c>
      <c r="I669" s="1">
        <v>110999.21060000001</v>
      </c>
    </row>
    <row r="670" spans="1:9" x14ac:dyDescent="0.25">
      <c r="A670" t="s">
        <v>8172</v>
      </c>
      <c r="B670" t="s">
        <v>8173</v>
      </c>
      <c r="C670" t="s">
        <v>8171</v>
      </c>
      <c r="D670" t="s">
        <v>8170</v>
      </c>
      <c r="E670" t="s">
        <v>1</v>
      </c>
      <c r="F670" t="s">
        <v>4</v>
      </c>
      <c r="G670" s="2">
        <v>42774</v>
      </c>
      <c r="H670" s="1">
        <v>3000000</v>
      </c>
      <c r="I670" s="1">
        <v>151362.34109999999</v>
      </c>
    </row>
    <row r="671" spans="1:9" x14ac:dyDescent="0.25">
      <c r="A671" t="s">
        <v>8168</v>
      </c>
      <c r="B671" t="s">
        <v>8169</v>
      </c>
      <c r="C671" t="s">
        <v>8165</v>
      </c>
      <c r="D671" t="s">
        <v>8164</v>
      </c>
      <c r="E671" t="s">
        <v>1</v>
      </c>
      <c r="F671" t="s">
        <v>4</v>
      </c>
      <c r="G671" s="2">
        <v>43031</v>
      </c>
      <c r="H671" s="1">
        <v>1855463.4</v>
      </c>
      <c r="I671" s="1">
        <v>103361.704</v>
      </c>
    </row>
    <row r="672" spans="1:9" x14ac:dyDescent="0.25">
      <c r="A672" t="s">
        <v>8166</v>
      </c>
      <c r="B672" t="s">
        <v>8167</v>
      </c>
      <c r="C672" t="s">
        <v>8165</v>
      </c>
      <c r="D672" t="s">
        <v>8164</v>
      </c>
      <c r="E672" t="s">
        <v>1</v>
      </c>
      <c r="F672" t="s">
        <v>4</v>
      </c>
      <c r="G672" s="2">
        <v>43031</v>
      </c>
      <c r="H672" s="1">
        <v>6661683</v>
      </c>
      <c r="I672" s="1">
        <v>474766.984</v>
      </c>
    </row>
    <row r="673" spans="1:9" x14ac:dyDescent="0.25">
      <c r="A673" t="s">
        <v>8162</v>
      </c>
      <c r="B673" t="s">
        <v>8163</v>
      </c>
      <c r="C673" t="s">
        <v>8161</v>
      </c>
      <c r="D673" t="s">
        <v>8160</v>
      </c>
      <c r="E673" t="s">
        <v>1</v>
      </c>
      <c r="F673" t="s">
        <v>4</v>
      </c>
      <c r="G673" s="2">
        <v>42999</v>
      </c>
      <c r="H673" s="1">
        <v>1159000</v>
      </c>
      <c r="I673" s="1">
        <v>54178.44</v>
      </c>
    </row>
    <row r="674" spans="1:9" x14ac:dyDescent="0.25">
      <c r="A674" t="s">
        <v>8158</v>
      </c>
      <c r="B674" t="s">
        <v>8159</v>
      </c>
      <c r="C674" t="s">
        <v>8157</v>
      </c>
      <c r="D674" t="s">
        <v>8156</v>
      </c>
      <c r="E674" t="s">
        <v>1</v>
      </c>
      <c r="F674" t="s">
        <v>4</v>
      </c>
      <c r="G674" s="2">
        <v>43027</v>
      </c>
      <c r="H674" s="1">
        <v>681348</v>
      </c>
      <c r="I674" s="1">
        <v>23562.0874</v>
      </c>
    </row>
    <row r="675" spans="1:9" x14ac:dyDescent="0.25">
      <c r="A675" t="s">
        <v>8154</v>
      </c>
      <c r="B675" t="s">
        <v>8155</v>
      </c>
      <c r="C675" t="s">
        <v>8153</v>
      </c>
      <c r="D675" t="s">
        <v>8152</v>
      </c>
      <c r="E675" t="s">
        <v>1</v>
      </c>
      <c r="F675" t="s">
        <v>4</v>
      </c>
      <c r="G675" s="2">
        <v>42999</v>
      </c>
      <c r="H675" s="1">
        <v>522000</v>
      </c>
      <c r="I675" s="1">
        <v>28479.552100000001</v>
      </c>
    </row>
    <row r="676" spans="1:9" x14ac:dyDescent="0.25">
      <c r="A676" t="s">
        <v>8150</v>
      </c>
      <c r="B676" t="s">
        <v>8151</v>
      </c>
      <c r="C676" t="s">
        <v>8149</v>
      </c>
      <c r="D676" t="s">
        <v>8148</v>
      </c>
      <c r="E676" t="s">
        <v>1</v>
      </c>
      <c r="F676" t="s">
        <v>4</v>
      </c>
      <c r="G676" s="2">
        <v>43063</v>
      </c>
      <c r="H676" s="1">
        <v>535000</v>
      </c>
      <c r="I676" s="1">
        <v>28355.952000000001</v>
      </c>
    </row>
    <row r="677" spans="1:9" x14ac:dyDescent="0.25">
      <c r="A677" t="s">
        <v>8146</v>
      </c>
      <c r="B677" t="s">
        <v>8147</v>
      </c>
      <c r="C677" t="s">
        <v>8145</v>
      </c>
      <c r="D677" t="s">
        <v>8144</v>
      </c>
      <c r="E677" t="s">
        <v>1</v>
      </c>
      <c r="F677" t="s">
        <v>4</v>
      </c>
      <c r="G677" s="2">
        <v>42997</v>
      </c>
      <c r="H677" s="1">
        <v>1935000</v>
      </c>
      <c r="I677" s="1">
        <v>102793.09149999999</v>
      </c>
    </row>
    <row r="678" spans="1:9" x14ac:dyDescent="0.25">
      <c r="A678" t="s">
        <v>8142</v>
      </c>
      <c r="B678" t="s">
        <v>8143</v>
      </c>
      <c r="C678" t="s">
        <v>8141</v>
      </c>
      <c r="D678" t="s">
        <v>8140</v>
      </c>
      <c r="E678" t="s">
        <v>1</v>
      </c>
      <c r="F678" t="s">
        <v>4</v>
      </c>
      <c r="G678" s="2">
        <v>42991</v>
      </c>
      <c r="H678" s="1">
        <v>141879</v>
      </c>
      <c r="I678" s="1">
        <v>7452.5691999999999</v>
      </c>
    </row>
    <row r="679" spans="1:9" x14ac:dyDescent="0.25">
      <c r="A679" t="s">
        <v>8138</v>
      </c>
      <c r="B679" t="s">
        <v>8139</v>
      </c>
      <c r="C679" t="s">
        <v>8052</v>
      </c>
      <c r="D679" t="s">
        <v>8051</v>
      </c>
      <c r="E679" t="s">
        <v>1</v>
      </c>
      <c r="F679" t="s">
        <v>4</v>
      </c>
      <c r="G679" s="2">
        <v>43018</v>
      </c>
      <c r="H679" s="1">
        <v>750000</v>
      </c>
      <c r="I679" s="1">
        <v>64914.557000000001</v>
      </c>
    </row>
    <row r="680" spans="1:9" x14ac:dyDescent="0.25">
      <c r="A680" t="s">
        <v>8136</v>
      </c>
      <c r="B680" t="s">
        <v>8137</v>
      </c>
      <c r="C680" t="s">
        <v>8135</v>
      </c>
      <c r="D680" t="s">
        <v>8134</v>
      </c>
      <c r="E680" t="s">
        <v>1</v>
      </c>
      <c r="F680" t="s">
        <v>4</v>
      </c>
      <c r="G680" s="2">
        <v>42751</v>
      </c>
      <c r="H680" s="1">
        <v>1000000</v>
      </c>
      <c r="I680" s="1">
        <v>53177.066299999999</v>
      </c>
    </row>
    <row r="681" spans="1:9" x14ac:dyDescent="0.25">
      <c r="A681" t="s">
        <v>8132</v>
      </c>
      <c r="B681" t="s">
        <v>8133</v>
      </c>
      <c r="C681" t="s">
        <v>8131</v>
      </c>
      <c r="D681" t="s">
        <v>8130</v>
      </c>
      <c r="E681" t="s">
        <v>1</v>
      </c>
      <c r="F681" t="s">
        <v>4</v>
      </c>
      <c r="G681" s="2">
        <v>43031</v>
      </c>
      <c r="H681" s="1">
        <v>384500</v>
      </c>
      <c r="I681" s="1">
        <v>8446.0666999999994</v>
      </c>
    </row>
    <row r="682" spans="1:9" x14ac:dyDescent="0.25">
      <c r="A682" t="s">
        <v>8128</v>
      </c>
      <c r="B682" t="s">
        <v>8129</v>
      </c>
      <c r="C682" t="s">
        <v>8127</v>
      </c>
      <c r="D682" t="s">
        <v>8126</v>
      </c>
      <c r="E682" t="s">
        <v>1</v>
      </c>
      <c r="F682" t="s">
        <v>4</v>
      </c>
      <c r="G682" s="2">
        <v>43034</v>
      </c>
      <c r="H682" s="1">
        <v>890560</v>
      </c>
      <c r="I682" s="1">
        <v>46916.375999999997</v>
      </c>
    </row>
    <row r="683" spans="1:9" x14ac:dyDescent="0.25">
      <c r="A683" t="s">
        <v>8124</v>
      </c>
      <c r="B683" t="s">
        <v>8125</v>
      </c>
      <c r="C683" t="s">
        <v>8123</v>
      </c>
      <c r="D683" t="s">
        <v>8122</v>
      </c>
      <c r="E683" t="s">
        <v>1</v>
      </c>
      <c r="F683" t="s">
        <v>4</v>
      </c>
      <c r="G683" s="2">
        <v>43066</v>
      </c>
      <c r="H683" s="1">
        <v>504000</v>
      </c>
      <c r="I683" s="1">
        <v>29192.383600000001</v>
      </c>
    </row>
    <row r="684" spans="1:9" x14ac:dyDescent="0.25">
      <c r="A684" t="s">
        <v>8120</v>
      </c>
      <c r="B684" t="s">
        <v>8121</v>
      </c>
      <c r="C684" t="s">
        <v>8119</v>
      </c>
      <c r="D684" t="s">
        <v>8118</v>
      </c>
      <c r="E684" t="s">
        <v>1</v>
      </c>
      <c r="F684" t="s">
        <v>4</v>
      </c>
      <c r="G684" s="2">
        <v>43077</v>
      </c>
      <c r="H684" s="1">
        <v>939281</v>
      </c>
      <c r="I684" s="1">
        <v>64562.533100000001</v>
      </c>
    </row>
    <row r="685" spans="1:9" x14ac:dyDescent="0.25">
      <c r="A685" t="s">
        <v>8116</v>
      </c>
      <c r="B685" t="s">
        <v>8117</v>
      </c>
      <c r="C685" t="s">
        <v>8115</v>
      </c>
      <c r="D685" t="s">
        <v>8114</v>
      </c>
      <c r="E685" t="s">
        <v>1</v>
      </c>
      <c r="F685" t="s">
        <v>4</v>
      </c>
      <c r="G685" s="2">
        <v>42899</v>
      </c>
      <c r="H685" s="1">
        <v>500000</v>
      </c>
      <c r="I685" s="1">
        <v>27969.880799999999</v>
      </c>
    </row>
    <row r="686" spans="1:9" x14ac:dyDescent="0.25">
      <c r="A686" t="s">
        <v>8112</v>
      </c>
      <c r="B686" t="s">
        <v>8113</v>
      </c>
      <c r="C686" t="s">
        <v>8111</v>
      </c>
      <c r="D686" t="s">
        <v>8110</v>
      </c>
      <c r="E686" t="s">
        <v>1</v>
      </c>
      <c r="F686" t="s">
        <v>4</v>
      </c>
      <c r="G686" s="2">
        <v>42949</v>
      </c>
      <c r="H686" s="1">
        <v>2375000</v>
      </c>
      <c r="I686" s="1">
        <v>143129.12</v>
      </c>
    </row>
    <row r="687" spans="1:9" x14ac:dyDescent="0.25">
      <c r="A687" t="s">
        <v>8108</v>
      </c>
      <c r="B687" t="s">
        <v>8109</v>
      </c>
      <c r="C687" t="s">
        <v>5127</v>
      </c>
      <c r="D687" t="s">
        <v>8107</v>
      </c>
      <c r="E687" t="s">
        <v>1</v>
      </c>
      <c r="F687" t="s">
        <v>4</v>
      </c>
      <c r="G687" s="2">
        <v>43040</v>
      </c>
      <c r="H687" s="1">
        <v>565000</v>
      </c>
      <c r="I687" s="1">
        <v>44376.385399999999</v>
      </c>
    </row>
    <row r="688" spans="1:9" x14ac:dyDescent="0.25">
      <c r="A688" t="s">
        <v>8105</v>
      </c>
      <c r="B688" t="s">
        <v>8106</v>
      </c>
      <c r="C688" t="s">
        <v>8104</v>
      </c>
      <c r="D688" t="s">
        <v>8103</v>
      </c>
      <c r="E688" t="s">
        <v>1</v>
      </c>
      <c r="F688" t="s">
        <v>4</v>
      </c>
      <c r="G688" s="2">
        <v>42949</v>
      </c>
      <c r="H688" s="1">
        <v>1202645</v>
      </c>
      <c r="I688" s="1">
        <v>19207.150799999999</v>
      </c>
    </row>
    <row r="689" spans="1:9" x14ac:dyDescent="0.25">
      <c r="A689" t="s">
        <v>8101</v>
      </c>
      <c r="B689" t="s">
        <v>8102</v>
      </c>
      <c r="C689" t="s">
        <v>8100</v>
      </c>
      <c r="D689" t="s">
        <v>8099</v>
      </c>
      <c r="E689" t="s">
        <v>1</v>
      </c>
      <c r="F689" t="s">
        <v>4</v>
      </c>
      <c r="G689" s="2">
        <v>42971</v>
      </c>
      <c r="H689" s="1">
        <v>766000</v>
      </c>
      <c r="I689" s="1">
        <v>40228.383999999998</v>
      </c>
    </row>
    <row r="690" spans="1:9" x14ac:dyDescent="0.25">
      <c r="A690" t="s">
        <v>8097</v>
      </c>
      <c r="B690" t="s">
        <v>8098</v>
      </c>
      <c r="C690" t="s">
        <v>8096</v>
      </c>
      <c r="D690" t="s">
        <v>8095</v>
      </c>
      <c r="E690" t="s">
        <v>1</v>
      </c>
      <c r="F690" t="s">
        <v>4</v>
      </c>
      <c r="G690" s="2">
        <v>43068</v>
      </c>
      <c r="H690" s="1">
        <v>540000</v>
      </c>
      <c r="I690" s="1">
        <v>36720.013899999998</v>
      </c>
    </row>
    <row r="691" spans="1:9" x14ac:dyDescent="0.25">
      <c r="A691" t="s">
        <v>8093</v>
      </c>
      <c r="B691" t="s">
        <v>8094</v>
      </c>
      <c r="C691" t="s">
        <v>8092</v>
      </c>
      <c r="D691" t="s">
        <v>8091</v>
      </c>
      <c r="E691" t="s">
        <v>1</v>
      </c>
      <c r="F691" t="s">
        <v>4</v>
      </c>
      <c r="G691" s="2">
        <v>42949</v>
      </c>
      <c r="H691" s="1">
        <v>1415985</v>
      </c>
      <c r="I691" s="1">
        <v>81984.816000000006</v>
      </c>
    </row>
    <row r="692" spans="1:9" x14ac:dyDescent="0.25">
      <c r="A692" t="s">
        <v>8089</v>
      </c>
      <c r="B692" t="s">
        <v>8090</v>
      </c>
      <c r="C692" t="s">
        <v>8088</v>
      </c>
      <c r="D692" t="s">
        <v>8087</v>
      </c>
      <c r="E692" t="s">
        <v>1</v>
      </c>
      <c r="F692" t="s">
        <v>4</v>
      </c>
      <c r="G692" s="2">
        <v>42991</v>
      </c>
      <c r="H692" s="1">
        <v>693946</v>
      </c>
      <c r="I692" s="1">
        <v>36872.527999999998</v>
      </c>
    </row>
    <row r="693" spans="1:9" x14ac:dyDescent="0.25">
      <c r="A693" t="s">
        <v>8085</v>
      </c>
      <c r="B693" t="s">
        <v>8086</v>
      </c>
      <c r="C693" t="s">
        <v>8084</v>
      </c>
      <c r="D693" t="s">
        <v>8083</v>
      </c>
      <c r="E693" t="s">
        <v>1</v>
      </c>
      <c r="F693" t="s">
        <v>4</v>
      </c>
      <c r="G693" s="2">
        <v>42860</v>
      </c>
      <c r="H693" s="1">
        <v>746730</v>
      </c>
      <c r="I693" s="1">
        <v>76487.354200000002</v>
      </c>
    </row>
    <row r="694" spans="1:9" x14ac:dyDescent="0.25">
      <c r="A694" t="s">
        <v>8081</v>
      </c>
      <c r="B694" t="s">
        <v>8082</v>
      </c>
      <c r="C694" t="s">
        <v>8080</v>
      </c>
      <c r="D694" t="s">
        <v>8079</v>
      </c>
      <c r="E694" t="s">
        <v>1</v>
      </c>
      <c r="F694" t="s">
        <v>4</v>
      </c>
      <c r="G694" s="2">
        <v>42899</v>
      </c>
      <c r="H694" s="1">
        <v>329000</v>
      </c>
      <c r="I694" s="1">
        <v>13737.7075</v>
      </c>
    </row>
    <row r="695" spans="1:9" x14ac:dyDescent="0.25">
      <c r="A695" t="s">
        <v>8077</v>
      </c>
      <c r="B695" t="s">
        <v>8078</v>
      </c>
      <c r="C695" t="s">
        <v>8076</v>
      </c>
      <c r="D695" t="s">
        <v>8075</v>
      </c>
      <c r="E695" t="s">
        <v>1</v>
      </c>
      <c r="F695" t="s">
        <v>4</v>
      </c>
      <c r="G695" s="2">
        <v>42860</v>
      </c>
      <c r="H695" s="1">
        <v>950000</v>
      </c>
      <c r="I695" s="1">
        <v>52404.477500000001</v>
      </c>
    </row>
    <row r="696" spans="1:9" x14ac:dyDescent="0.25">
      <c r="A696" t="s">
        <v>8073</v>
      </c>
      <c r="B696" t="s">
        <v>8074</v>
      </c>
      <c r="C696" t="s">
        <v>8072</v>
      </c>
      <c r="D696" t="s">
        <v>8071</v>
      </c>
      <c r="E696" t="s">
        <v>1</v>
      </c>
      <c r="F696" t="s">
        <v>4</v>
      </c>
      <c r="G696" s="2">
        <v>43011</v>
      </c>
      <c r="H696" s="1">
        <v>1627549</v>
      </c>
      <c r="I696" s="1">
        <v>119646.496</v>
      </c>
    </row>
    <row r="697" spans="1:9" x14ac:dyDescent="0.25">
      <c r="A697" t="s">
        <v>8069</v>
      </c>
      <c r="B697" t="s">
        <v>8070</v>
      </c>
      <c r="C697" t="s">
        <v>8068</v>
      </c>
      <c r="D697" t="s">
        <v>8067</v>
      </c>
      <c r="E697" t="s">
        <v>1</v>
      </c>
      <c r="F697" t="s">
        <v>4</v>
      </c>
      <c r="G697" s="2">
        <v>43014</v>
      </c>
      <c r="H697" s="1">
        <v>1300084</v>
      </c>
      <c r="I697" s="1">
        <v>72021.703999999998</v>
      </c>
    </row>
    <row r="698" spans="1:9" x14ac:dyDescent="0.25">
      <c r="A698" t="s">
        <v>8065</v>
      </c>
      <c r="B698" t="s">
        <v>8066</v>
      </c>
      <c r="C698" t="s">
        <v>8064</v>
      </c>
      <c r="D698" t="s">
        <v>8063</v>
      </c>
      <c r="E698" t="s">
        <v>1</v>
      </c>
      <c r="F698" t="s">
        <v>4</v>
      </c>
      <c r="G698" s="2">
        <v>42950</v>
      </c>
      <c r="H698" s="1">
        <v>5721120</v>
      </c>
      <c r="I698" s="1">
        <v>417037.40629999997</v>
      </c>
    </row>
    <row r="699" spans="1:9" x14ac:dyDescent="0.25">
      <c r="A699" t="s">
        <v>8061</v>
      </c>
      <c r="B699" t="s">
        <v>8062</v>
      </c>
      <c r="C699" t="s">
        <v>8060</v>
      </c>
      <c r="D699" t="s">
        <v>8059</v>
      </c>
      <c r="E699" t="s">
        <v>1</v>
      </c>
      <c r="F699" t="s">
        <v>4</v>
      </c>
      <c r="G699" s="2">
        <v>43032</v>
      </c>
      <c r="H699" s="1">
        <v>3604000</v>
      </c>
      <c r="I699" s="1">
        <v>240913.992</v>
      </c>
    </row>
    <row r="700" spans="1:9" x14ac:dyDescent="0.25">
      <c r="A700" t="s">
        <v>8057</v>
      </c>
      <c r="B700" t="s">
        <v>8058</v>
      </c>
      <c r="C700" t="s">
        <v>8056</v>
      </c>
      <c r="D700" t="s">
        <v>8055</v>
      </c>
      <c r="E700" t="s">
        <v>1</v>
      </c>
      <c r="F700" t="s">
        <v>4</v>
      </c>
      <c r="G700" s="2">
        <v>43041</v>
      </c>
      <c r="H700" s="1">
        <v>3500000</v>
      </c>
      <c r="I700" s="1">
        <v>182770.16709999999</v>
      </c>
    </row>
    <row r="701" spans="1:9" x14ac:dyDescent="0.25">
      <c r="A701" t="s">
        <v>8053</v>
      </c>
      <c r="B701" t="s">
        <v>8054</v>
      </c>
      <c r="C701" t="s">
        <v>8052</v>
      </c>
      <c r="D701" t="s">
        <v>8051</v>
      </c>
      <c r="E701" t="s">
        <v>1</v>
      </c>
      <c r="F701" t="s">
        <v>4</v>
      </c>
      <c r="G701" s="2">
        <v>42829</v>
      </c>
      <c r="H701" s="1">
        <v>1000000</v>
      </c>
      <c r="I701" s="1">
        <v>115238.4601</v>
      </c>
    </row>
    <row r="702" spans="1:9" x14ac:dyDescent="0.25">
      <c r="A702" t="s">
        <v>8049</v>
      </c>
      <c r="B702" t="s">
        <v>8050</v>
      </c>
      <c r="C702" t="s">
        <v>8048</v>
      </c>
      <c r="D702" t="s">
        <v>8047</v>
      </c>
      <c r="E702" t="s">
        <v>1</v>
      </c>
      <c r="F702" t="s">
        <v>984</v>
      </c>
      <c r="G702" s="2">
        <v>42860</v>
      </c>
      <c r="H702" s="1">
        <v>995500</v>
      </c>
      <c r="I702" s="1">
        <v>0</v>
      </c>
    </row>
    <row r="703" spans="1:9" x14ac:dyDescent="0.25">
      <c r="A703" t="s">
        <v>8045</v>
      </c>
      <c r="B703" t="s">
        <v>8046</v>
      </c>
      <c r="C703" t="s">
        <v>7898</v>
      </c>
      <c r="D703" t="s">
        <v>7897</v>
      </c>
      <c r="E703" t="s">
        <v>1</v>
      </c>
      <c r="F703" t="s">
        <v>4</v>
      </c>
      <c r="G703" s="2">
        <v>42899</v>
      </c>
      <c r="H703" s="1">
        <v>2150000</v>
      </c>
      <c r="I703" s="1">
        <v>85928.853799999997</v>
      </c>
    </row>
    <row r="704" spans="1:9" x14ac:dyDescent="0.25">
      <c r="A704" t="s">
        <v>8043</v>
      </c>
      <c r="B704" t="s">
        <v>8044</v>
      </c>
      <c r="C704" t="s">
        <v>8042</v>
      </c>
      <c r="D704" t="s">
        <v>8041</v>
      </c>
      <c r="E704" t="s">
        <v>1</v>
      </c>
      <c r="F704" t="s">
        <v>4</v>
      </c>
      <c r="G704" s="2">
        <v>43066</v>
      </c>
      <c r="H704" s="1">
        <v>2775000</v>
      </c>
      <c r="I704" s="1">
        <v>180005.152</v>
      </c>
    </row>
    <row r="705" spans="1:9" x14ac:dyDescent="0.25">
      <c r="A705" t="s">
        <v>8039</v>
      </c>
      <c r="B705" t="s">
        <v>8040</v>
      </c>
      <c r="C705" t="s">
        <v>8038</v>
      </c>
      <c r="D705" t="s">
        <v>8037</v>
      </c>
      <c r="E705" t="s">
        <v>1</v>
      </c>
      <c r="F705" t="s">
        <v>4</v>
      </c>
      <c r="G705" s="2">
        <v>43075</v>
      </c>
      <c r="H705" s="1">
        <v>752400</v>
      </c>
      <c r="I705" s="1">
        <v>43272.136200000001</v>
      </c>
    </row>
    <row r="706" spans="1:9" x14ac:dyDescent="0.25">
      <c r="A706" t="s">
        <v>8035</v>
      </c>
      <c r="B706" t="s">
        <v>8036</v>
      </c>
      <c r="C706" t="s">
        <v>8034</v>
      </c>
      <c r="D706" t="s">
        <v>8033</v>
      </c>
      <c r="E706" t="s">
        <v>1</v>
      </c>
      <c r="F706" t="s">
        <v>4</v>
      </c>
      <c r="G706" s="2">
        <v>42787</v>
      </c>
      <c r="H706" s="1">
        <v>680000</v>
      </c>
      <c r="I706" s="1">
        <v>27915.010699999999</v>
      </c>
    </row>
    <row r="707" spans="1:9" x14ac:dyDescent="0.25">
      <c r="A707" t="s">
        <v>8031</v>
      </c>
      <c r="B707" t="s">
        <v>8032</v>
      </c>
      <c r="C707" t="s">
        <v>8030</v>
      </c>
      <c r="D707" t="s">
        <v>8029</v>
      </c>
      <c r="E707" t="s">
        <v>1</v>
      </c>
      <c r="F707" t="s">
        <v>4</v>
      </c>
      <c r="G707" s="2">
        <v>42787</v>
      </c>
      <c r="H707" s="1">
        <v>1850000</v>
      </c>
      <c r="I707" s="1">
        <v>176256.97159999999</v>
      </c>
    </row>
    <row r="708" spans="1:9" x14ac:dyDescent="0.25">
      <c r="A708" t="s">
        <v>8027</v>
      </c>
      <c r="B708" t="s">
        <v>8028</v>
      </c>
      <c r="C708" t="s">
        <v>8026</v>
      </c>
      <c r="D708" t="s">
        <v>8025</v>
      </c>
      <c r="E708" t="s">
        <v>1</v>
      </c>
      <c r="F708" t="s">
        <v>4</v>
      </c>
      <c r="G708" s="2">
        <v>42860</v>
      </c>
      <c r="H708" s="1">
        <v>724000</v>
      </c>
      <c r="I708" s="1">
        <v>43893.224000000002</v>
      </c>
    </row>
    <row r="709" spans="1:9" x14ac:dyDescent="0.25">
      <c r="A709" t="s">
        <v>8023</v>
      </c>
      <c r="B709" t="s">
        <v>8024</v>
      </c>
      <c r="C709" t="s">
        <v>8022</v>
      </c>
      <c r="D709" t="s">
        <v>8021</v>
      </c>
      <c r="E709" t="s">
        <v>1</v>
      </c>
      <c r="F709" t="s">
        <v>4</v>
      </c>
      <c r="G709" s="2">
        <v>43067</v>
      </c>
      <c r="H709" s="1">
        <v>1997500</v>
      </c>
      <c r="I709" s="1">
        <v>183911.81400000001</v>
      </c>
    </row>
    <row r="710" spans="1:9" x14ac:dyDescent="0.25">
      <c r="A710" t="s">
        <v>8019</v>
      </c>
      <c r="B710" t="s">
        <v>8020</v>
      </c>
      <c r="C710" t="s">
        <v>8018</v>
      </c>
      <c r="D710" t="s">
        <v>8017</v>
      </c>
      <c r="E710" t="s">
        <v>1</v>
      </c>
      <c r="F710" t="s">
        <v>4</v>
      </c>
      <c r="G710" s="2">
        <v>42964</v>
      </c>
      <c r="H710" s="1">
        <v>1439963</v>
      </c>
      <c r="I710" s="1">
        <v>37305.426700000004</v>
      </c>
    </row>
    <row r="711" spans="1:9" x14ac:dyDescent="0.25">
      <c r="A711" t="s">
        <v>8015</v>
      </c>
      <c r="B711" t="s">
        <v>8016</v>
      </c>
      <c r="C711" t="s">
        <v>8014</v>
      </c>
      <c r="D711" t="s">
        <v>8013</v>
      </c>
      <c r="E711" t="s">
        <v>1</v>
      </c>
      <c r="F711" t="s">
        <v>4</v>
      </c>
      <c r="G711" s="2">
        <v>42751</v>
      </c>
      <c r="H711" s="1">
        <v>459000</v>
      </c>
      <c r="I711" s="1">
        <v>14653.285400000001</v>
      </c>
    </row>
    <row r="712" spans="1:9" x14ac:dyDescent="0.25">
      <c r="A712" t="s">
        <v>8011</v>
      </c>
      <c r="B712" t="s">
        <v>8012</v>
      </c>
      <c r="C712" t="s">
        <v>8010</v>
      </c>
      <c r="D712" t="s">
        <v>8009</v>
      </c>
      <c r="E712" t="s">
        <v>1</v>
      </c>
      <c r="F712" t="s">
        <v>4</v>
      </c>
      <c r="G712" s="2">
        <v>42788</v>
      </c>
      <c r="H712" s="1">
        <v>1152000</v>
      </c>
      <c r="I712" s="1">
        <v>69105.913199999995</v>
      </c>
    </row>
    <row r="713" spans="1:9" x14ac:dyDescent="0.25">
      <c r="A713" t="s">
        <v>8007</v>
      </c>
      <c r="B713" t="s">
        <v>8008</v>
      </c>
      <c r="C713" t="s">
        <v>8004</v>
      </c>
      <c r="D713" t="s">
        <v>8003</v>
      </c>
      <c r="E713" t="s">
        <v>1</v>
      </c>
      <c r="F713" t="s">
        <v>4</v>
      </c>
      <c r="G713" s="2">
        <v>43025</v>
      </c>
      <c r="H713" s="1">
        <v>572000</v>
      </c>
      <c r="I713" s="1">
        <v>20543.996200000001</v>
      </c>
    </row>
    <row r="714" spans="1:9" x14ac:dyDescent="0.25">
      <c r="A714" t="s">
        <v>8005</v>
      </c>
      <c r="B714" t="s">
        <v>8006</v>
      </c>
      <c r="C714" t="s">
        <v>8004</v>
      </c>
      <c r="D714" t="s">
        <v>8003</v>
      </c>
      <c r="E714" t="s">
        <v>1</v>
      </c>
      <c r="F714" t="s">
        <v>4</v>
      </c>
      <c r="G714" s="2">
        <v>43025</v>
      </c>
      <c r="H714" s="1">
        <v>369000</v>
      </c>
      <c r="I714" s="1">
        <v>8579.7309000000005</v>
      </c>
    </row>
    <row r="715" spans="1:9" x14ac:dyDescent="0.25">
      <c r="A715" t="s">
        <v>8001</v>
      </c>
      <c r="B715" t="s">
        <v>8002</v>
      </c>
      <c r="C715" t="s">
        <v>7998</v>
      </c>
      <c r="D715" t="s">
        <v>7997</v>
      </c>
      <c r="E715" t="s">
        <v>1</v>
      </c>
      <c r="F715" t="s">
        <v>4</v>
      </c>
      <c r="G715" s="2">
        <v>43048</v>
      </c>
      <c r="H715" s="1">
        <v>1482250</v>
      </c>
      <c r="I715" s="1">
        <v>90280.872000000003</v>
      </c>
    </row>
    <row r="716" spans="1:9" x14ac:dyDescent="0.25">
      <c r="A716" t="s">
        <v>7999</v>
      </c>
      <c r="B716" t="s">
        <v>8000</v>
      </c>
      <c r="C716" t="s">
        <v>7998</v>
      </c>
      <c r="D716" t="s">
        <v>7997</v>
      </c>
      <c r="E716" t="s">
        <v>1</v>
      </c>
      <c r="F716" t="s">
        <v>4</v>
      </c>
      <c r="G716" s="2">
        <v>42899</v>
      </c>
      <c r="H716" s="1">
        <v>1704780</v>
      </c>
      <c r="I716" s="1">
        <v>95284.44</v>
      </c>
    </row>
    <row r="717" spans="1:9" x14ac:dyDescent="0.25">
      <c r="A717" t="s">
        <v>7995</v>
      </c>
      <c r="B717" t="s">
        <v>7996</v>
      </c>
      <c r="C717" t="s">
        <v>7994</v>
      </c>
      <c r="D717" t="s">
        <v>7993</v>
      </c>
      <c r="E717" t="s">
        <v>1</v>
      </c>
      <c r="F717" t="s">
        <v>4</v>
      </c>
      <c r="G717" s="2">
        <v>43082</v>
      </c>
      <c r="H717" s="1">
        <v>1598000</v>
      </c>
      <c r="I717" s="1">
        <v>87504.288</v>
      </c>
    </row>
    <row r="718" spans="1:9" x14ac:dyDescent="0.25">
      <c r="A718" t="s">
        <v>7991</v>
      </c>
      <c r="B718" t="s">
        <v>7992</v>
      </c>
      <c r="C718" t="s">
        <v>7990</v>
      </c>
      <c r="D718" t="s">
        <v>7989</v>
      </c>
      <c r="E718" t="s">
        <v>1</v>
      </c>
      <c r="F718" t="s">
        <v>4</v>
      </c>
      <c r="G718" s="2">
        <v>42860</v>
      </c>
      <c r="H718" s="1">
        <v>679000</v>
      </c>
      <c r="I718" s="1">
        <v>39906.724300000002</v>
      </c>
    </row>
    <row r="719" spans="1:9" x14ac:dyDescent="0.25">
      <c r="A719" t="s">
        <v>7987</v>
      </c>
      <c r="B719" t="s">
        <v>7988</v>
      </c>
      <c r="C719" t="s">
        <v>7986</v>
      </c>
      <c r="D719" t="s">
        <v>7985</v>
      </c>
      <c r="E719" t="s">
        <v>1</v>
      </c>
      <c r="F719" t="s">
        <v>4</v>
      </c>
      <c r="G719" s="2">
        <v>43046</v>
      </c>
      <c r="H719" s="1">
        <v>374000</v>
      </c>
      <c r="I719" s="1">
        <v>19384.2693</v>
      </c>
    </row>
    <row r="720" spans="1:9" x14ac:dyDescent="0.25">
      <c r="A720" t="s">
        <v>7983</v>
      </c>
      <c r="B720" t="s">
        <v>7984</v>
      </c>
      <c r="C720" t="s">
        <v>7982</v>
      </c>
      <c r="D720" t="s">
        <v>7981</v>
      </c>
      <c r="E720" t="s">
        <v>1</v>
      </c>
      <c r="F720" t="s">
        <v>4</v>
      </c>
      <c r="G720" s="2">
        <v>43048</v>
      </c>
      <c r="H720" s="1">
        <v>500000</v>
      </c>
      <c r="I720" s="1">
        <v>22084.776999999998</v>
      </c>
    </row>
    <row r="721" spans="1:9" x14ac:dyDescent="0.25">
      <c r="A721" t="s">
        <v>7979</v>
      </c>
      <c r="B721" t="s">
        <v>7980</v>
      </c>
      <c r="C721" t="s">
        <v>7978</v>
      </c>
      <c r="D721" t="s">
        <v>7977</v>
      </c>
      <c r="E721" t="s">
        <v>1</v>
      </c>
      <c r="F721" t="s">
        <v>4</v>
      </c>
      <c r="G721" s="2">
        <v>42899</v>
      </c>
      <c r="H721" s="1">
        <v>486000</v>
      </c>
      <c r="I721" s="1">
        <v>20061.833699999999</v>
      </c>
    </row>
    <row r="722" spans="1:9" x14ac:dyDescent="0.25">
      <c r="A722" t="s">
        <v>7975</v>
      </c>
      <c r="B722" t="s">
        <v>7976</v>
      </c>
      <c r="C722" t="s">
        <v>7956</v>
      </c>
      <c r="D722" t="s">
        <v>7955</v>
      </c>
      <c r="E722" t="s">
        <v>1</v>
      </c>
      <c r="F722" t="s">
        <v>4</v>
      </c>
      <c r="G722" s="2">
        <v>42787</v>
      </c>
      <c r="H722" s="1">
        <v>726500</v>
      </c>
      <c r="I722" s="1">
        <v>37171.881399999998</v>
      </c>
    </row>
    <row r="723" spans="1:9" x14ac:dyDescent="0.25">
      <c r="A723" t="s">
        <v>7973</v>
      </c>
      <c r="B723" t="s">
        <v>7974</v>
      </c>
      <c r="C723" t="s">
        <v>7972</v>
      </c>
      <c r="D723" t="s">
        <v>7971</v>
      </c>
      <c r="E723" t="s">
        <v>1</v>
      </c>
      <c r="F723" t="s">
        <v>4</v>
      </c>
      <c r="G723" s="2">
        <v>42860</v>
      </c>
      <c r="H723" s="1">
        <v>1490000</v>
      </c>
      <c r="I723" s="1">
        <v>160136.69190000001</v>
      </c>
    </row>
    <row r="724" spans="1:9" x14ac:dyDescent="0.25">
      <c r="A724" t="s">
        <v>7969</v>
      </c>
      <c r="B724" t="s">
        <v>7970</v>
      </c>
      <c r="C724" t="s">
        <v>7968</v>
      </c>
      <c r="D724" t="s">
        <v>7967</v>
      </c>
      <c r="E724" t="s">
        <v>1</v>
      </c>
      <c r="F724" t="s">
        <v>4</v>
      </c>
      <c r="G724" s="2">
        <v>43054</v>
      </c>
      <c r="H724" s="1">
        <v>8168500</v>
      </c>
      <c r="I724" s="1">
        <v>472519.12800000003</v>
      </c>
    </row>
    <row r="725" spans="1:9" x14ac:dyDescent="0.25">
      <c r="A725" t="s">
        <v>7965</v>
      </c>
      <c r="B725" t="s">
        <v>7966</v>
      </c>
      <c r="C725" t="s">
        <v>7964</v>
      </c>
      <c r="D725" t="s">
        <v>7963</v>
      </c>
      <c r="E725" t="s">
        <v>1</v>
      </c>
      <c r="F725" t="s">
        <v>4</v>
      </c>
      <c r="G725" s="2">
        <v>42899</v>
      </c>
      <c r="H725" s="1">
        <v>3828000</v>
      </c>
      <c r="I725" s="1">
        <v>279768.62400000001</v>
      </c>
    </row>
    <row r="726" spans="1:9" x14ac:dyDescent="0.25">
      <c r="A726" t="s">
        <v>7961</v>
      </c>
      <c r="B726" t="s">
        <v>7962</v>
      </c>
      <c r="C726" t="s">
        <v>7960</v>
      </c>
      <c r="D726" t="s">
        <v>7959</v>
      </c>
      <c r="E726" t="s">
        <v>1</v>
      </c>
      <c r="F726" t="s">
        <v>4</v>
      </c>
      <c r="G726" s="2">
        <v>42950</v>
      </c>
      <c r="H726" s="1">
        <v>1408218</v>
      </c>
      <c r="I726" s="1">
        <v>97038.224000000002</v>
      </c>
    </row>
    <row r="727" spans="1:9" x14ac:dyDescent="0.25">
      <c r="A727" t="s">
        <v>7957</v>
      </c>
      <c r="B727" t="s">
        <v>7958</v>
      </c>
      <c r="C727" t="s">
        <v>7956</v>
      </c>
      <c r="D727" t="s">
        <v>7955</v>
      </c>
      <c r="E727" t="s">
        <v>7324</v>
      </c>
      <c r="F727" t="s">
        <v>4</v>
      </c>
      <c r="G727" s="2">
        <v>42864</v>
      </c>
      <c r="H727" s="1">
        <v>3711307</v>
      </c>
      <c r="I727" s="1">
        <v>260006.2856</v>
      </c>
    </row>
    <row r="728" spans="1:9" x14ac:dyDescent="0.25">
      <c r="A728" t="s">
        <v>7953</v>
      </c>
      <c r="B728" t="s">
        <v>7954</v>
      </c>
      <c r="C728" t="s">
        <v>7952</v>
      </c>
      <c r="D728" t="s">
        <v>7951</v>
      </c>
      <c r="E728" t="s">
        <v>1</v>
      </c>
      <c r="F728" t="s">
        <v>4</v>
      </c>
      <c r="G728" s="2">
        <v>42964</v>
      </c>
      <c r="H728" s="1">
        <v>424999</v>
      </c>
      <c r="I728" s="1">
        <v>24830.017599999999</v>
      </c>
    </row>
    <row r="729" spans="1:9" x14ac:dyDescent="0.25">
      <c r="A729" t="s">
        <v>7949</v>
      </c>
      <c r="B729" t="s">
        <v>7950</v>
      </c>
      <c r="C729" t="s">
        <v>7942</v>
      </c>
      <c r="D729" t="s">
        <v>7941</v>
      </c>
      <c r="E729" t="s">
        <v>1</v>
      </c>
      <c r="F729" t="s">
        <v>4</v>
      </c>
      <c r="G729" s="2">
        <v>42764</v>
      </c>
      <c r="H729" s="1">
        <v>2014000</v>
      </c>
      <c r="I729" s="1">
        <v>131575.416</v>
      </c>
    </row>
    <row r="730" spans="1:9" x14ac:dyDescent="0.25">
      <c r="A730" t="s">
        <v>7947</v>
      </c>
      <c r="B730" t="s">
        <v>7948</v>
      </c>
      <c r="C730" t="s">
        <v>7946</v>
      </c>
      <c r="D730" t="s">
        <v>7945</v>
      </c>
      <c r="E730" t="s">
        <v>1</v>
      </c>
      <c r="F730" t="s">
        <v>4</v>
      </c>
      <c r="G730" s="2">
        <v>43041</v>
      </c>
      <c r="H730" s="1">
        <v>844661</v>
      </c>
      <c r="I730" s="1">
        <v>67564.869000000006</v>
      </c>
    </row>
    <row r="731" spans="1:9" x14ac:dyDescent="0.25">
      <c r="A731" t="s">
        <v>7943</v>
      </c>
      <c r="B731" t="s">
        <v>7944</v>
      </c>
      <c r="C731" t="s">
        <v>7942</v>
      </c>
      <c r="D731" t="s">
        <v>7941</v>
      </c>
      <c r="E731" t="s">
        <v>1</v>
      </c>
      <c r="F731" t="s">
        <v>4</v>
      </c>
      <c r="G731" s="2">
        <v>43066</v>
      </c>
      <c r="H731" s="1">
        <v>4350000</v>
      </c>
      <c r="I731" s="1">
        <v>222832.2084</v>
      </c>
    </row>
    <row r="732" spans="1:9" x14ac:dyDescent="0.25">
      <c r="A732" t="s">
        <v>7939</v>
      </c>
      <c r="B732" t="s">
        <v>7940</v>
      </c>
      <c r="C732" t="s">
        <v>7938</v>
      </c>
      <c r="D732" t="s">
        <v>7937</v>
      </c>
      <c r="E732" t="s">
        <v>1</v>
      </c>
      <c r="F732" t="s">
        <v>4</v>
      </c>
      <c r="G732" s="2">
        <v>43041</v>
      </c>
      <c r="H732" s="1">
        <v>1895400</v>
      </c>
      <c r="I732" s="1">
        <v>100149.25599999999</v>
      </c>
    </row>
    <row r="733" spans="1:9" x14ac:dyDescent="0.25">
      <c r="A733" t="s">
        <v>7935</v>
      </c>
      <c r="B733" t="s">
        <v>7936</v>
      </c>
      <c r="C733" t="s">
        <v>7934</v>
      </c>
      <c r="D733" t="s">
        <v>7933</v>
      </c>
      <c r="E733" t="s">
        <v>1</v>
      </c>
      <c r="F733" t="s">
        <v>4</v>
      </c>
      <c r="G733" s="2">
        <v>43081</v>
      </c>
      <c r="H733" s="1">
        <v>2367275</v>
      </c>
      <c r="I733" s="1">
        <v>235970.35089999999</v>
      </c>
    </row>
    <row r="734" spans="1:9" x14ac:dyDescent="0.25">
      <c r="A734" t="s">
        <v>7931</v>
      </c>
      <c r="B734" t="s">
        <v>7932</v>
      </c>
      <c r="C734" t="s">
        <v>7930</v>
      </c>
      <c r="D734" t="s">
        <v>7929</v>
      </c>
      <c r="E734" t="s">
        <v>1</v>
      </c>
      <c r="F734" t="s">
        <v>4</v>
      </c>
      <c r="G734" s="2">
        <v>43067</v>
      </c>
      <c r="H734" s="1">
        <v>1190000</v>
      </c>
      <c r="I734" s="1">
        <v>151737.247</v>
      </c>
    </row>
    <row r="735" spans="1:9" x14ac:dyDescent="0.25">
      <c r="A735" t="s">
        <v>7927</v>
      </c>
      <c r="B735" t="s">
        <v>7928</v>
      </c>
      <c r="C735" t="s">
        <v>7926</v>
      </c>
      <c r="D735" t="s">
        <v>7925</v>
      </c>
      <c r="E735" t="s">
        <v>1</v>
      </c>
      <c r="F735" t="s">
        <v>4</v>
      </c>
      <c r="G735" s="2">
        <v>43041</v>
      </c>
      <c r="H735" s="1">
        <v>277686</v>
      </c>
      <c r="I735" s="1">
        <v>14286.1772</v>
      </c>
    </row>
    <row r="736" spans="1:9" x14ac:dyDescent="0.25">
      <c r="A736" t="s">
        <v>7923</v>
      </c>
      <c r="B736" t="s">
        <v>7924</v>
      </c>
      <c r="C736" t="s">
        <v>7922</v>
      </c>
      <c r="D736" t="s">
        <v>7921</v>
      </c>
      <c r="E736" t="s">
        <v>1</v>
      </c>
      <c r="F736" t="s">
        <v>4</v>
      </c>
      <c r="G736" s="2">
        <v>43077</v>
      </c>
      <c r="H736" s="1">
        <v>430000</v>
      </c>
      <c r="I736" s="1">
        <v>33747.3197</v>
      </c>
    </row>
    <row r="737" spans="1:9" x14ac:dyDescent="0.25">
      <c r="A737" t="s">
        <v>7919</v>
      </c>
      <c r="B737" t="s">
        <v>7920</v>
      </c>
      <c r="C737" t="s">
        <v>7918</v>
      </c>
      <c r="D737" t="s">
        <v>7917</v>
      </c>
      <c r="E737" t="s">
        <v>1</v>
      </c>
      <c r="F737" t="s">
        <v>4</v>
      </c>
      <c r="G737" s="2">
        <v>43041</v>
      </c>
      <c r="H737" s="1">
        <v>1400000</v>
      </c>
      <c r="I737" s="1">
        <v>114474.671</v>
      </c>
    </row>
    <row r="738" spans="1:9" x14ac:dyDescent="0.25">
      <c r="A738" t="s">
        <v>7915</v>
      </c>
      <c r="B738" t="s">
        <v>7916</v>
      </c>
      <c r="C738" t="s">
        <v>7914</v>
      </c>
      <c r="D738" t="s">
        <v>7913</v>
      </c>
      <c r="E738" t="s">
        <v>1</v>
      </c>
      <c r="F738" t="s">
        <v>4</v>
      </c>
      <c r="G738" s="2">
        <v>43032</v>
      </c>
      <c r="H738" s="1">
        <v>1901475</v>
      </c>
      <c r="I738" s="1">
        <v>118819.9783</v>
      </c>
    </row>
    <row r="739" spans="1:9" x14ac:dyDescent="0.25">
      <c r="A739" t="s">
        <v>7911</v>
      </c>
      <c r="B739" t="s">
        <v>7912</v>
      </c>
      <c r="C739" t="s">
        <v>7910</v>
      </c>
      <c r="D739" t="s">
        <v>7909</v>
      </c>
      <c r="E739" t="s">
        <v>1</v>
      </c>
      <c r="F739" t="s">
        <v>4</v>
      </c>
      <c r="G739" s="2">
        <v>43011</v>
      </c>
      <c r="H739" s="1">
        <v>237500</v>
      </c>
      <c r="I739" s="1">
        <v>12328.02</v>
      </c>
    </row>
    <row r="740" spans="1:9" x14ac:dyDescent="0.25">
      <c r="A740" t="s">
        <v>7907</v>
      </c>
      <c r="B740" t="s">
        <v>7908</v>
      </c>
      <c r="C740" t="s">
        <v>7906</v>
      </c>
      <c r="D740" t="s">
        <v>7905</v>
      </c>
      <c r="E740" t="s">
        <v>1</v>
      </c>
      <c r="F740" t="s">
        <v>4</v>
      </c>
      <c r="G740" s="2">
        <v>43041</v>
      </c>
      <c r="H740" s="1">
        <v>1712688.5</v>
      </c>
      <c r="I740" s="1">
        <v>95572.701700000005</v>
      </c>
    </row>
    <row r="741" spans="1:9" x14ac:dyDescent="0.25">
      <c r="A741" t="s">
        <v>7903</v>
      </c>
      <c r="B741" t="s">
        <v>7904</v>
      </c>
      <c r="C741" t="s">
        <v>7902</v>
      </c>
      <c r="D741" t="s">
        <v>7901</v>
      </c>
      <c r="E741" t="s">
        <v>1</v>
      </c>
      <c r="F741" t="s">
        <v>4</v>
      </c>
      <c r="G741" s="2">
        <v>43081</v>
      </c>
      <c r="H741" s="1">
        <v>1000000</v>
      </c>
      <c r="I741" s="1">
        <v>69966.471999999994</v>
      </c>
    </row>
    <row r="742" spans="1:9" x14ac:dyDescent="0.25">
      <c r="A742" t="s">
        <v>7899</v>
      </c>
      <c r="B742" t="s">
        <v>7900</v>
      </c>
      <c r="C742" t="s">
        <v>7898</v>
      </c>
      <c r="D742" t="s">
        <v>7897</v>
      </c>
      <c r="E742" t="s">
        <v>1</v>
      </c>
      <c r="F742" t="s">
        <v>4</v>
      </c>
      <c r="G742" s="2">
        <v>43026</v>
      </c>
      <c r="H742" s="1">
        <v>1234394</v>
      </c>
      <c r="I742" s="1">
        <v>63568.991999999998</v>
      </c>
    </row>
    <row r="743" spans="1:9" x14ac:dyDescent="0.25">
      <c r="A743" t="s">
        <v>7895</v>
      </c>
      <c r="B743" t="s">
        <v>7896</v>
      </c>
      <c r="C743" t="s">
        <v>7894</v>
      </c>
      <c r="D743" t="s">
        <v>7893</v>
      </c>
      <c r="E743" t="s">
        <v>1</v>
      </c>
      <c r="F743" t="s">
        <v>4</v>
      </c>
      <c r="G743" s="2">
        <v>42999</v>
      </c>
      <c r="H743" s="1">
        <v>859500</v>
      </c>
      <c r="I743" s="1">
        <v>45031.1371</v>
      </c>
    </row>
    <row r="744" spans="1:9" x14ac:dyDescent="0.25">
      <c r="A744" t="s">
        <v>7891</v>
      </c>
      <c r="B744" t="s">
        <v>7892</v>
      </c>
      <c r="C744" t="s">
        <v>2550</v>
      </c>
      <c r="D744" t="s">
        <v>7890</v>
      </c>
      <c r="E744" t="s">
        <v>1</v>
      </c>
      <c r="F744" t="s">
        <v>4</v>
      </c>
      <c r="G744" s="2">
        <v>43073</v>
      </c>
      <c r="H744" s="1">
        <v>970000</v>
      </c>
      <c r="I744" s="1">
        <v>62103.847999999998</v>
      </c>
    </row>
    <row r="745" spans="1:9" x14ac:dyDescent="0.25">
      <c r="A745" t="s">
        <v>7888</v>
      </c>
      <c r="B745" t="s">
        <v>7889</v>
      </c>
      <c r="C745" t="s">
        <v>7887</v>
      </c>
      <c r="D745" t="s">
        <v>7886</v>
      </c>
      <c r="E745" t="s">
        <v>1</v>
      </c>
      <c r="F745" t="s">
        <v>4</v>
      </c>
      <c r="G745" s="2">
        <v>43040</v>
      </c>
      <c r="H745" s="1">
        <v>395847</v>
      </c>
      <c r="I745" s="1">
        <v>12420.0916</v>
      </c>
    </row>
    <row r="746" spans="1:9" x14ac:dyDescent="0.25">
      <c r="A746" t="s">
        <v>7884</v>
      </c>
      <c r="B746" t="s">
        <v>7885</v>
      </c>
      <c r="C746" t="s">
        <v>7877</v>
      </c>
      <c r="D746" t="s">
        <v>7876</v>
      </c>
      <c r="E746" t="s">
        <v>1</v>
      </c>
      <c r="F746" t="s">
        <v>4</v>
      </c>
      <c r="G746" s="2">
        <v>43032</v>
      </c>
      <c r="H746" s="1">
        <v>589875</v>
      </c>
      <c r="I746" s="1">
        <v>31468.050500000001</v>
      </c>
    </row>
    <row r="747" spans="1:9" x14ac:dyDescent="0.25">
      <c r="A747" t="s">
        <v>7882</v>
      </c>
      <c r="B747" t="s">
        <v>7883</v>
      </c>
      <c r="C747" t="s">
        <v>7877</v>
      </c>
      <c r="D747" t="s">
        <v>7876</v>
      </c>
      <c r="E747" t="s">
        <v>1</v>
      </c>
      <c r="F747" t="s">
        <v>4</v>
      </c>
      <c r="G747" s="2">
        <v>43032</v>
      </c>
      <c r="H747" s="1">
        <v>458287</v>
      </c>
      <c r="I747" s="1">
        <v>24538.180700000001</v>
      </c>
    </row>
    <row r="748" spans="1:9" x14ac:dyDescent="0.25">
      <c r="A748" t="s">
        <v>7880</v>
      </c>
      <c r="B748" t="s">
        <v>7881</v>
      </c>
      <c r="C748" t="s">
        <v>7877</v>
      </c>
      <c r="D748" t="s">
        <v>7876</v>
      </c>
      <c r="E748" t="s">
        <v>1</v>
      </c>
      <c r="F748" t="s">
        <v>4</v>
      </c>
      <c r="G748" s="2">
        <v>43032</v>
      </c>
      <c r="H748" s="1">
        <v>1452000</v>
      </c>
      <c r="I748" s="1">
        <v>77459.844700000001</v>
      </c>
    </row>
    <row r="749" spans="1:9" x14ac:dyDescent="0.25">
      <c r="A749" t="s">
        <v>7878</v>
      </c>
      <c r="B749" t="s">
        <v>7879</v>
      </c>
      <c r="C749" t="s">
        <v>7877</v>
      </c>
      <c r="D749" t="s">
        <v>7876</v>
      </c>
      <c r="E749" t="s">
        <v>1</v>
      </c>
      <c r="F749" t="s">
        <v>4</v>
      </c>
      <c r="G749" s="2">
        <v>43032</v>
      </c>
      <c r="H749" s="1">
        <v>3620925</v>
      </c>
      <c r="I749" s="1">
        <v>193165.46350000001</v>
      </c>
    </row>
    <row r="750" spans="1:9" x14ac:dyDescent="0.25">
      <c r="A750" t="s">
        <v>7874</v>
      </c>
      <c r="B750" t="s">
        <v>7875</v>
      </c>
      <c r="C750" t="s">
        <v>7873</v>
      </c>
      <c r="D750" t="s">
        <v>7872</v>
      </c>
      <c r="E750" t="s">
        <v>1</v>
      </c>
      <c r="F750" t="s">
        <v>4</v>
      </c>
      <c r="G750" s="2">
        <v>43025</v>
      </c>
      <c r="H750" s="1">
        <v>1260000</v>
      </c>
      <c r="I750" s="1">
        <v>46354.899899999997</v>
      </c>
    </row>
    <row r="751" spans="1:9" x14ac:dyDescent="0.25">
      <c r="A751" t="s">
        <v>7870</v>
      </c>
      <c r="B751" t="s">
        <v>7871</v>
      </c>
      <c r="C751" t="s">
        <v>7869</v>
      </c>
      <c r="D751" t="s">
        <v>7868</v>
      </c>
      <c r="E751" t="s">
        <v>1</v>
      </c>
      <c r="F751" t="s">
        <v>4</v>
      </c>
      <c r="G751" s="2">
        <v>43046</v>
      </c>
      <c r="H751" s="1">
        <v>422100</v>
      </c>
      <c r="I751" s="1">
        <v>15673.8089</v>
      </c>
    </row>
    <row r="752" spans="1:9" x14ac:dyDescent="0.25">
      <c r="A752" t="s">
        <v>7866</v>
      </c>
      <c r="B752" t="s">
        <v>7867</v>
      </c>
      <c r="C752" t="s">
        <v>7865</v>
      </c>
      <c r="D752" t="s">
        <v>7864</v>
      </c>
      <c r="E752" t="s">
        <v>1</v>
      </c>
      <c r="F752" t="s">
        <v>4</v>
      </c>
      <c r="G752" s="2">
        <v>43077</v>
      </c>
      <c r="H752" s="1">
        <v>1010000</v>
      </c>
      <c r="I752" s="1">
        <v>80758.016699999993</v>
      </c>
    </row>
    <row r="753" spans="1:9" x14ac:dyDescent="0.25">
      <c r="A753" t="s">
        <v>7862</v>
      </c>
      <c r="B753" t="s">
        <v>7863</v>
      </c>
      <c r="C753" t="s">
        <v>7861</v>
      </c>
      <c r="D753" t="s">
        <v>7860</v>
      </c>
      <c r="E753" t="s">
        <v>1</v>
      </c>
      <c r="F753" t="s">
        <v>4</v>
      </c>
      <c r="G753" s="2">
        <v>43040</v>
      </c>
      <c r="H753" s="1">
        <v>1498000</v>
      </c>
      <c r="I753" s="1">
        <v>71696.44</v>
      </c>
    </row>
    <row r="754" spans="1:9" x14ac:dyDescent="0.25">
      <c r="A754" t="s">
        <v>7858</v>
      </c>
      <c r="B754" t="s">
        <v>7859</v>
      </c>
      <c r="C754" t="s">
        <v>7857</v>
      </c>
      <c r="D754" t="s">
        <v>7856</v>
      </c>
      <c r="E754" t="s">
        <v>1</v>
      </c>
      <c r="F754" t="s">
        <v>4</v>
      </c>
      <c r="G754" s="2">
        <v>43077</v>
      </c>
      <c r="H754" s="1">
        <v>8800000</v>
      </c>
      <c r="I754" s="1">
        <v>687345.23199999996</v>
      </c>
    </row>
    <row r="755" spans="1:9" x14ac:dyDescent="0.25">
      <c r="A755" t="s">
        <v>7854</v>
      </c>
      <c r="B755" t="s">
        <v>7855</v>
      </c>
      <c r="C755" t="s">
        <v>7853</v>
      </c>
      <c r="D755" t="s">
        <v>7852</v>
      </c>
      <c r="E755" t="s">
        <v>1</v>
      </c>
      <c r="F755" t="s">
        <v>4</v>
      </c>
      <c r="G755" s="2">
        <v>43066</v>
      </c>
      <c r="H755" s="1">
        <v>259000</v>
      </c>
      <c r="I755" s="1">
        <v>8954.3124000000007</v>
      </c>
    </row>
    <row r="756" spans="1:9" x14ac:dyDescent="0.25">
      <c r="A756" t="s">
        <v>7850</v>
      </c>
      <c r="B756" t="s">
        <v>7851</v>
      </c>
      <c r="C756" t="s">
        <v>7777</v>
      </c>
      <c r="D756" t="s">
        <v>7776</v>
      </c>
      <c r="E756" t="s">
        <v>1</v>
      </c>
      <c r="F756" t="s">
        <v>4</v>
      </c>
      <c r="G756" s="2">
        <v>43080</v>
      </c>
      <c r="H756" s="1">
        <v>700000</v>
      </c>
      <c r="I756" s="1">
        <v>38622.423999999999</v>
      </c>
    </row>
    <row r="757" spans="1:9" x14ac:dyDescent="0.25">
      <c r="A757" t="s">
        <v>7848</v>
      </c>
      <c r="B757" t="s">
        <v>7849</v>
      </c>
      <c r="C757" t="s">
        <v>7845</v>
      </c>
      <c r="D757" t="s">
        <v>7844</v>
      </c>
      <c r="E757" t="s">
        <v>1</v>
      </c>
      <c r="F757" t="s">
        <v>4</v>
      </c>
      <c r="G757" s="2">
        <v>42997</v>
      </c>
      <c r="H757" s="1">
        <v>1222950</v>
      </c>
      <c r="I757" s="1">
        <v>63914.938600000001</v>
      </c>
    </row>
    <row r="758" spans="1:9" x14ac:dyDescent="0.25">
      <c r="A758" t="s">
        <v>7846</v>
      </c>
      <c r="B758" t="s">
        <v>7847</v>
      </c>
      <c r="C758" t="s">
        <v>7845</v>
      </c>
      <c r="D758" t="s">
        <v>7844</v>
      </c>
      <c r="E758" t="s">
        <v>1</v>
      </c>
      <c r="F758" t="s">
        <v>4</v>
      </c>
      <c r="G758" s="2">
        <v>42970</v>
      </c>
      <c r="H758" s="1">
        <v>1390000</v>
      </c>
      <c r="I758" s="1">
        <v>62562.934399999998</v>
      </c>
    </row>
    <row r="759" spans="1:9" x14ac:dyDescent="0.25">
      <c r="A759" t="s">
        <v>7842</v>
      </c>
      <c r="B759" t="s">
        <v>7843</v>
      </c>
      <c r="C759" t="s">
        <v>7841</v>
      </c>
      <c r="D759" t="s">
        <v>7840</v>
      </c>
      <c r="E759" t="s">
        <v>1</v>
      </c>
      <c r="F759" t="s">
        <v>4</v>
      </c>
      <c r="G759" s="2">
        <v>43040</v>
      </c>
      <c r="H759" s="1">
        <v>299000</v>
      </c>
      <c r="I759" s="1">
        <v>11094.040300000001</v>
      </c>
    </row>
    <row r="760" spans="1:9" x14ac:dyDescent="0.25">
      <c r="A760" t="s">
        <v>7838</v>
      </c>
      <c r="B760" t="s">
        <v>7839</v>
      </c>
      <c r="C760" t="s">
        <v>7837</v>
      </c>
      <c r="D760" t="s">
        <v>7836</v>
      </c>
      <c r="E760" t="s">
        <v>1</v>
      </c>
      <c r="F760" t="s">
        <v>4</v>
      </c>
      <c r="G760" s="2">
        <v>42899</v>
      </c>
      <c r="H760" s="1">
        <v>4500000</v>
      </c>
      <c r="I760" s="1">
        <v>258787.4841</v>
      </c>
    </row>
    <row r="761" spans="1:9" x14ac:dyDescent="0.25">
      <c r="A761" t="s">
        <v>7834</v>
      </c>
      <c r="B761" t="s">
        <v>7835</v>
      </c>
      <c r="C761" t="s">
        <v>7833</v>
      </c>
      <c r="D761" t="s">
        <v>7832</v>
      </c>
      <c r="E761" t="s">
        <v>1</v>
      </c>
      <c r="F761" t="s">
        <v>4</v>
      </c>
      <c r="G761" s="2">
        <v>42872</v>
      </c>
      <c r="H761" s="1">
        <v>395000</v>
      </c>
      <c r="I761" s="1">
        <v>27791.368900000001</v>
      </c>
    </row>
    <row r="762" spans="1:9" x14ac:dyDescent="0.25">
      <c r="A762" t="s">
        <v>7830</v>
      </c>
      <c r="B762" t="s">
        <v>7831</v>
      </c>
      <c r="C762" t="s">
        <v>7805</v>
      </c>
      <c r="D762" t="s">
        <v>7804</v>
      </c>
      <c r="E762" t="s">
        <v>1</v>
      </c>
      <c r="F762" t="s">
        <v>4</v>
      </c>
      <c r="G762" s="2">
        <v>43003</v>
      </c>
      <c r="H762" s="1">
        <v>5250000</v>
      </c>
      <c r="I762" s="1">
        <v>576329.82400000002</v>
      </c>
    </row>
    <row r="763" spans="1:9" x14ac:dyDescent="0.25">
      <c r="A763" t="s">
        <v>7828</v>
      </c>
      <c r="B763" t="s">
        <v>7829</v>
      </c>
      <c r="C763" t="s">
        <v>7827</v>
      </c>
      <c r="D763" t="s">
        <v>7826</v>
      </c>
      <c r="E763" t="s">
        <v>1</v>
      </c>
      <c r="F763" t="s">
        <v>4</v>
      </c>
      <c r="G763" s="2">
        <v>43084</v>
      </c>
      <c r="H763" s="1">
        <v>5343000</v>
      </c>
      <c r="I763" s="1">
        <v>502320.0993</v>
      </c>
    </row>
    <row r="764" spans="1:9" x14ac:dyDescent="0.25">
      <c r="A764" t="s">
        <v>7824</v>
      </c>
      <c r="B764" t="s">
        <v>7825</v>
      </c>
      <c r="C764" t="s">
        <v>7823</v>
      </c>
      <c r="D764" t="s">
        <v>7822</v>
      </c>
      <c r="E764" t="s">
        <v>1</v>
      </c>
      <c r="F764" t="s">
        <v>4</v>
      </c>
      <c r="G764" s="2">
        <v>43041</v>
      </c>
      <c r="H764" s="1">
        <v>1085000</v>
      </c>
      <c r="I764" s="1">
        <v>59431.24</v>
      </c>
    </row>
    <row r="765" spans="1:9" x14ac:dyDescent="0.25">
      <c r="A765" t="s">
        <v>7820</v>
      </c>
      <c r="B765" t="s">
        <v>7821</v>
      </c>
      <c r="C765" t="s">
        <v>7791</v>
      </c>
      <c r="D765" t="s">
        <v>7790</v>
      </c>
      <c r="E765" t="s">
        <v>1</v>
      </c>
      <c r="F765" t="s">
        <v>4</v>
      </c>
      <c r="G765" s="2">
        <v>43068</v>
      </c>
      <c r="H765" s="1">
        <v>574000</v>
      </c>
      <c r="I765" s="1">
        <v>30238.118399999999</v>
      </c>
    </row>
    <row r="766" spans="1:9" x14ac:dyDescent="0.25">
      <c r="A766" t="s">
        <v>7818</v>
      </c>
      <c r="B766" t="s">
        <v>7819</v>
      </c>
      <c r="C766" t="s">
        <v>7817</v>
      </c>
      <c r="D766" t="s">
        <v>7816</v>
      </c>
      <c r="E766" t="s">
        <v>1</v>
      </c>
      <c r="F766" t="s">
        <v>4</v>
      </c>
      <c r="G766" s="2">
        <v>43066</v>
      </c>
      <c r="H766" s="1">
        <v>1137600</v>
      </c>
      <c r="I766" s="1">
        <v>61910.262600000002</v>
      </c>
    </row>
    <row r="767" spans="1:9" x14ac:dyDescent="0.25">
      <c r="A767" t="s">
        <v>7814</v>
      </c>
      <c r="B767" t="s">
        <v>7815</v>
      </c>
      <c r="C767" t="s">
        <v>7813</v>
      </c>
      <c r="D767" t="s">
        <v>7812</v>
      </c>
      <c r="E767" t="s">
        <v>1</v>
      </c>
      <c r="F767" t="s">
        <v>4</v>
      </c>
      <c r="G767" s="2">
        <v>43070</v>
      </c>
      <c r="H767" s="1">
        <v>7014980.0999999996</v>
      </c>
      <c r="I767" s="1">
        <v>443408.98800000001</v>
      </c>
    </row>
    <row r="768" spans="1:9" x14ac:dyDescent="0.25">
      <c r="A768" t="s">
        <v>7810</v>
      </c>
      <c r="B768" t="s">
        <v>7811</v>
      </c>
      <c r="C768" t="s">
        <v>7809</v>
      </c>
      <c r="D768" t="s">
        <v>7808</v>
      </c>
      <c r="E768" t="s">
        <v>1</v>
      </c>
      <c r="F768" t="s">
        <v>4</v>
      </c>
      <c r="G768" s="2">
        <v>43041</v>
      </c>
      <c r="H768" s="1">
        <v>2430789</v>
      </c>
      <c r="I768" s="1">
        <v>151742.584</v>
      </c>
    </row>
    <row r="769" spans="1:9" x14ac:dyDescent="0.25">
      <c r="A769" t="s">
        <v>7806</v>
      </c>
      <c r="B769" t="s">
        <v>7807</v>
      </c>
      <c r="C769" t="s">
        <v>7805</v>
      </c>
      <c r="D769" t="s">
        <v>7804</v>
      </c>
      <c r="E769" t="s">
        <v>1</v>
      </c>
      <c r="F769" t="s">
        <v>4</v>
      </c>
      <c r="G769" s="2">
        <v>42949</v>
      </c>
      <c r="H769" s="1">
        <v>700000</v>
      </c>
      <c r="I769" s="1">
        <v>36581.297500000001</v>
      </c>
    </row>
    <row r="770" spans="1:9" x14ac:dyDescent="0.25">
      <c r="A770" t="s">
        <v>7802</v>
      </c>
      <c r="B770" t="s">
        <v>7803</v>
      </c>
      <c r="C770" t="s">
        <v>7801</v>
      </c>
      <c r="D770" t="s">
        <v>7800</v>
      </c>
      <c r="E770" t="s">
        <v>1</v>
      </c>
      <c r="F770" t="s">
        <v>4</v>
      </c>
      <c r="G770" s="2">
        <v>43052</v>
      </c>
      <c r="H770" s="1">
        <v>826000</v>
      </c>
      <c r="I770" s="1">
        <v>43126.873500000002</v>
      </c>
    </row>
    <row r="771" spans="1:9" x14ac:dyDescent="0.25">
      <c r="A771" t="s">
        <v>7798</v>
      </c>
      <c r="B771" t="s">
        <v>7799</v>
      </c>
      <c r="C771" t="s">
        <v>7795</v>
      </c>
      <c r="D771" t="s">
        <v>7794</v>
      </c>
      <c r="E771" t="s">
        <v>535</v>
      </c>
      <c r="F771" t="s">
        <v>4</v>
      </c>
      <c r="G771" s="2">
        <v>42816</v>
      </c>
      <c r="H771" s="1">
        <v>2000000</v>
      </c>
      <c r="I771" s="1">
        <v>205256.984</v>
      </c>
    </row>
    <row r="772" spans="1:9" x14ac:dyDescent="0.25">
      <c r="A772" t="s">
        <v>7796</v>
      </c>
      <c r="B772" t="s">
        <v>7797</v>
      </c>
      <c r="C772" t="s">
        <v>7795</v>
      </c>
      <c r="D772" t="s">
        <v>7794</v>
      </c>
      <c r="E772" t="s">
        <v>535</v>
      </c>
      <c r="F772" t="s">
        <v>4</v>
      </c>
      <c r="G772" s="2">
        <v>42764</v>
      </c>
      <c r="H772" s="1">
        <v>13486655</v>
      </c>
      <c r="I772" s="1">
        <v>1455034.4933</v>
      </c>
    </row>
    <row r="773" spans="1:9" x14ac:dyDescent="0.25">
      <c r="A773" t="s">
        <v>7792</v>
      </c>
      <c r="B773" t="s">
        <v>7793</v>
      </c>
      <c r="C773" t="s">
        <v>7791</v>
      </c>
      <c r="D773" t="s">
        <v>7790</v>
      </c>
      <c r="E773" t="s">
        <v>535</v>
      </c>
      <c r="F773" t="s">
        <v>4</v>
      </c>
      <c r="G773" s="2">
        <v>43032</v>
      </c>
      <c r="H773" s="1">
        <v>15500000</v>
      </c>
      <c r="I773" s="1">
        <v>1731984.9132000001</v>
      </c>
    </row>
    <row r="774" spans="1:9" x14ac:dyDescent="0.25">
      <c r="A774" t="s">
        <v>7788</v>
      </c>
      <c r="B774" t="s">
        <v>7789</v>
      </c>
      <c r="C774" t="s">
        <v>7763</v>
      </c>
      <c r="D774" t="s">
        <v>7762</v>
      </c>
      <c r="E774" t="s">
        <v>535</v>
      </c>
      <c r="F774" t="s">
        <v>4</v>
      </c>
      <c r="G774" s="2">
        <v>42764</v>
      </c>
      <c r="H774" s="1">
        <v>3860000</v>
      </c>
      <c r="I774" s="1">
        <v>240480.79829999999</v>
      </c>
    </row>
    <row r="775" spans="1:9" x14ac:dyDescent="0.25">
      <c r="A775" t="s">
        <v>7786</v>
      </c>
      <c r="B775" t="s">
        <v>7787</v>
      </c>
      <c r="C775" t="s">
        <v>7785</v>
      </c>
      <c r="D775" t="s">
        <v>7784</v>
      </c>
      <c r="E775" t="s">
        <v>1</v>
      </c>
      <c r="F775" t="s">
        <v>4</v>
      </c>
      <c r="G775" s="2">
        <v>42899</v>
      </c>
      <c r="H775" s="1">
        <v>1250000</v>
      </c>
      <c r="I775" s="1">
        <v>72410.967999999993</v>
      </c>
    </row>
    <row r="776" spans="1:9" x14ac:dyDescent="0.25">
      <c r="A776" t="s">
        <v>7782</v>
      </c>
      <c r="B776" t="s">
        <v>7783</v>
      </c>
      <c r="C776" t="s">
        <v>7781</v>
      </c>
      <c r="D776" t="s">
        <v>7780</v>
      </c>
      <c r="E776" t="s">
        <v>1</v>
      </c>
      <c r="F776" t="s">
        <v>4</v>
      </c>
      <c r="G776" s="2">
        <v>42787</v>
      </c>
      <c r="H776" s="1">
        <v>2300000</v>
      </c>
      <c r="I776" s="1">
        <v>195971.05350000001</v>
      </c>
    </row>
    <row r="777" spans="1:9" x14ac:dyDescent="0.25">
      <c r="A777" t="s">
        <v>7778</v>
      </c>
      <c r="B777" t="s">
        <v>7779</v>
      </c>
      <c r="C777" t="s">
        <v>7777</v>
      </c>
      <c r="D777" t="s">
        <v>7776</v>
      </c>
      <c r="E777" t="s">
        <v>1</v>
      </c>
      <c r="F777" t="s">
        <v>4</v>
      </c>
      <c r="G777" s="2">
        <v>42816</v>
      </c>
      <c r="H777" s="1">
        <v>514080</v>
      </c>
      <c r="I777" s="1">
        <v>26949.504000000001</v>
      </c>
    </row>
    <row r="778" spans="1:9" x14ac:dyDescent="0.25">
      <c r="A778" t="s">
        <v>7774</v>
      </c>
      <c r="B778" t="s">
        <v>7775</v>
      </c>
      <c r="C778" t="s">
        <v>7773</v>
      </c>
      <c r="D778" t="s">
        <v>7772</v>
      </c>
      <c r="E778" t="s">
        <v>1</v>
      </c>
      <c r="F778" t="s">
        <v>4</v>
      </c>
      <c r="G778" s="2">
        <v>43003</v>
      </c>
      <c r="H778" s="1">
        <v>1000500</v>
      </c>
      <c r="I778" s="1">
        <v>54932.856800000001</v>
      </c>
    </row>
    <row r="779" spans="1:9" x14ac:dyDescent="0.25">
      <c r="A779" t="s">
        <v>7770</v>
      </c>
      <c r="B779" t="s">
        <v>7771</v>
      </c>
      <c r="C779" t="s">
        <v>7769</v>
      </c>
      <c r="D779" t="s">
        <v>7768</v>
      </c>
      <c r="E779" t="s">
        <v>1</v>
      </c>
      <c r="F779" t="s">
        <v>4</v>
      </c>
      <c r="G779" s="2">
        <v>42899</v>
      </c>
      <c r="H779" s="1">
        <v>1200000</v>
      </c>
      <c r="I779" s="1">
        <v>36648.249600000003</v>
      </c>
    </row>
    <row r="780" spans="1:9" x14ac:dyDescent="0.25">
      <c r="A780" t="s">
        <v>7766</v>
      </c>
      <c r="B780" t="s">
        <v>7767</v>
      </c>
      <c r="C780" t="s">
        <v>7763</v>
      </c>
      <c r="D780" t="s">
        <v>7762</v>
      </c>
      <c r="E780" t="s">
        <v>1</v>
      </c>
      <c r="F780" t="s">
        <v>4</v>
      </c>
      <c r="G780" s="2">
        <v>42968</v>
      </c>
      <c r="H780" s="1">
        <v>3716000</v>
      </c>
      <c r="I780" s="1">
        <v>338763.19199999998</v>
      </c>
    </row>
    <row r="781" spans="1:9" x14ac:dyDescent="0.25">
      <c r="A781" t="s">
        <v>7764</v>
      </c>
      <c r="B781" t="s">
        <v>7765</v>
      </c>
      <c r="C781" t="s">
        <v>7763</v>
      </c>
      <c r="D781" t="s">
        <v>7762</v>
      </c>
      <c r="E781" t="s">
        <v>1</v>
      </c>
      <c r="F781" t="s">
        <v>4</v>
      </c>
      <c r="G781" s="2">
        <v>42968</v>
      </c>
      <c r="H781" s="1">
        <v>1600000</v>
      </c>
      <c r="I781" s="1">
        <v>133100.83199999999</v>
      </c>
    </row>
    <row r="782" spans="1:9" x14ac:dyDescent="0.25">
      <c r="A782" t="s">
        <v>7760</v>
      </c>
      <c r="B782" t="s">
        <v>7761</v>
      </c>
      <c r="C782" t="s">
        <v>7759</v>
      </c>
      <c r="D782" t="s">
        <v>7758</v>
      </c>
      <c r="E782" t="s">
        <v>1</v>
      </c>
      <c r="F782" t="s">
        <v>4</v>
      </c>
      <c r="G782" s="2">
        <v>42860</v>
      </c>
      <c r="H782" s="1">
        <v>2008600</v>
      </c>
      <c r="I782" s="1">
        <v>93607.894100000005</v>
      </c>
    </row>
    <row r="783" spans="1:9" x14ac:dyDescent="0.25">
      <c r="A783" t="s">
        <v>7756</v>
      </c>
      <c r="B783" t="s">
        <v>7757</v>
      </c>
      <c r="C783" t="s">
        <v>7755</v>
      </c>
      <c r="D783" t="s">
        <v>7754</v>
      </c>
      <c r="E783" t="s">
        <v>1</v>
      </c>
      <c r="F783" t="s">
        <v>4</v>
      </c>
      <c r="G783" s="2">
        <v>42899</v>
      </c>
      <c r="H783" s="1">
        <v>1350000</v>
      </c>
      <c r="I783" s="1">
        <v>80533.787400000001</v>
      </c>
    </row>
    <row r="784" spans="1:9" x14ac:dyDescent="0.25">
      <c r="A784" t="s">
        <v>7752</v>
      </c>
      <c r="B784" t="s">
        <v>7753</v>
      </c>
      <c r="C784" t="s">
        <v>7751</v>
      </c>
      <c r="D784" t="s">
        <v>7750</v>
      </c>
      <c r="E784" t="s">
        <v>1</v>
      </c>
      <c r="F784" t="s">
        <v>4</v>
      </c>
      <c r="G784" s="2">
        <v>42829</v>
      </c>
      <c r="H784" s="1">
        <v>1298500</v>
      </c>
      <c r="I784" s="1">
        <v>97800.856199999995</v>
      </c>
    </row>
    <row r="785" spans="1:9" x14ac:dyDescent="0.25">
      <c r="A785" t="s">
        <v>7748</v>
      </c>
      <c r="B785" t="s">
        <v>7749</v>
      </c>
      <c r="C785" t="s">
        <v>7747</v>
      </c>
      <c r="D785" t="s">
        <v>7746</v>
      </c>
      <c r="E785" t="s">
        <v>1</v>
      </c>
      <c r="F785" t="s">
        <v>4</v>
      </c>
      <c r="G785" s="2">
        <v>42950</v>
      </c>
      <c r="H785" s="1">
        <v>697950</v>
      </c>
      <c r="I785" s="1">
        <v>38614.579299999998</v>
      </c>
    </row>
    <row r="786" spans="1:9" x14ac:dyDescent="0.25">
      <c r="A786" t="s">
        <v>7744</v>
      </c>
      <c r="B786" t="s">
        <v>7745</v>
      </c>
      <c r="C786" t="s">
        <v>7733</v>
      </c>
      <c r="D786" t="s">
        <v>7732</v>
      </c>
      <c r="E786" t="s">
        <v>1</v>
      </c>
      <c r="F786" t="s">
        <v>4</v>
      </c>
      <c r="G786" s="2">
        <v>42860</v>
      </c>
      <c r="H786" s="1">
        <v>5150000</v>
      </c>
      <c r="I786" s="1">
        <v>475460.09600000002</v>
      </c>
    </row>
    <row r="787" spans="1:9" x14ac:dyDescent="0.25">
      <c r="A787" t="s">
        <v>7742</v>
      </c>
      <c r="B787" t="s">
        <v>7743</v>
      </c>
      <c r="C787" t="s">
        <v>7741</v>
      </c>
      <c r="D787" t="s">
        <v>7740</v>
      </c>
      <c r="E787" t="s">
        <v>1</v>
      </c>
      <c r="F787" t="s">
        <v>4</v>
      </c>
      <c r="G787" s="2">
        <v>42751</v>
      </c>
      <c r="H787" s="1">
        <v>530000</v>
      </c>
      <c r="I787" s="1">
        <v>28367.9997</v>
      </c>
    </row>
    <row r="788" spans="1:9" x14ac:dyDescent="0.25">
      <c r="A788" t="s">
        <v>7738</v>
      </c>
      <c r="B788" t="s">
        <v>7739</v>
      </c>
      <c r="C788" t="s">
        <v>7737</v>
      </c>
      <c r="D788" t="s">
        <v>7736</v>
      </c>
      <c r="E788" t="s">
        <v>1</v>
      </c>
      <c r="F788" t="s">
        <v>4</v>
      </c>
      <c r="G788" s="2">
        <v>42751</v>
      </c>
      <c r="H788" s="1">
        <v>475000</v>
      </c>
      <c r="I788" s="1">
        <v>22331.149099999999</v>
      </c>
    </row>
    <row r="789" spans="1:9" x14ac:dyDescent="0.25">
      <c r="A789" t="s">
        <v>7734</v>
      </c>
      <c r="B789" t="s">
        <v>7735</v>
      </c>
      <c r="C789" t="s">
        <v>7733</v>
      </c>
      <c r="D789" t="s">
        <v>7732</v>
      </c>
      <c r="E789" t="s">
        <v>1</v>
      </c>
      <c r="F789" t="s">
        <v>4</v>
      </c>
      <c r="G789" s="2">
        <v>42787</v>
      </c>
      <c r="H789" s="1">
        <v>7100000</v>
      </c>
      <c r="I789" s="1">
        <v>636612.81599999999</v>
      </c>
    </row>
    <row r="790" spans="1:9" x14ac:dyDescent="0.25">
      <c r="A790" t="s">
        <v>7730</v>
      </c>
      <c r="B790" t="s">
        <v>7731</v>
      </c>
      <c r="C790" t="s">
        <v>7729</v>
      </c>
      <c r="D790" t="s">
        <v>7728</v>
      </c>
      <c r="E790" t="s">
        <v>1</v>
      </c>
      <c r="F790" t="s">
        <v>4</v>
      </c>
      <c r="G790" s="2">
        <v>42751</v>
      </c>
      <c r="H790" s="1">
        <v>2575381.38</v>
      </c>
      <c r="I790" s="1">
        <v>174119.74669999999</v>
      </c>
    </row>
    <row r="791" spans="1:9" x14ac:dyDescent="0.25">
      <c r="A791" t="s">
        <v>7726</v>
      </c>
      <c r="B791" t="s">
        <v>7727</v>
      </c>
      <c r="C791" t="s">
        <v>7679</v>
      </c>
      <c r="D791" t="s">
        <v>7678</v>
      </c>
      <c r="E791" t="s">
        <v>535</v>
      </c>
      <c r="F791" t="s">
        <v>4</v>
      </c>
      <c r="G791" s="2">
        <v>42829</v>
      </c>
      <c r="H791" s="1">
        <v>5369900</v>
      </c>
      <c r="I791" s="1">
        <v>270787.07250000001</v>
      </c>
    </row>
    <row r="792" spans="1:9" x14ac:dyDescent="0.25">
      <c r="A792" t="s">
        <v>7724</v>
      </c>
      <c r="B792" t="s">
        <v>7725</v>
      </c>
      <c r="C792" t="s">
        <v>7723</v>
      </c>
      <c r="D792" t="s">
        <v>7722</v>
      </c>
      <c r="E792" t="s">
        <v>535</v>
      </c>
      <c r="F792" t="s">
        <v>4</v>
      </c>
      <c r="G792" s="2">
        <v>42860</v>
      </c>
      <c r="H792" s="1">
        <v>3000000</v>
      </c>
      <c r="I792" s="1">
        <v>194490.56</v>
      </c>
    </row>
    <row r="793" spans="1:9" x14ac:dyDescent="0.25">
      <c r="A793" t="s">
        <v>7720</v>
      </c>
      <c r="B793" t="s">
        <v>7721</v>
      </c>
      <c r="C793" t="s">
        <v>7719</v>
      </c>
      <c r="D793" t="s">
        <v>7718</v>
      </c>
      <c r="E793" t="s">
        <v>1</v>
      </c>
      <c r="F793" t="s">
        <v>4</v>
      </c>
      <c r="G793" s="2">
        <v>42977</v>
      </c>
      <c r="H793" s="1">
        <v>3617100</v>
      </c>
      <c r="I793" s="1">
        <v>143387.8799</v>
      </c>
    </row>
    <row r="794" spans="1:9" x14ac:dyDescent="0.25">
      <c r="A794" t="s">
        <v>7716</v>
      </c>
      <c r="B794" t="s">
        <v>7717</v>
      </c>
      <c r="C794" t="s">
        <v>7715</v>
      </c>
      <c r="D794" t="s">
        <v>7714</v>
      </c>
      <c r="E794" t="s">
        <v>1</v>
      </c>
      <c r="F794" t="s">
        <v>4</v>
      </c>
      <c r="G794" s="2">
        <v>42872</v>
      </c>
      <c r="H794" s="1">
        <v>3289000</v>
      </c>
      <c r="I794" s="1">
        <v>258323.016</v>
      </c>
    </row>
    <row r="795" spans="1:9" x14ac:dyDescent="0.25">
      <c r="A795" t="s">
        <v>7712</v>
      </c>
      <c r="B795" t="s">
        <v>7713</v>
      </c>
      <c r="C795" t="s">
        <v>7711</v>
      </c>
      <c r="D795" t="s">
        <v>7710</v>
      </c>
      <c r="E795" t="s">
        <v>1</v>
      </c>
      <c r="F795" t="s">
        <v>4</v>
      </c>
      <c r="G795" s="2">
        <v>42968</v>
      </c>
      <c r="H795" s="1">
        <v>1800000</v>
      </c>
      <c r="I795" s="1">
        <v>113389.7249</v>
      </c>
    </row>
    <row r="796" spans="1:9" x14ac:dyDescent="0.25">
      <c r="A796" t="s">
        <v>7708</v>
      </c>
      <c r="B796" t="s">
        <v>7709</v>
      </c>
      <c r="C796" t="s">
        <v>7707</v>
      </c>
      <c r="D796" t="s">
        <v>7706</v>
      </c>
      <c r="E796" t="s">
        <v>1</v>
      </c>
      <c r="F796" t="s">
        <v>4</v>
      </c>
      <c r="G796" s="2">
        <v>42829</v>
      </c>
      <c r="H796" s="1">
        <v>2000000</v>
      </c>
      <c r="I796" s="1">
        <v>179534.24</v>
      </c>
    </row>
    <row r="797" spans="1:9" x14ac:dyDescent="0.25">
      <c r="A797" t="s">
        <v>7704</v>
      </c>
      <c r="B797" t="s">
        <v>7705</v>
      </c>
      <c r="C797" t="s">
        <v>7703</v>
      </c>
      <c r="D797" t="s">
        <v>7702</v>
      </c>
      <c r="E797" t="s">
        <v>1</v>
      </c>
      <c r="F797" t="s">
        <v>4</v>
      </c>
      <c r="G797" s="2">
        <v>42801</v>
      </c>
      <c r="H797" s="1">
        <v>1367100</v>
      </c>
      <c r="I797" s="1">
        <v>116627.1283</v>
      </c>
    </row>
    <row r="798" spans="1:9" x14ac:dyDescent="0.25">
      <c r="A798" t="s">
        <v>7700</v>
      </c>
      <c r="B798" t="s">
        <v>7701</v>
      </c>
      <c r="C798" t="s">
        <v>7699</v>
      </c>
      <c r="D798" t="s">
        <v>7698</v>
      </c>
      <c r="E798" t="s">
        <v>1</v>
      </c>
      <c r="F798" t="s">
        <v>4</v>
      </c>
      <c r="G798" s="2">
        <v>42801</v>
      </c>
      <c r="H798" s="1">
        <v>373500</v>
      </c>
      <c r="I798" s="1">
        <v>20164.142599999999</v>
      </c>
    </row>
    <row r="799" spans="1:9" x14ac:dyDescent="0.25">
      <c r="A799" t="s">
        <v>7696</v>
      </c>
      <c r="B799" t="s">
        <v>7697</v>
      </c>
      <c r="C799" t="s">
        <v>7695</v>
      </c>
      <c r="D799" t="s">
        <v>7694</v>
      </c>
      <c r="E799" t="s">
        <v>1</v>
      </c>
      <c r="F799" t="s">
        <v>4</v>
      </c>
      <c r="G799" s="2">
        <v>42764</v>
      </c>
      <c r="H799" s="1">
        <v>1773000</v>
      </c>
      <c r="I799" s="1">
        <v>122082.76609999999</v>
      </c>
    </row>
    <row r="800" spans="1:9" x14ac:dyDescent="0.25">
      <c r="A800" t="s">
        <v>7692</v>
      </c>
      <c r="B800" t="s">
        <v>7693</v>
      </c>
      <c r="C800" t="s">
        <v>7691</v>
      </c>
      <c r="D800" t="s">
        <v>7690</v>
      </c>
      <c r="E800" t="s">
        <v>1</v>
      </c>
      <c r="F800" t="s">
        <v>4</v>
      </c>
      <c r="G800" s="2">
        <v>42787</v>
      </c>
      <c r="H800" s="1">
        <v>309760</v>
      </c>
      <c r="I800" s="1">
        <v>16096.4223</v>
      </c>
    </row>
    <row r="801" spans="1:9" x14ac:dyDescent="0.25">
      <c r="A801" t="s">
        <v>7688</v>
      </c>
      <c r="B801" t="s">
        <v>7689</v>
      </c>
      <c r="C801" t="s">
        <v>7687</v>
      </c>
      <c r="D801" t="s">
        <v>7686</v>
      </c>
      <c r="E801" t="s">
        <v>1</v>
      </c>
      <c r="F801" t="s">
        <v>4</v>
      </c>
      <c r="G801" s="2">
        <v>42764</v>
      </c>
      <c r="H801" s="1">
        <v>795000</v>
      </c>
      <c r="I801" s="1">
        <v>41609.498</v>
      </c>
    </row>
    <row r="802" spans="1:9" x14ac:dyDescent="0.25">
      <c r="A802" t="s">
        <v>7684</v>
      </c>
      <c r="B802" t="s">
        <v>7685</v>
      </c>
      <c r="C802" t="s">
        <v>7683</v>
      </c>
      <c r="D802" t="s">
        <v>7682</v>
      </c>
      <c r="E802" t="s">
        <v>1</v>
      </c>
      <c r="F802" t="s">
        <v>4</v>
      </c>
      <c r="G802" s="2">
        <v>42764</v>
      </c>
      <c r="H802" s="1">
        <v>3280000</v>
      </c>
      <c r="I802" s="1">
        <v>296166.03200000001</v>
      </c>
    </row>
    <row r="803" spans="1:9" x14ac:dyDescent="0.25">
      <c r="A803" t="s">
        <v>7680</v>
      </c>
      <c r="B803" t="s">
        <v>7681</v>
      </c>
      <c r="C803" t="s">
        <v>7679</v>
      </c>
      <c r="D803" t="s">
        <v>7678</v>
      </c>
      <c r="E803" t="s">
        <v>1</v>
      </c>
      <c r="F803" t="s">
        <v>4</v>
      </c>
      <c r="G803" s="2">
        <v>43025</v>
      </c>
      <c r="H803" s="1">
        <v>5400000</v>
      </c>
      <c r="I803" s="1">
        <v>325790.10399999999</v>
      </c>
    </row>
    <row r="804" spans="1:9" x14ac:dyDescent="0.25">
      <c r="A804" t="s">
        <v>7676</v>
      </c>
      <c r="B804" t="s">
        <v>7677</v>
      </c>
      <c r="C804" t="s">
        <v>7675</v>
      </c>
      <c r="D804" t="s">
        <v>7674</v>
      </c>
      <c r="E804" t="s">
        <v>1</v>
      </c>
      <c r="F804" t="s">
        <v>4</v>
      </c>
      <c r="G804" s="2">
        <v>43073</v>
      </c>
      <c r="H804" s="1">
        <v>443570</v>
      </c>
      <c r="I804" s="1">
        <v>22995.036899999999</v>
      </c>
    </row>
    <row r="805" spans="1:9" x14ac:dyDescent="0.25">
      <c r="A805" t="s">
        <v>7672</v>
      </c>
      <c r="B805" t="s">
        <v>7673</v>
      </c>
      <c r="C805" t="s">
        <v>7671</v>
      </c>
      <c r="D805" t="s">
        <v>7670</v>
      </c>
      <c r="E805" t="s">
        <v>1</v>
      </c>
      <c r="F805" t="s">
        <v>4</v>
      </c>
      <c r="G805" s="2">
        <v>43070</v>
      </c>
      <c r="H805" s="1">
        <v>997600</v>
      </c>
      <c r="I805" s="1">
        <v>61074.983999999997</v>
      </c>
    </row>
    <row r="806" spans="1:9" x14ac:dyDescent="0.25">
      <c r="A806" t="s">
        <v>7668</v>
      </c>
      <c r="B806" t="s">
        <v>7669</v>
      </c>
      <c r="C806" t="s">
        <v>7667</v>
      </c>
      <c r="D806" t="s">
        <v>7666</v>
      </c>
      <c r="E806" t="s">
        <v>1</v>
      </c>
      <c r="F806" t="s">
        <v>4</v>
      </c>
      <c r="G806" s="2">
        <v>42860</v>
      </c>
      <c r="H806" s="1">
        <v>1919640</v>
      </c>
      <c r="I806" s="1">
        <v>83886.512000000002</v>
      </c>
    </row>
    <row r="807" spans="1:9" x14ac:dyDescent="0.25">
      <c r="A807" t="s">
        <v>7664</v>
      </c>
      <c r="B807" t="s">
        <v>7665</v>
      </c>
      <c r="C807" t="s">
        <v>7663</v>
      </c>
      <c r="D807" t="s">
        <v>7662</v>
      </c>
      <c r="E807" t="s">
        <v>1</v>
      </c>
      <c r="F807" t="s">
        <v>4</v>
      </c>
      <c r="G807" s="2">
        <v>42899</v>
      </c>
      <c r="H807" s="1">
        <v>5000000</v>
      </c>
      <c r="I807" s="1">
        <v>200690.242</v>
      </c>
    </row>
    <row r="808" spans="1:9" x14ac:dyDescent="0.25">
      <c r="A808" t="s">
        <v>7660</v>
      </c>
      <c r="B808" t="s">
        <v>7661</v>
      </c>
      <c r="C808" t="s">
        <v>7471</v>
      </c>
      <c r="D808" t="s">
        <v>7470</v>
      </c>
      <c r="E808" t="s">
        <v>1</v>
      </c>
      <c r="F808" t="s">
        <v>4</v>
      </c>
      <c r="G808" s="2">
        <v>43003</v>
      </c>
      <c r="H808" s="1">
        <v>5647821</v>
      </c>
      <c r="I808" s="1">
        <v>315043.47200000001</v>
      </c>
    </row>
    <row r="809" spans="1:9" x14ac:dyDescent="0.25">
      <c r="A809" t="s">
        <v>7658</v>
      </c>
      <c r="B809" t="s">
        <v>7659</v>
      </c>
      <c r="C809" t="s">
        <v>7657</v>
      </c>
      <c r="D809" t="s">
        <v>7656</v>
      </c>
      <c r="E809" t="s">
        <v>1</v>
      </c>
      <c r="F809" t="s">
        <v>4</v>
      </c>
      <c r="G809" s="2">
        <v>43040</v>
      </c>
      <c r="H809" s="1">
        <v>957352</v>
      </c>
      <c r="I809" s="1">
        <v>53088.446900000003</v>
      </c>
    </row>
    <row r="810" spans="1:9" x14ac:dyDescent="0.25">
      <c r="A810" t="s">
        <v>7654</v>
      </c>
      <c r="B810" t="s">
        <v>7655</v>
      </c>
      <c r="C810" t="s">
        <v>7653</v>
      </c>
      <c r="D810" t="s">
        <v>7652</v>
      </c>
      <c r="E810" t="s">
        <v>1</v>
      </c>
      <c r="F810" t="s">
        <v>4</v>
      </c>
      <c r="G810" s="2">
        <v>42829</v>
      </c>
      <c r="H810" s="1">
        <v>470000</v>
      </c>
      <c r="I810" s="1">
        <v>22366.805899999999</v>
      </c>
    </row>
    <row r="811" spans="1:9" x14ac:dyDescent="0.25">
      <c r="A811" t="s">
        <v>7650</v>
      </c>
      <c r="B811" t="s">
        <v>7651</v>
      </c>
      <c r="C811" t="s">
        <v>7649</v>
      </c>
      <c r="D811" t="s">
        <v>7648</v>
      </c>
      <c r="E811" t="s">
        <v>1</v>
      </c>
      <c r="F811" t="s">
        <v>4</v>
      </c>
      <c r="G811" s="2">
        <v>42872</v>
      </c>
      <c r="H811" s="1">
        <v>500000</v>
      </c>
      <c r="I811" s="1">
        <v>29238.340100000001</v>
      </c>
    </row>
    <row r="812" spans="1:9" x14ac:dyDescent="0.25">
      <c r="A812" t="s">
        <v>7646</v>
      </c>
      <c r="B812" t="s">
        <v>7647</v>
      </c>
      <c r="C812" t="s">
        <v>7445</v>
      </c>
      <c r="D812" t="s">
        <v>7444</v>
      </c>
      <c r="E812" t="s">
        <v>1</v>
      </c>
      <c r="F812" t="s">
        <v>4</v>
      </c>
      <c r="G812" s="2">
        <v>43077</v>
      </c>
      <c r="H812" s="1">
        <v>2665285</v>
      </c>
      <c r="I812" s="1">
        <v>201530.47200000001</v>
      </c>
    </row>
    <row r="813" spans="1:9" x14ac:dyDescent="0.25">
      <c r="A813" t="s">
        <v>7644</v>
      </c>
      <c r="B813" t="s">
        <v>7645</v>
      </c>
      <c r="C813" t="s">
        <v>7332</v>
      </c>
      <c r="D813" t="s">
        <v>7331</v>
      </c>
      <c r="E813" t="s">
        <v>1</v>
      </c>
      <c r="F813" t="s">
        <v>4</v>
      </c>
      <c r="G813" s="2">
        <v>42899</v>
      </c>
      <c r="H813" s="1">
        <v>2239000</v>
      </c>
      <c r="I813" s="1">
        <v>129791.784</v>
      </c>
    </row>
    <row r="814" spans="1:9" x14ac:dyDescent="0.25">
      <c r="A814" t="s">
        <v>7642</v>
      </c>
      <c r="B814" t="s">
        <v>7643</v>
      </c>
      <c r="C814" t="s">
        <v>7407</v>
      </c>
      <c r="D814" t="s">
        <v>7406</v>
      </c>
      <c r="E814" t="s">
        <v>1</v>
      </c>
      <c r="F814" t="s">
        <v>4</v>
      </c>
      <c r="G814" s="2">
        <v>43054</v>
      </c>
      <c r="H814" s="1">
        <v>1416409</v>
      </c>
      <c r="I814" s="1">
        <v>70067.566699999996</v>
      </c>
    </row>
    <row r="815" spans="1:9" x14ac:dyDescent="0.25">
      <c r="A815" t="s">
        <v>7640</v>
      </c>
      <c r="B815" t="s">
        <v>7641</v>
      </c>
      <c r="C815" t="s">
        <v>7639</v>
      </c>
      <c r="D815" t="s">
        <v>7638</v>
      </c>
      <c r="E815" t="s">
        <v>1</v>
      </c>
      <c r="F815" t="s">
        <v>4</v>
      </c>
      <c r="G815" s="2">
        <v>43067</v>
      </c>
      <c r="H815" s="1">
        <v>1686400</v>
      </c>
      <c r="I815" s="1">
        <v>136393.95199999999</v>
      </c>
    </row>
    <row r="816" spans="1:9" x14ac:dyDescent="0.25">
      <c r="A816" t="s">
        <v>7636</v>
      </c>
      <c r="B816" t="s">
        <v>7637</v>
      </c>
      <c r="C816" t="s">
        <v>7635</v>
      </c>
      <c r="D816" t="s">
        <v>7634</v>
      </c>
      <c r="E816" t="s">
        <v>1</v>
      </c>
      <c r="F816" t="s">
        <v>4</v>
      </c>
      <c r="G816" s="2">
        <v>43004</v>
      </c>
      <c r="H816" s="1">
        <v>1215000</v>
      </c>
      <c r="I816" s="1">
        <v>138382.62789999999</v>
      </c>
    </row>
    <row r="817" spans="1:9" x14ac:dyDescent="0.25">
      <c r="A817" t="s">
        <v>7632</v>
      </c>
      <c r="B817" t="s">
        <v>7633</v>
      </c>
      <c r="C817" t="s">
        <v>7631</v>
      </c>
      <c r="D817" t="s">
        <v>7630</v>
      </c>
      <c r="E817" t="s">
        <v>1</v>
      </c>
      <c r="F817" t="s">
        <v>4</v>
      </c>
      <c r="G817" s="2">
        <v>42899</v>
      </c>
      <c r="H817" s="1">
        <v>1450000</v>
      </c>
      <c r="I817" s="1">
        <v>89046.354200000002</v>
      </c>
    </row>
    <row r="818" spans="1:9" x14ac:dyDescent="0.25">
      <c r="A818" t="s">
        <v>7628</v>
      </c>
      <c r="B818" t="s">
        <v>7629</v>
      </c>
      <c r="C818" t="s">
        <v>7332</v>
      </c>
      <c r="D818" t="s">
        <v>7331</v>
      </c>
      <c r="E818" t="s">
        <v>1</v>
      </c>
      <c r="F818" t="s">
        <v>4</v>
      </c>
      <c r="G818" s="2">
        <v>42829</v>
      </c>
      <c r="H818" s="1">
        <v>627000</v>
      </c>
      <c r="I818" s="1">
        <v>29219.914400000001</v>
      </c>
    </row>
    <row r="819" spans="1:9" x14ac:dyDescent="0.25">
      <c r="A819" t="s">
        <v>7626</v>
      </c>
      <c r="B819" t="s">
        <v>7627</v>
      </c>
      <c r="C819" t="s">
        <v>7332</v>
      </c>
      <c r="D819" t="s">
        <v>7331</v>
      </c>
      <c r="E819" t="s">
        <v>1</v>
      </c>
      <c r="F819" t="s">
        <v>4</v>
      </c>
      <c r="G819" s="2">
        <v>42829</v>
      </c>
      <c r="H819" s="1">
        <v>1101600</v>
      </c>
      <c r="I819" s="1">
        <v>52112.994200000001</v>
      </c>
    </row>
    <row r="820" spans="1:9" x14ac:dyDescent="0.25">
      <c r="A820" t="s">
        <v>7624</v>
      </c>
      <c r="B820" t="s">
        <v>7625</v>
      </c>
      <c r="C820" t="s">
        <v>7623</v>
      </c>
      <c r="D820" t="s">
        <v>7622</v>
      </c>
      <c r="E820" t="s">
        <v>1</v>
      </c>
      <c r="F820" t="s">
        <v>4</v>
      </c>
      <c r="G820" s="2">
        <v>42969</v>
      </c>
      <c r="H820" s="1">
        <v>1500000</v>
      </c>
      <c r="I820" s="1">
        <v>84424.248000000007</v>
      </c>
    </row>
    <row r="821" spans="1:9" x14ac:dyDescent="0.25">
      <c r="A821" t="s">
        <v>7620</v>
      </c>
      <c r="B821" t="s">
        <v>7621</v>
      </c>
      <c r="C821" t="s">
        <v>7619</v>
      </c>
      <c r="D821" t="s">
        <v>7618</v>
      </c>
      <c r="E821" t="s">
        <v>1</v>
      </c>
      <c r="F821" t="s">
        <v>4</v>
      </c>
      <c r="G821" s="2">
        <v>43048</v>
      </c>
      <c r="H821" s="1">
        <v>325260</v>
      </c>
      <c r="I821" s="1">
        <v>29385.505700000002</v>
      </c>
    </row>
    <row r="822" spans="1:9" x14ac:dyDescent="0.25">
      <c r="A822" t="s">
        <v>7616</v>
      </c>
      <c r="B822" t="s">
        <v>7617</v>
      </c>
      <c r="C822" t="s">
        <v>7445</v>
      </c>
      <c r="D822" t="s">
        <v>7444</v>
      </c>
      <c r="E822" t="s">
        <v>1</v>
      </c>
      <c r="F822" t="s">
        <v>4</v>
      </c>
      <c r="G822" s="2">
        <v>42774</v>
      </c>
      <c r="H822" s="1">
        <v>1273700</v>
      </c>
      <c r="I822" s="1">
        <v>81476.481400000004</v>
      </c>
    </row>
    <row r="823" spans="1:9" x14ac:dyDescent="0.25">
      <c r="A823" t="s">
        <v>7614</v>
      </c>
      <c r="B823" t="s">
        <v>7615</v>
      </c>
      <c r="C823" t="s">
        <v>7613</v>
      </c>
      <c r="D823" t="s">
        <v>7612</v>
      </c>
      <c r="E823" t="s">
        <v>1</v>
      </c>
      <c r="F823" t="s">
        <v>4</v>
      </c>
      <c r="G823" s="2">
        <v>42774</v>
      </c>
      <c r="H823" s="1">
        <v>426000</v>
      </c>
      <c r="I823" s="1">
        <v>18359.4977</v>
      </c>
    </row>
    <row r="824" spans="1:9" x14ac:dyDescent="0.25">
      <c r="A824" t="s">
        <v>7610</v>
      </c>
      <c r="B824" t="s">
        <v>7611</v>
      </c>
      <c r="C824" t="s">
        <v>7609</v>
      </c>
      <c r="D824" t="s">
        <v>7608</v>
      </c>
      <c r="E824" t="s">
        <v>1</v>
      </c>
      <c r="F824" t="s">
        <v>4</v>
      </c>
      <c r="G824" s="2">
        <v>42764</v>
      </c>
      <c r="H824" s="1">
        <v>700000</v>
      </c>
      <c r="I824" s="1">
        <v>21731.851200000001</v>
      </c>
    </row>
    <row r="825" spans="1:9" x14ac:dyDescent="0.25">
      <c r="A825" t="s">
        <v>7606</v>
      </c>
      <c r="B825" t="s">
        <v>7607</v>
      </c>
      <c r="C825" t="s">
        <v>7605</v>
      </c>
      <c r="D825" t="s">
        <v>7604</v>
      </c>
      <c r="E825" t="s">
        <v>1</v>
      </c>
      <c r="F825" t="s">
        <v>4</v>
      </c>
      <c r="G825" s="2">
        <v>42774</v>
      </c>
      <c r="H825" s="1">
        <v>381150</v>
      </c>
      <c r="I825" s="1">
        <v>12022.503699999999</v>
      </c>
    </row>
    <row r="826" spans="1:9" x14ac:dyDescent="0.25">
      <c r="A826" t="s">
        <v>7602</v>
      </c>
      <c r="B826" t="s">
        <v>7603</v>
      </c>
      <c r="C826" t="s">
        <v>7601</v>
      </c>
      <c r="D826" t="s">
        <v>7600</v>
      </c>
      <c r="E826" t="s">
        <v>1</v>
      </c>
      <c r="F826" t="s">
        <v>4</v>
      </c>
      <c r="G826" s="2">
        <v>42816</v>
      </c>
      <c r="H826" s="1">
        <v>2617750</v>
      </c>
      <c r="I826" s="1">
        <v>136850.3933</v>
      </c>
    </row>
    <row r="827" spans="1:9" x14ac:dyDescent="0.25">
      <c r="A827" t="s">
        <v>7598</v>
      </c>
      <c r="B827" t="s">
        <v>7599</v>
      </c>
      <c r="C827" t="s">
        <v>7597</v>
      </c>
      <c r="D827" t="s">
        <v>7596</v>
      </c>
      <c r="E827" t="s">
        <v>1</v>
      </c>
      <c r="F827" t="s">
        <v>4</v>
      </c>
      <c r="G827" s="2">
        <v>42774</v>
      </c>
      <c r="H827" s="1">
        <v>3538854</v>
      </c>
      <c r="I827" s="1">
        <v>188192.5601</v>
      </c>
    </row>
    <row r="828" spans="1:9" x14ac:dyDescent="0.25">
      <c r="A828" t="s">
        <v>7594</v>
      </c>
      <c r="B828" t="s">
        <v>7595</v>
      </c>
      <c r="C828" t="s">
        <v>7593</v>
      </c>
      <c r="D828" t="s">
        <v>7592</v>
      </c>
      <c r="E828" t="s">
        <v>1</v>
      </c>
      <c r="F828" t="s">
        <v>4</v>
      </c>
      <c r="G828" s="2">
        <v>43041</v>
      </c>
      <c r="H828" s="1">
        <v>385000</v>
      </c>
      <c r="I828" s="1">
        <v>24624.101699999999</v>
      </c>
    </row>
    <row r="829" spans="1:9" x14ac:dyDescent="0.25">
      <c r="A829" t="s">
        <v>7590</v>
      </c>
      <c r="B829" t="s">
        <v>7591</v>
      </c>
      <c r="C829" t="s">
        <v>7565</v>
      </c>
      <c r="D829" t="s">
        <v>7564</v>
      </c>
      <c r="E829" t="s">
        <v>1</v>
      </c>
      <c r="F829" t="s">
        <v>4</v>
      </c>
      <c r="G829" s="2">
        <v>42774</v>
      </c>
      <c r="H829" s="1">
        <v>2146988.9</v>
      </c>
      <c r="I829" s="1">
        <v>286885.63140000001</v>
      </c>
    </row>
    <row r="830" spans="1:9" x14ac:dyDescent="0.25">
      <c r="A830" t="s">
        <v>7588</v>
      </c>
      <c r="B830" t="s">
        <v>7589</v>
      </c>
      <c r="C830" t="s">
        <v>7587</v>
      </c>
      <c r="D830" t="s">
        <v>7586</v>
      </c>
      <c r="E830" t="s">
        <v>1</v>
      </c>
      <c r="F830" t="s">
        <v>4</v>
      </c>
      <c r="G830" s="2">
        <v>43031</v>
      </c>
      <c r="H830" s="1">
        <v>427000</v>
      </c>
      <c r="I830" s="1">
        <v>21296.256000000001</v>
      </c>
    </row>
    <row r="831" spans="1:9" x14ac:dyDescent="0.25">
      <c r="A831" t="s">
        <v>7584</v>
      </c>
      <c r="B831" t="s">
        <v>7585</v>
      </c>
      <c r="C831" t="s">
        <v>7583</v>
      </c>
      <c r="D831" t="s">
        <v>7582</v>
      </c>
      <c r="E831" t="s">
        <v>1</v>
      </c>
      <c r="F831" t="s">
        <v>4</v>
      </c>
      <c r="G831" s="2">
        <v>42899</v>
      </c>
      <c r="H831" s="1">
        <v>1085000</v>
      </c>
      <c r="I831" s="1">
        <v>37148.652600000001</v>
      </c>
    </row>
    <row r="832" spans="1:9" x14ac:dyDescent="0.25">
      <c r="A832" t="s">
        <v>7580</v>
      </c>
      <c r="B832" t="s">
        <v>7581</v>
      </c>
      <c r="C832" t="s">
        <v>7579</v>
      </c>
      <c r="D832" t="s">
        <v>7578</v>
      </c>
      <c r="E832" t="s">
        <v>1</v>
      </c>
      <c r="F832" t="s">
        <v>4</v>
      </c>
      <c r="G832" s="2">
        <v>42774</v>
      </c>
      <c r="H832" s="1">
        <v>183168</v>
      </c>
      <c r="I832" s="1">
        <v>9536.4</v>
      </c>
    </row>
    <row r="833" spans="1:9" x14ac:dyDescent="0.25">
      <c r="A833" t="s">
        <v>7576</v>
      </c>
      <c r="B833" t="s">
        <v>7577</v>
      </c>
      <c r="C833" t="s">
        <v>7575</v>
      </c>
      <c r="D833" t="s">
        <v>7574</v>
      </c>
      <c r="E833" t="s">
        <v>1</v>
      </c>
      <c r="F833" t="s">
        <v>4</v>
      </c>
      <c r="G833" s="2">
        <v>42764</v>
      </c>
      <c r="H833" s="1">
        <v>460000</v>
      </c>
      <c r="I833" s="1">
        <v>44160.906499999997</v>
      </c>
    </row>
    <row r="834" spans="1:9" x14ac:dyDescent="0.25">
      <c r="A834" t="s">
        <v>7572</v>
      </c>
      <c r="B834" t="s">
        <v>7573</v>
      </c>
      <c r="C834" t="s">
        <v>7521</v>
      </c>
      <c r="D834" t="s">
        <v>7520</v>
      </c>
      <c r="E834" t="s">
        <v>1</v>
      </c>
      <c r="F834" t="s">
        <v>4</v>
      </c>
      <c r="G834" s="2">
        <v>43077</v>
      </c>
      <c r="H834" s="1">
        <v>530000</v>
      </c>
      <c r="I834" s="1">
        <v>27941.551299999999</v>
      </c>
    </row>
    <row r="835" spans="1:9" x14ac:dyDescent="0.25">
      <c r="A835" t="s">
        <v>7570</v>
      </c>
      <c r="B835" t="s">
        <v>7571</v>
      </c>
      <c r="C835" t="s">
        <v>7569</v>
      </c>
      <c r="D835" t="s">
        <v>7568</v>
      </c>
      <c r="E835" t="s">
        <v>1</v>
      </c>
      <c r="F835" t="s">
        <v>4</v>
      </c>
      <c r="G835" s="2">
        <v>43041</v>
      </c>
      <c r="H835" s="1">
        <v>570453</v>
      </c>
      <c r="I835" s="1">
        <v>26753.824000000001</v>
      </c>
    </row>
    <row r="836" spans="1:9" x14ac:dyDescent="0.25">
      <c r="A836" t="s">
        <v>7566</v>
      </c>
      <c r="B836" t="s">
        <v>7567</v>
      </c>
      <c r="C836" t="s">
        <v>7565</v>
      </c>
      <c r="D836" t="s">
        <v>7564</v>
      </c>
      <c r="E836" t="s">
        <v>1</v>
      </c>
      <c r="F836" t="s">
        <v>4</v>
      </c>
      <c r="G836" s="2">
        <v>43041</v>
      </c>
      <c r="H836" s="1">
        <v>1080000</v>
      </c>
      <c r="I836" s="1">
        <v>100111.272</v>
      </c>
    </row>
    <row r="837" spans="1:9" x14ac:dyDescent="0.25">
      <c r="A837" t="s">
        <v>7562</v>
      </c>
      <c r="B837" t="s">
        <v>7563</v>
      </c>
      <c r="C837" t="s">
        <v>7561</v>
      </c>
      <c r="D837" t="s">
        <v>7560</v>
      </c>
      <c r="E837" t="s">
        <v>1</v>
      </c>
      <c r="F837" t="s">
        <v>4</v>
      </c>
      <c r="G837" s="2">
        <v>42997</v>
      </c>
      <c r="H837" s="1">
        <v>644000</v>
      </c>
      <c r="I837" s="1">
        <v>20115</v>
      </c>
    </row>
    <row r="838" spans="1:9" x14ac:dyDescent="0.25">
      <c r="A838" t="s">
        <v>7558</v>
      </c>
      <c r="B838" t="s">
        <v>7559</v>
      </c>
      <c r="C838" t="s">
        <v>7376</v>
      </c>
      <c r="D838" t="s">
        <v>7375</v>
      </c>
      <c r="E838" t="s">
        <v>1</v>
      </c>
      <c r="F838" t="s">
        <v>4</v>
      </c>
      <c r="G838" s="2">
        <v>42751</v>
      </c>
      <c r="H838" s="1">
        <v>236250</v>
      </c>
      <c r="I838" s="1">
        <v>17606.364300000001</v>
      </c>
    </row>
    <row r="839" spans="1:9" x14ac:dyDescent="0.25">
      <c r="A839" t="s">
        <v>7556</v>
      </c>
      <c r="B839" t="s">
        <v>7557</v>
      </c>
      <c r="C839" t="s">
        <v>7549</v>
      </c>
      <c r="D839" t="s">
        <v>7548</v>
      </c>
      <c r="E839" t="s">
        <v>1</v>
      </c>
      <c r="F839" t="s">
        <v>4</v>
      </c>
      <c r="G839" s="2">
        <v>42955</v>
      </c>
      <c r="H839" s="1">
        <v>960000</v>
      </c>
      <c r="I839" s="1">
        <v>49224.046199999997</v>
      </c>
    </row>
    <row r="840" spans="1:9" x14ac:dyDescent="0.25">
      <c r="A840" t="s">
        <v>7554</v>
      </c>
      <c r="B840" t="s">
        <v>7555</v>
      </c>
      <c r="C840" t="s">
        <v>7549</v>
      </c>
      <c r="D840" t="s">
        <v>7548</v>
      </c>
      <c r="E840" t="s">
        <v>1</v>
      </c>
      <c r="F840" t="s">
        <v>4</v>
      </c>
      <c r="G840" s="2">
        <v>42955</v>
      </c>
      <c r="H840" s="1">
        <v>350000</v>
      </c>
      <c r="I840" s="1">
        <v>17946.2772</v>
      </c>
    </row>
    <row r="841" spans="1:9" x14ac:dyDescent="0.25">
      <c r="A841" t="s">
        <v>7552</v>
      </c>
      <c r="B841" t="s">
        <v>7553</v>
      </c>
      <c r="C841" t="s">
        <v>7549</v>
      </c>
      <c r="D841" t="s">
        <v>7548</v>
      </c>
      <c r="E841" t="s">
        <v>1</v>
      </c>
      <c r="F841" t="s">
        <v>4</v>
      </c>
      <c r="G841" s="2">
        <v>42955</v>
      </c>
      <c r="H841" s="1">
        <v>254000</v>
      </c>
      <c r="I841" s="1">
        <v>13023.8539</v>
      </c>
    </row>
    <row r="842" spans="1:9" x14ac:dyDescent="0.25">
      <c r="A842" t="s">
        <v>7550</v>
      </c>
      <c r="B842" t="s">
        <v>7551</v>
      </c>
      <c r="C842" t="s">
        <v>7549</v>
      </c>
      <c r="D842" t="s">
        <v>7548</v>
      </c>
      <c r="E842" t="s">
        <v>1</v>
      </c>
      <c r="F842" t="s">
        <v>4</v>
      </c>
      <c r="G842" s="2">
        <v>42955</v>
      </c>
      <c r="H842" s="1">
        <v>1953858</v>
      </c>
      <c r="I842" s="1">
        <v>105301.64599999999</v>
      </c>
    </row>
    <row r="843" spans="1:9" x14ac:dyDescent="0.25">
      <c r="A843" t="s">
        <v>7546</v>
      </c>
      <c r="B843" t="s">
        <v>7547</v>
      </c>
      <c r="C843" t="s">
        <v>7545</v>
      </c>
      <c r="D843" t="s">
        <v>7544</v>
      </c>
      <c r="E843" t="s">
        <v>1</v>
      </c>
      <c r="F843" t="s">
        <v>4</v>
      </c>
      <c r="G843" s="2">
        <v>43004</v>
      </c>
      <c r="H843" s="1">
        <v>269000</v>
      </c>
      <c r="I843" s="1">
        <v>14201.144</v>
      </c>
    </row>
    <row r="844" spans="1:9" x14ac:dyDescent="0.25">
      <c r="A844" t="s">
        <v>7542</v>
      </c>
      <c r="B844" t="s">
        <v>7543</v>
      </c>
      <c r="C844" t="s">
        <v>7541</v>
      </c>
      <c r="D844" t="s">
        <v>7540</v>
      </c>
      <c r="E844" t="s">
        <v>1</v>
      </c>
      <c r="F844" t="s">
        <v>4</v>
      </c>
      <c r="G844" s="2">
        <v>43068</v>
      </c>
      <c r="H844" s="1">
        <v>753000</v>
      </c>
      <c r="I844" s="1">
        <v>39663.991999999998</v>
      </c>
    </row>
    <row r="845" spans="1:9" x14ac:dyDescent="0.25">
      <c r="A845" t="s">
        <v>7538</v>
      </c>
      <c r="B845" t="s">
        <v>7539</v>
      </c>
      <c r="C845" t="s">
        <v>7364</v>
      </c>
      <c r="D845" t="s">
        <v>7363</v>
      </c>
      <c r="E845" t="s">
        <v>1</v>
      </c>
      <c r="F845" t="s">
        <v>4</v>
      </c>
      <c r="G845" s="2">
        <v>42950</v>
      </c>
      <c r="H845" s="1">
        <v>2124000</v>
      </c>
      <c r="I845" s="1">
        <v>151246.3989</v>
      </c>
    </row>
    <row r="846" spans="1:9" x14ac:dyDescent="0.25">
      <c r="A846" t="s">
        <v>7536</v>
      </c>
      <c r="B846" t="s">
        <v>7537</v>
      </c>
      <c r="C846" t="s">
        <v>7535</v>
      </c>
      <c r="D846" t="s">
        <v>7534</v>
      </c>
      <c r="E846" t="s">
        <v>1</v>
      </c>
      <c r="F846" t="s">
        <v>4</v>
      </c>
      <c r="G846" s="2">
        <v>43063</v>
      </c>
      <c r="H846" s="1">
        <v>1951458</v>
      </c>
      <c r="I846" s="1">
        <v>120306.79270000001</v>
      </c>
    </row>
    <row r="847" spans="1:9" x14ac:dyDescent="0.25">
      <c r="A847" t="s">
        <v>7532</v>
      </c>
      <c r="B847" t="s">
        <v>7533</v>
      </c>
      <c r="C847" t="s">
        <v>7531</v>
      </c>
      <c r="D847" t="s">
        <v>7530</v>
      </c>
      <c r="E847" t="s">
        <v>1</v>
      </c>
      <c r="F847" t="s">
        <v>4</v>
      </c>
      <c r="G847" s="2">
        <v>43048</v>
      </c>
      <c r="H847" s="1">
        <v>950000</v>
      </c>
      <c r="I847" s="1">
        <v>36862.988599999997</v>
      </c>
    </row>
    <row r="848" spans="1:9" x14ac:dyDescent="0.25">
      <c r="A848" t="s">
        <v>7528</v>
      </c>
      <c r="B848" t="s">
        <v>7529</v>
      </c>
      <c r="C848" t="s">
        <v>7192</v>
      </c>
      <c r="D848" t="s">
        <v>7191</v>
      </c>
      <c r="E848" t="s">
        <v>1</v>
      </c>
      <c r="F848" t="s">
        <v>4</v>
      </c>
      <c r="G848" s="2">
        <v>43066</v>
      </c>
      <c r="H848" s="1">
        <v>600000</v>
      </c>
      <c r="I848" s="1">
        <v>26131.4735</v>
      </c>
    </row>
    <row r="849" spans="1:9" x14ac:dyDescent="0.25">
      <c r="A849" t="s">
        <v>7526</v>
      </c>
      <c r="B849" t="s">
        <v>7527</v>
      </c>
      <c r="C849" t="s">
        <v>7525</v>
      </c>
      <c r="D849" t="s">
        <v>7524</v>
      </c>
      <c r="E849" t="s">
        <v>1</v>
      </c>
      <c r="F849" t="s">
        <v>4</v>
      </c>
      <c r="G849" s="2">
        <v>42774</v>
      </c>
      <c r="H849" s="1">
        <v>1178691</v>
      </c>
      <c r="I849" s="1">
        <v>93666.979300000006</v>
      </c>
    </row>
    <row r="850" spans="1:9" x14ac:dyDescent="0.25">
      <c r="A850" t="s">
        <v>7522</v>
      </c>
      <c r="B850" t="s">
        <v>7523</v>
      </c>
      <c r="C850" t="s">
        <v>7521</v>
      </c>
      <c r="D850" t="s">
        <v>7520</v>
      </c>
      <c r="E850" t="s">
        <v>1</v>
      </c>
      <c r="F850" t="s">
        <v>4</v>
      </c>
      <c r="G850" s="2">
        <v>42774</v>
      </c>
      <c r="H850" s="1">
        <v>272500</v>
      </c>
      <c r="I850" s="1">
        <v>13399.0044</v>
      </c>
    </row>
    <row r="851" spans="1:9" x14ac:dyDescent="0.25">
      <c r="A851" t="s">
        <v>7518</v>
      </c>
      <c r="B851" t="s">
        <v>7519</v>
      </c>
      <c r="C851" t="s">
        <v>7517</v>
      </c>
      <c r="D851" t="s">
        <v>7516</v>
      </c>
      <c r="E851" t="s">
        <v>1</v>
      </c>
      <c r="F851" t="s">
        <v>4</v>
      </c>
      <c r="G851" s="2">
        <v>43077</v>
      </c>
      <c r="H851" s="1">
        <v>4361819</v>
      </c>
      <c r="I851" s="1">
        <v>202039.6685</v>
      </c>
    </row>
    <row r="852" spans="1:9" x14ac:dyDescent="0.25">
      <c r="A852" t="s">
        <v>7514</v>
      </c>
      <c r="B852" t="s">
        <v>7515</v>
      </c>
      <c r="C852" t="s">
        <v>7513</v>
      </c>
      <c r="D852" t="s">
        <v>7512</v>
      </c>
      <c r="E852" t="s">
        <v>1</v>
      </c>
      <c r="F852" t="s">
        <v>4</v>
      </c>
      <c r="G852" s="2">
        <v>43040</v>
      </c>
      <c r="H852" s="1">
        <v>961000</v>
      </c>
      <c r="I852" s="1">
        <v>66525.232000000004</v>
      </c>
    </row>
    <row r="853" spans="1:9" x14ac:dyDescent="0.25">
      <c r="A853" t="s">
        <v>7510</v>
      </c>
      <c r="B853" t="s">
        <v>7511</v>
      </c>
      <c r="C853" t="s">
        <v>7509</v>
      </c>
      <c r="D853" t="s">
        <v>7508</v>
      </c>
      <c r="E853" t="s">
        <v>1</v>
      </c>
      <c r="F853" t="s">
        <v>4</v>
      </c>
      <c r="G853" s="2">
        <v>43031</v>
      </c>
      <c r="H853" s="1">
        <v>175000</v>
      </c>
      <c r="I853" s="1">
        <v>7598.7254000000003</v>
      </c>
    </row>
    <row r="854" spans="1:9" x14ac:dyDescent="0.25">
      <c r="A854" t="s">
        <v>7506</v>
      </c>
      <c r="B854" t="s">
        <v>7507</v>
      </c>
      <c r="C854" t="s">
        <v>7505</v>
      </c>
      <c r="D854" t="s">
        <v>7504</v>
      </c>
      <c r="E854" t="s">
        <v>1</v>
      </c>
      <c r="F854" t="s">
        <v>4</v>
      </c>
      <c r="G854" s="2">
        <v>43018</v>
      </c>
      <c r="H854" s="1">
        <v>648000</v>
      </c>
      <c r="I854" s="1">
        <v>46532.470099999999</v>
      </c>
    </row>
    <row r="855" spans="1:9" x14ac:dyDescent="0.25">
      <c r="A855" t="s">
        <v>7502</v>
      </c>
      <c r="B855" t="s">
        <v>7503</v>
      </c>
      <c r="C855" t="s">
        <v>7479</v>
      </c>
      <c r="D855" t="s">
        <v>7478</v>
      </c>
      <c r="E855" t="s">
        <v>1</v>
      </c>
      <c r="F855" t="s">
        <v>4</v>
      </c>
      <c r="G855" s="2">
        <v>42751</v>
      </c>
      <c r="H855" s="1">
        <v>1761300</v>
      </c>
      <c r="I855" s="1">
        <v>46157.355499999998</v>
      </c>
    </row>
    <row r="856" spans="1:9" x14ac:dyDescent="0.25">
      <c r="A856" t="s">
        <v>7500</v>
      </c>
      <c r="B856" t="s">
        <v>7501</v>
      </c>
      <c r="C856" t="s">
        <v>7499</v>
      </c>
      <c r="D856" t="s">
        <v>7498</v>
      </c>
      <c r="E856" t="s">
        <v>1</v>
      </c>
      <c r="F856" t="s">
        <v>4</v>
      </c>
      <c r="G856" s="2">
        <v>43081</v>
      </c>
      <c r="H856" s="1">
        <v>1330000</v>
      </c>
      <c r="I856" s="1">
        <v>95770.511499999993</v>
      </c>
    </row>
    <row r="857" spans="1:9" x14ac:dyDescent="0.25">
      <c r="A857" t="s">
        <v>7496</v>
      </c>
      <c r="B857" t="s">
        <v>7497</v>
      </c>
      <c r="C857" t="s">
        <v>7495</v>
      </c>
      <c r="D857" t="s">
        <v>7494</v>
      </c>
      <c r="E857" t="s">
        <v>1</v>
      </c>
      <c r="F857" t="s">
        <v>4</v>
      </c>
      <c r="G857" s="2">
        <v>42774</v>
      </c>
      <c r="H857" s="1">
        <v>693500</v>
      </c>
      <c r="I857" s="1">
        <v>35725.982000000004</v>
      </c>
    </row>
    <row r="858" spans="1:9" x14ac:dyDescent="0.25">
      <c r="A858" t="s">
        <v>7492</v>
      </c>
      <c r="B858" t="s">
        <v>7493</v>
      </c>
      <c r="C858" t="s">
        <v>7491</v>
      </c>
      <c r="D858" t="s">
        <v>7490</v>
      </c>
      <c r="E858" t="s">
        <v>1</v>
      </c>
      <c r="F858" t="s">
        <v>4</v>
      </c>
      <c r="G858" s="2">
        <v>43080</v>
      </c>
      <c r="H858" s="1">
        <v>1670000</v>
      </c>
      <c r="I858" s="1">
        <v>164249.23759999999</v>
      </c>
    </row>
    <row r="859" spans="1:9" x14ac:dyDescent="0.25">
      <c r="A859" t="s">
        <v>7488</v>
      </c>
      <c r="B859" t="s">
        <v>7489</v>
      </c>
      <c r="C859" t="s">
        <v>7487</v>
      </c>
      <c r="D859" t="s">
        <v>7486</v>
      </c>
      <c r="E859" t="s">
        <v>1</v>
      </c>
      <c r="F859" t="s">
        <v>4</v>
      </c>
      <c r="G859" s="2">
        <v>42751</v>
      </c>
      <c r="H859" s="1">
        <v>196869</v>
      </c>
      <c r="I859" s="1">
        <v>5244.5693000000001</v>
      </c>
    </row>
    <row r="860" spans="1:9" x14ac:dyDescent="0.25">
      <c r="A860" t="s">
        <v>7484</v>
      </c>
      <c r="B860" t="s">
        <v>7485</v>
      </c>
      <c r="C860" t="s">
        <v>7483</v>
      </c>
      <c r="D860" t="s">
        <v>7482</v>
      </c>
      <c r="E860" t="s">
        <v>1</v>
      </c>
      <c r="F860" t="s">
        <v>4</v>
      </c>
      <c r="G860" s="2">
        <v>43040</v>
      </c>
      <c r="H860" s="1">
        <v>1000000</v>
      </c>
      <c r="I860" s="1">
        <v>44734.703999999998</v>
      </c>
    </row>
    <row r="861" spans="1:9" x14ac:dyDescent="0.25">
      <c r="A861" t="s">
        <v>7480</v>
      </c>
      <c r="B861" t="s">
        <v>7481</v>
      </c>
      <c r="C861" t="s">
        <v>7479</v>
      </c>
      <c r="D861" t="s">
        <v>7478</v>
      </c>
      <c r="E861" t="s">
        <v>1</v>
      </c>
      <c r="F861" t="s">
        <v>4</v>
      </c>
      <c r="G861" s="2">
        <v>43066</v>
      </c>
      <c r="H861" s="1">
        <v>3317000</v>
      </c>
      <c r="I861" s="1">
        <v>244670.19899999999</v>
      </c>
    </row>
    <row r="862" spans="1:9" x14ac:dyDescent="0.25">
      <c r="A862" t="s">
        <v>7476</v>
      </c>
      <c r="B862" t="s">
        <v>7477</v>
      </c>
      <c r="C862" t="s">
        <v>7471</v>
      </c>
      <c r="D862" t="s">
        <v>7470</v>
      </c>
      <c r="E862" t="s">
        <v>1</v>
      </c>
      <c r="F862" t="s">
        <v>4</v>
      </c>
      <c r="G862" s="2">
        <v>42899</v>
      </c>
      <c r="H862" s="1">
        <v>1390000</v>
      </c>
      <c r="I862" s="1">
        <v>74228.152000000002</v>
      </c>
    </row>
    <row r="863" spans="1:9" x14ac:dyDescent="0.25">
      <c r="A863" t="s">
        <v>7474</v>
      </c>
      <c r="B863" t="s">
        <v>7475</v>
      </c>
      <c r="C863" t="s">
        <v>7471</v>
      </c>
      <c r="D863" t="s">
        <v>7470</v>
      </c>
      <c r="E863" t="s">
        <v>1</v>
      </c>
      <c r="F863" t="s">
        <v>4</v>
      </c>
      <c r="G863" s="2">
        <v>42899</v>
      </c>
      <c r="H863" s="1">
        <v>2170000</v>
      </c>
      <c r="I863" s="1">
        <v>117664.792</v>
      </c>
    </row>
    <row r="864" spans="1:9" x14ac:dyDescent="0.25">
      <c r="A864" t="s">
        <v>7472</v>
      </c>
      <c r="B864" t="s">
        <v>7473</v>
      </c>
      <c r="C864" t="s">
        <v>7471</v>
      </c>
      <c r="D864" t="s">
        <v>7470</v>
      </c>
      <c r="E864" t="s">
        <v>1</v>
      </c>
      <c r="F864" t="s">
        <v>4</v>
      </c>
      <c r="G864" s="2">
        <v>42899</v>
      </c>
      <c r="H864" s="1">
        <v>440000</v>
      </c>
      <c r="I864" s="1">
        <v>23496.84</v>
      </c>
    </row>
    <row r="865" spans="1:9" x14ac:dyDescent="0.25">
      <c r="A865" t="s">
        <v>7468</v>
      </c>
      <c r="B865" t="s">
        <v>7469</v>
      </c>
      <c r="C865" t="s">
        <v>7467</v>
      </c>
      <c r="D865" t="s">
        <v>7466</v>
      </c>
      <c r="E865" t="s">
        <v>1</v>
      </c>
      <c r="F865" t="s">
        <v>4</v>
      </c>
      <c r="G865" s="2">
        <v>42816</v>
      </c>
      <c r="H865" s="1">
        <v>900000</v>
      </c>
      <c r="I865" s="1">
        <v>68741.494099999996</v>
      </c>
    </row>
    <row r="866" spans="1:9" x14ac:dyDescent="0.25">
      <c r="A866" t="s">
        <v>7464</v>
      </c>
      <c r="B866" t="s">
        <v>7465</v>
      </c>
      <c r="C866" t="s">
        <v>7340</v>
      </c>
      <c r="D866" t="s">
        <v>7339</v>
      </c>
      <c r="E866" t="s">
        <v>1</v>
      </c>
      <c r="F866" t="s">
        <v>4</v>
      </c>
      <c r="G866" s="2">
        <v>42801</v>
      </c>
      <c r="H866" s="1">
        <v>1380000</v>
      </c>
      <c r="I866" s="1">
        <v>83866.5717</v>
      </c>
    </row>
    <row r="867" spans="1:9" x14ac:dyDescent="0.25">
      <c r="A867" t="s">
        <v>7462</v>
      </c>
      <c r="B867" t="s">
        <v>7463</v>
      </c>
      <c r="C867" t="s">
        <v>7461</v>
      </c>
      <c r="D867" t="s">
        <v>7460</v>
      </c>
      <c r="E867" t="s">
        <v>1</v>
      </c>
      <c r="F867" t="s">
        <v>4</v>
      </c>
      <c r="G867" s="2">
        <v>42872</v>
      </c>
      <c r="H867" s="1">
        <v>6178800</v>
      </c>
      <c r="I867" s="1">
        <v>318081.29599999997</v>
      </c>
    </row>
    <row r="868" spans="1:9" x14ac:dyDescent="0.25">
      <c r="A868" t="s">
        <v>7458</v>
      </c>
      <c r="B868" t="s">
        <v>7459</v>
      </c>
      <c r="C868" t="s">
        <v>7457</v>
      </c>
      <c r="D868" t="s">
        <v>7456</v>
      </c>
      <c r="E868" t="s">
        <v>1</v>
      </c>
      <c r="F868" t="s">
        <v>4</v>
      </c>
      <c r="G868" s="2">
        <v>42899</v>
      </c>
      <c r="H868" s="1">
        <v>2907000</v>
      </c>
      <c r="I868" s="1">
        <v>170351.44570000001</v>
      </c>
    </row>
    <row r="869" spans="1:9" x14ac:dyDescent="0.25">
      <c r="A869" t="s">
        <v>7454</v>
      </c>
      <c r="B869" t="s">
        <v>7455</v>
      </c>
      <c r="C869" t="s">
        <v>7453</v>
      </c>
      <c r="D869" t="s">
        <v>7452</v>
      </c>
      <c r="E869" t="s">
        <v>1</v>
      </c>
      <c r="F869" t="s">
        <v>4</v>
      </c>
      <c r="G869" s="2">
        <v>42774</v>
      </c>
      <c r="H869" s="1">
        <v>5389000</v>
      </c>
      <c r="I869" s="1">
        <v>338342.712</v>
      </c>
    </row>
    <row r="870" spans="1:9" x14ac:dyDescent="0.25">
      <c r="A870" t="s">
        <v>7450</v>
      </c>
      <c r="B870" t="s">
        <v>7451</v>
      </c>
      <c r="C870" t="s">
        <v>7449</v>
      </c>
      <c r="D870" t="s">
        <v>7448</v>
      </c>
      <c r="E870" t="s">
        <v>535</v>
      </c>
      <c r="F870" t="s">
        <v>4</v>
      </c>
      <c r="G870" s="2">
        <v>42787</v>
      </c>
      <c r="H870" s="1">
        <v>12000000</v>
      </c>
      <c r="I870" s="1">
        <v>1871016.5227999999</v>
      </c>
    </row>
    <row r="871" spans="1:9" x14ac:dyDescent="0.25">
      <c r="A871" t="s">
        <v>7446</v>
      </c>
      <c r="B871" t="s">
        <v>7447</v>
      </c>
      <c r="C871" t="s">
        <v>7445</v>
      </c>
      <c r="D871" t="s">
        <v>7444</v>
      </c>
      <c r="E871" t="s">
        <v>535</v>
      </c>
      <c r="F871" t="s">
        <v>4</v>
      </c>
      <c r="G871" s="2">
        <v>42774</v>
      </c>
      <c r="H871" s="1">
        <v>1073089.74</v>
      </c>
      <c r="I871" s="1">
        <v>85145.099400000006</v>
      </c>
    </row>
    <row r="872" spans="1:9" x14ac:dyDescent="0.25">
      <c r="A872" t="s">
        <v>7442</v>
      </c>
      <c r="B872" t="s">
        <v>7443</v>
      </c>
      <c r="C872" t="s">
        <v>7441</v>
      </c>
      <c r="D872" t="s">
        <v>7440</v>
      </c>
      <c r="E872" t="s">
        <v>1</v>
      </c>
      <c r="F872" t="s">
        <v>4</v>
      </c>
      <c r="G872" s="2">
        <v>42787</v>
      </c>
      <c r="H872" s="1">
        <v>2372000</v>
      </c>
      <c r="I872" s="1">
        <v>123149.6997</v>
      </c>
    </row>
    <row r="873" spans="1:9" x14ac:dyDescent="0.25">
      <c r="A873" t="s">
        <v>7438</v>
      </c>
      <c r="B873" t="s">
        <v>7439</v>
      </c>
      <c r="C873" t="s">
        <v>7435</v>
      </c>
      <c r="D873" t="s">
        <v>7434</v>
      </c>
      <c r="E873" t="s">
        <v>1</v>
      </c>
      <c r="F873" t="s">
        <v>4</v>
      </c>
      <c r="G873" s="2">
        <v>42816</v>
      </c>
      <c r="H873" s="1">
        <v>3240000</v>
      </c>
      <c r="I873" s="1">
        <v>368090.43969999999</v>
      </c>
    </row>
    <row r="874" spans="1:9" x14ac:dyDescent="0.25">
      <c r="A874" t="s">
        <v>7436</v>
      </c>
      <c r="B874" t="s">
        <v>7437</v>
      </c>
      <c r="C874" t="s">
        <v>7435</v>
      </c>
      <c r="D874" t="s">
        <v>7434</v>
      </c>
      <c r="E874" t="s">
        <v>1</v>
      </c>
      <c r="F874" t="s">
        <v>4</v>
      </c>
      <c r="G874" s="2">
        <v>42816</v>
      </c>
      <c r="H874" s="1">
        <v>1200000</v>
      </c>
      <c r="I874" s="1">
        <v>71035.811499999996</v>
      </c>
    </row>
    <row r="875" spans="1:9" x14ac:dyDescent="0.25">
      <c r="A875" t="s">
        <v>7432</v>
      </c>
      <c r="B875" t="s">
        <v>7433</v>
      </c>
      <c r="C875" t="s">
        <v>7431</v>
      </c>
      <c r="D875" t="s">
        <v>7430</v>
      </c>
      <c r="E875" t="s">
        <v>1</v>
      </c>
      <c r="F875" t="s">
        <v>4</v>
      </c>
      <c r="G875" s="2">
        <v>42860</v>
      </c>
      <c r="H875" s="1">
        <v>4150000</v>
      </c>
      <c r="I875" s="1">
        <v>188145.33549999999</v>
      </c>
    </row>
    <row r="876" spans="1:9" x14ac:dyDescent="0.25">
      <c r="A876" t="s">
        <v>7428</v>
      </c>
      <c r="B876" t="s">
        <v>7429</v>
      </c>
      <c r="C876" t="s">
        <v>7427</v>
      </c>
      <c r="D876" t="s">
        <v>7426</v>
      </c>
      <c r="E876" t="s">
        <v>1</v>
      </c>
      <c r="F876" t="s">
        <v>4</v>
      </c>
      <c r="G876" s="2">
        <v>42787</v>
      </c>
      <c r="H876" s="1">
        <v>1235700</v>
      </c>
      <c r="I876" s="1">
        <v>80119.468599999993</v>
      </c>
    </row>
    <row r="877" spans="1:9" x14ac:dyDescent="0.25">
      <c r="A877" t="s">
        <v>7424</v>
      </c>
      <c r="B877" t="s">
        <v>7425</v>
      </c>
      <c r="C877" t="s">
        <v>7388</v>
      </c>
      <c r="D877" t="s">
        <v>7387</v>
      </c>
      <c r="E877" t="s">
        <v>1</v>
      </c>
      <c r="F877" t="s">
        <v>4</v>
      </c>
      <c r="G877" s="2">
        <v>42787</v>
      </c>
      <c r="H877" s="1">
        <v>1785000</v>
      </c>
      <c r="I877" s="1">
        <v>128170.575</v>
      </c>
    </row>
    <row r="878" spans="1:9" x14ac:dyDescent="0.25">
      <c r="A878" t="s">
        <v>7422</v>
      </c>
      <c r="B878" t="s">
        <v>7423</v>
      </c>
      <c r="C878" t="s">
        <v>7421</v>
      </c>
      <c r="D878" t="s">
        <v>7420</v>
      </c>
      <c r="E878" t="s">
        <v>1</v>
      </c>
      <c r="F878" t="s">
        <v>4</v>
      </c>
      <c r="G878" s="2">
        <v>42950</v>
      </c>
      <c r="H878" s="1">
        <v>459000</v>
      </c>
      <c r="I878" s="1">
        <v>35107.548699999999</v>
      </c>
    </row>
    <row r="879" spans="1:9" x14ac:dyDescent="0.25">
      <c r="A879" t="s">
        <v>7418</v>
      </c>
      <c r="B879" t="s">
        <v>7419</v>
      </c>
      <c r="C879" t="s">
        <v>7411</v>
      </c>
      <c r="D879" t="s">
        <v>7410</v>
      </c>
      <c r="E879" t="s">
        <v>535</v>
      </c>
      <c r="F879" t="s">
        <v>4</v>
      </c>
      <c r="G879" s="2">
        <v>43080</v>
      </c>
      <c r="H879" s="1">
        <v>2705520</v>
      </c>
      <c r="I879" s="1">
        <v>236600.408</v>
      </c>
    </row>
    <row r="880" spans="1:9" x14ac:dyDescent="0.25">
      <c r="A880" t="s">
        <v>7416</v>
      </c>
      <c r="B880" t="s">
        <v>7417</v>
      </c>
      <c r="C880" t="s">
        <v>7415</v>
      </c>
      <c r="D880" t="s">
        <v>7414</v>
      </c>
      <c r="E880" t="s">
        <v>535</v>
      </c>
      <c r="F880" t="s">
        <v>4</v>
      </c>
      <c r="G880" s="2">
        <v>42787</v>
      </c>
      <c r="H880" s="1">
        <v>1100000</v>
      </c>
      <c r="I880" s="1">
        <v>148756.4093</v>
      </c>
    </row>
    <row r="881" spans="1:9" x14ac:dyDescent="0.25">
      <c r="A881" t="s">
        <v>7412</v>
      </c>
      <c r="B881" t="s">
        <v>7413</v>
      </c>
      <c r="C881" t="s">
        <v>7411</v>
      </c>
      <c r="D881" t="s">
        <v>7410</v>
      </c>
      <c r="E881" t="s">
        <v>535</v>
      </c>
      <c r="F881" t="s">
        <v>4</v>
      </c>
      <c r="G881" s="2">
        <v>42999</v>
      </c>
      <c r="H881" s="1">
        <v>3098480</v>
      </c>
      <c r="I881" s="1">
        <v>310464.9436</v>
      </c>
    </row>
    <row r="882" spans="1:9" x14ac:dyDescent="0.25">
      <c r="A882" t="s">
        <v>7408</v>
      </c>
      <c r="B882" t="s">
        <v>7409</v>
      </c>
      <c r="C882" t="s">
        <v>7407</v>
      </c>
      <c r="D882" t="s">
        <v>7406</v>
      </c>
      <c r="E882" t="s">
        <v>535</v>
      </c>
      <c r="F882" t="s">
        <v>4</v>
      </c>
      <c r="G882" s="2">
        <v>42774</v>
      </c>
      <c r="H882" s="1">
        <v>3500000</v>
      </c>
      <c r="I882" s="1">
        <v>214447.0001</v>
      </c>
    </row>
    <row r="883" spans="1:9" x14ac:dyDescent="0.25">
      <c r="A883" t="s">
        <v>7404</v>
      </c>
      <c r="B883" t="s">
        <v>7405</v>
      </c>
      <c r="C883" t="s">
        <v>7403</v>
      </c>
      <c r="D883" t="s">
        <v>7402</v>
      </c>
      <c r="E883" t="s">
        <v>535</v>
      </c>
      <c r="F883" t="s">
        <v>4</v>
      </c>
      <c r="G883" s="2">
        <v>42751</v>
      </c>
      <c r="H883" s="1">
        <v>886000</v>
      </c>
      <c r="I883" s="1">
        <v>101364.0047</v>
      </c>
    </row>
    <row r="884" spans="1:9" x14ac:dyDescent="0.25">
      <c r="A884" t="s">
        <v>7400</v>
      </c>
      <c r="B884" t="s">
        <v>7401</v>
      </c>
      <c r="C884" t="s">
        <v>5833</v>
      </c>
      <c r="D884" t="s">
        <v>7399</v>
      </c>
      <c r="E884" t="s">
        <v>1</v>
      </c>
      <c r="F884" t="s">
        <v>4</v>
      </c>
      <c r="G884" s="2">
        <v>42774</v>
      </c>
      <c r="H884" s="1">
        <v>2150000</v>
      </c>
      <c r="I884" s="1">
        <v>291774.1629</v>
      </c>
    </row>
    <row r="885" spans="1:9" x14ac:dyDescent="0.25">
      <c r="A885" t="s">
        <v>7397</v>
      </c>
      <c r="B885" t="s">
        <v>7398</v>
      </c>
      <c r="C885" t="s">
        <v>7396</v>
      </c>
      <c r="D885" t="s">
        <v>7395</v>
      </c>
      <c r="E885" t="s">
        <v>1</v>
      </c>
      <c r="F885" t="s">
        <v>4</v>
      </c>
      <c r="G885" s="2">
        <v>42764</v>
      </c>
      <c r="H885" s="1">
        <v>213000</v>
      </c>
      <c r="I885" s="1">
        <v>21976.967199999999</v>
      </c>
    </row>
    <row r="886" spans="1:9" x14ac:dyDescent="0.25">
      <c r="A886" t="s">
        <v>7393</v>
      </c>
      <c r="B886" t="s">
        <v>7394</v>
      </c>
      <c r="C886" t="s">
        <v>7392</v>
      </c>
      <c r="D886" t="s">
        <v>7391</v>
      </c>
      <c r="E886" t="s">
        <v>1</v>
      </c>
      <c r="F886" t="s">
        <v>4</v>
      </c>
      <c r="G886" s="2">
        <v>42801</v>
      </c>
      <c r="H886" s="1">
        <v>198300</v>
      </c>
      <c r="I886" s="1">
        <v>16065.9298</v>
      </c>
    </row>
    <row r="887" spans="1:9" x14ac:dyDescent="0.25">
      <c r="A887" t="s">
        <v>7389</v>
      </c>
      <c r="B887" t="s">
        <v>7390</v>
      </c>
      <c r="C887" t="s">
        <v>7388</v>
      </c>
      <c r="D887" t="s">
        <v>7387</v>
      </c>
      <c r="E887" t="s">
        <v>1</v>
      </c>
      <c r="F887" t="s">
        <v>4</v>
      </c>
      <c r="G887" s="2">
        <v>42787</v>
      </c>
      <c r="H887" s="1">
        <v>337220</v>
      </c>
      <c r="I887" s="1">
        <v>27691.343199999999</v>
      </c>
    </row>
    <row r="888" spans="1:9" x14ac:dyDescent="0.25">
      <c r="A888" t="s">
        <v>7385</v>
      </c>
      <c r="B888" t="s">
        <v>7386</v>
      </c>
      <c r="C888" t="s">
        <v>7384</v>
      </c>
      <c r="D888" t="s">
        <v>7383</v>
      </c>
      <c r="E888" t="s">
        <v>1</v>
      </c>
      <c r="F888" t="s">
        <v>4</v>
      </c>
      <c r="G888" s="2">
        <v>42787</v>
      </c>
      <c r="H888" s="1">
        <v>3100000</v>
      </c>
      <c r="I888" s="1">
        <v>197690.39970000001</v>
      </c>
    </row>
    <row r="889" spans="1:9" x14ac:dyDescent="0.25">
      <c r="A889" t="s">
        <v>7381</v>
      </c>
      <c r="B889" t="s">
        <v>7382</v>
      </c>
      <c r="C889" t="s">
        <v>7380</v>
      </c>
      <c r="D889" t="s">
        <v>7379</v>
      </c>
      <c r="E889" t="s">
        <v>1</v>
      </c>
      <c r="F889" t="s">
        <v>4</v>
      </c>
      <c r="G889" s="2">
        <v>42787</v>
      </c>
      <c r="H889" s="1">
        <v>1620000</v>
      </c>
      <c r="I889" s="1">
        <v>67404.56</v>
      </c>
    </row>
    <row r="890" spans="1:9" x14ac:dyDescent="0.25">
      <c r="A890" t="s">
        <v>7377</v>
      </c>
      <c r="B890" t="s">
        <v>7378</v>
      </c>
      <c r="C890" t="s">
        <v>7376</v>
      </c>
      <c r="D890" t="s">
        <v>7375</v>
      </c>
      <c r="E890" t="s">
        <v>1</v>
      </c>
      <c r="F890" t="s">
        <v>4</v>
      </c>
      <c r="G890" s="2">
        <v>42787</v>
      </c>
      <c r="H890" s="1">
        <v>2250000</v>
      </c>
      <c r="I890" s="1">
        <v>139362.57879999999</v>
      </c>
    </row>
    <row r="891" spans="1:9" x14ac:dyDescent="0.25">
      <c r="A891" t="s">
        <v>7373</v>
      </c>
      <c r="B891" t="s">
        <v>7374</v>
      </c>
      <c r="C891" t="s">
        <v>7372</v>
      </c>
      <c r="D891" t="s">
        <v>7371</v>
      </c>
      <c r="E891" t="s">
        <v>1</v>
      </c>
      <c r="F891" t="s">
        <v>4</v>
      </c>
      <c r="G891" s="2">
        <v>42787</v>
      </c>
      <c r="H891" s="1">
        <v>3364861.5</v>
      </c>
      <c r="I891" s="1">
        <v>325940.85849999997</v>
      </c>
    </row>
    <row r="892" spans="1:9" x14ac:dyDescent="0.25">
      <c r="A892" t="s">
        <v>7369</v>
      </c>
      <c r="B892" t="s">
        <v>7370</v>
      </c>
      <c r="C892" t="s">
        <v>7368</v>
      </c>
      <c r="D892" t="s">
        <v>7367</v>
      </c>
      <c r="E892" t="s">
        <v>1</v>
      </c>
      <c r="F892" t="s">
        <v>4</v>
      </c>
      <c r="G892" s="2">
        <v>42787</v>
      </c>
      <c r="H892" s="1">
        <v>560000</v>
      </c>
      <c r="I892" s="1">
        <v>33790.251400000001</v>
      </c>
    </row>
    <row r="893" spans="1:9" x14ac:dyDescent="0.25">
      <c r="A893" t="s">
        <v>7365</v>
      </c>
      <c r="B893" t="s">
        <v>7366</v>
      </c>
      <c r="C893" t="s">
        <v>7364</v>
      </c>
      <c r="D893" t="s">
        <v>7363</v>
      </c>
      <c r="E893" t="s">
        <v>1</v>
      </c>
      <c r="F893" t="s">
        <v>4</v>
      </c>
      <c r="G893" s="2">
        <v>42829</v>
      </c>
      <c r="H893" s="1">
        <v>5130000</v>
      </c>
      <c r="I893" s="1">
        <v>430922.40149999998</v>
      </c>
    </row>
    <row r="894" spans="1:9" x14ac:dyDescent="0.25">
      <c r="A894" t="s">
        <v>7361</v>
      </c>
      <c r="B894" t="s">
        <v>7362</v>
      </c>
      <c r="C894" t="s">
        <v>7360</v>
      </c>
      <c r="D894" t="s">
        <v>7359</v>
      </c>
      <c r="E894" t="s">
        <v>1</v>
      </c>
      <c r="F894" t="s">
        <v>4</v>
      </c>
      <c r="G894" s="2">
        <v>42787</v>
      </c>
      <c r="H894" s="1">
        <v>1531710</v>
      </c>
      <c r="I894" s="1">
        <v>75935.765700000004</v>
      </c>
    </row>
    <row r="895" spans="1:9" x14ac:dyDescent="0.25">
      <c r="A895" t="s">
        <v>7357</v>
      </c>
      <c r="B895" t="s">
        <v>7358</v>
      </c>
      <c r="C895" t="s">
        <v>7356</v>
      </c>
      <c r="D895" t="s">
        <v>7355</v>
      </c>
      <c r="E895" t="s">
        <v>1</v>
      </c>
      <c r="F895" t="s">
        <v>4</v>
      </c>
      <c r="G895" s="2">
        <v>42751</v>
      </c>
      <c r="H895" s="1">
        <v>999000</v>
      </c>
      <c r="I895" s="1">
        <v>35512.813300000002</v>
      </c>
    </row>
    <row r="896" spans="1:9" x14ac:dyDescent="0.25">
      <c r="A896" t="s">
        <v>7353</v>
      </c>
      <c r="B896" t="s">
        <v>7354</v>
      </c>
      <c r="C896" t="s">
        <v>7352</v>
      </c>
      <c r="D896" t="s">
        <v>7351</v>
      </c>
      <c r="E896" t="s">
        <v>1</v>
      </c>
      <c r="F896" t="s">
        <v>4</v>
      </c>
      <c r="G896" s="2">
        <v>43084</v>
      </c>
      <c r="H896" s="1">
        <v>1700000</v>
      </c>
      <c r="I896" s="1">
        <v>150806.1862</v>
      </c>
    </row>
    <row r="897" spans="1:9" x14ac:dyDescent="0.25">
      <c r="A897" t="s">
        <v>7349</v>
      </c>
      <c r="B897" t="s">
        <v>7350</v>
      </c>
      <c r="C897" t="s">
        <v>7348</v>
      </c>
      <c r="D897" t="s">
        <v>7347</v>
      </c>
      <c r="E897" t="s">
        <v>1</v>
      </c>
      <c r="F897" t="s">
        <v>4</v>
      </c>
      <c r="G897" s="2">
        <v>42774</v>
      </c>
      <c r="H897" s="1">
        <v>334000</v>
      </c>
      <c r="I897" s="1">
        <v>13624.661700000001</v>
      </c>
    </row>
    <row r="898" spans="1:9" x14ac:dyDescent="0.25">
      <c r="A898" t="s">
        <v>7345</v>
      </c>
      <c r="B898" t="s">
        <v>7346</v>
      </c>
      <c r="C898" t="s">
        <v>7344</v>
      </c>
      <c r="D898" t="s">
        <v>7343</v>
      </c>
      <c r="E898" t="s">
        <v>1</v>
      </c>
      <c r="F898" t="s">
        <v>4</v>
      </c>
      <c r="G898" s="2">
        <v>43081</v>
      </c>
      <c r="H898" s="1">
        <v>1795000</v>
      </c>
      <c r="I898" s="1">
        <v>102802.44749999999</v>
      </c>
    </row>
    <row r="899" spans="1:9" x14ac:dyDescent="0.25">
      <c r="A899" t="s">
        <v>7341</v>
      </c>
      <c r="B899" t="s">
        <v>7342</v>
      </c>
      <c r="C899" t="s">
        <v>7340</v>
      </c>
      <c r="D899" t="s">
        <v>7339</v>
      </c>
      <c r="E899" t="s">
        <v>1</v>
      </c>
      <c r="F899" t="s">
        <v>4</v>
      </c>
      <c r="G899" s="2">
        <v>43070</v>
      </c>
      <c r="H899" s="1">
        <v>960000</v>
      </c>
      <c r="I899" s="1">
        <v>48927.153299999998</v>
      </c>
    </row>
    <row r="900" spans="1:9" x14ac:dyDescent="0.25">
      <c r="A900" t="s">
        <v>7337</v>
      </c>
      <c r="B900" t="s">
        <v>7338</v>
      </c>
      <c r="C900" t="s">
        <v>7336</v>
      </c>
      <c r="D900" t="s">
        <v>7335</v>
      </c>
      <c r="E900" t="s">
        <v>1</v>
      </c>
      <c r="F900" t="s">
        <v>4</v>
      </c>
      <c r="G900" s="2">
        <v>42787</v>
      </c>
      <c r="H900" s="1">
        <v>2713480</v>
      </c>
      <c r="I900" s="1">
        <v>204994.3198</v>
      </c>
    </row>
    <row r="901" spans="1:9" x14ac:dyDescent="0.25">
      <c r="A901" t="s">
        <v>7333</v>
      </c>
      <c r="B901" t="s">
        <v>7334</v>
      </c>
      <c r="C901" t="s">
        <v>7332</v>
      </c>
      <c r="D901" t="s">
        <v>7331</v>
      </c>
      <c r="E901" t="s">
        <v>1</v>
      </c>
      <c r="F901" t="s">
        <v>4</v>
      </c>
      <c r="G901" s="2">
        <v>42801</v>
      </c>
      <c r="H901" s="1">
        <v>2400000</v>
      </c>
      <c r="I901" s="1">
        <v>111571.3996</v>
      </c>
    </row>
    <row r="902" spans="1:9" x14ac:dyDescent="0.25">
      <c r="A902" t="s">
        <v>7329</v>
      </c>
      <c r="B902" t="s">
        <v>7330</v>
      </c>
      <c r="C902" t="s">
        <v>7328</v>
      </c>
      <c r="D902" t="s">
        <v>7327</v>
      </c>
      <c r="E902" t="s">
        <v>1</v>
      </c>
      <c r="F902" t="s">
        <v>4</v>
      </c>
      <c r="G902" s="2">
        <v>42774</v>
      </c>
      <c r="H902" s="1">
        <v>1000000</v>
      </c>
      <c r="I902" s="1">
        <v>67470.280299999999</v>
      </c>
    </row>
    <row r="903" spans="1:9" x14ac:dyDescent="0.25">
      <c r="A903" t="s">
        <v>7325</v>
      </c>
      <c r="B903" t="s">
        <v>7326</v>
      </c>
      <c r="C903" t="s">
        <v>7309</v>
      </c>
      <c r="D903" t="s">
        <v>7308</v>
      </c>
      <c r="E903" t="s">
        <v>7324</v>
      </c>
      <c r="F903" t="s">
        <v>4</v>
      </c>
      <c r="G903" s="2">
        <v>42801</v>
      </c>
      <c r="H903" s="1">
        <v>1111500</v>
      </c>
      <c r="I903" s="1">
        <v>106313.9945</v>
      </c>
    </row>
    <row r="904" spans="1:9" x14ac:dyDescent="0.25">
      <c r="A904" t="s">
        <v>7322</v>
      </c>
      <c r="B904" t="s">
        <v>7323</v>
      </c>
      <c r="C904" t="s">
        <v>7108</v>
      </c>
      <c r="D904" t="s">
        <v>7107</v>
      </c>
      <c r="E904" t="s">
        <v>1</v>
      </c>
      <c r="F904" t="s">
        <v>4</v>
      </c>
      <c r="G904" s="2">
        <v>43084</v>
      </c>
      <c r="H904" s="1">
        <v>218000</v>
      </c>
      <c r="I904" s="1">
        <v>14208.9542</v>
      </c>
    </row>
    <row r="905" spans="1:9" x14ac:dyDescent="0.25">
      <c r="A905" t="s">
        <v>7320</v>
      </c>
      <c r="B905" t="s">
        <v>7321</v>
      </c>
      <c r="C905" t="s">
        <v>7128</v>
      </c>
      <c r="D905" t="s">
        <v>7127</v>
      </c>
      <c r="E905" t="s">
        <v>1</v>
      </c>
      <c r="F905" t="s">
        <v>4</v>
      </c>
      <c r="G905" s="2">
        <v>42764</v>
      </c>
      <c r="H905" s="1">
        <v>8500000</v>
      </c>
      <c r="I905" s="1">
        <v>671034.28799999994</v>
      </c>
    </row>
    <row r="906" spans="1:9" x14ac:dyDescent="0.25">
      <c r="A906" t="s">
        <v>7318</v>
      </c>
      <c r="B906" t="s">
        <v>7319</v>
      </c>
      <c r="C906" t="s">
        <v>7285</v>
      </c>
      <c r="D906" t="s">
        <v>7284</v>
      </c>
      <c r="E906" t="s">
        <v>1</v>
      </c>
      <c r="F906" t="s">
        <v>4</v>
      </c>
      <c r="G906" s="2">
        <v>42774</v>
      </c>
      <c r="H906" s="1">
        <v>193050</v>
      </c>
      <c r="I906" s="1">
        <v>9893.3227000000006</v>
      </c>
    </row>
    <row r="907" spans="1:9" x14ac:dyDescent="0.25">
      <c r="A907" t="s">
        <v>7316</v>
      </c>
      <c r="B907" t="s">
        <v>7317</v>
      </c>
      <c r="C907" t="s">
        <v>7247</v>
      </c>
      <c r="D907" t="s">
        <v>7246</v>
      </c>
      <c r="E907" t="s">
        <v>1</v>
      </c>
      <c r="F907" t="s">
        <v>4</v>
      </c>
      <c r="G907" s="2">
        <v>43068</v>
      </c>
      <c r="H907" s="1">
        <v>2900000</v>
      </c>
      <c r="I907" s="1">
        <v>119343.92</v>
      </c>
    </row>
    <row r="908" spans="1:9" x14ac:dyDescent="0.25">
      <c r="A908" t="s">
        <v>7314</v>
      </c>
      <c r="B908" t="s">
        <v>7315</v>
      </c>
      <c r="C908" t="s">
        <v>7313</v>
      </c>
      <c r="D908" t="s">
        <v>7312</v>
      </c>
      <c r="E908" t="s">
        <v>1</v>
      </c>
      <c r="F908" t="s">
        <v>4</v>
      </c>
      <c r="G908" s="2">
        <v>42751</v>
      </c>
      <c r="H908" s="1">
        <v>708947</v>
      </c>
      <c r="I908" s="1">
        <v>34899.0939</v>
      </c>
    </row>
    <row r="909" spans="1:9" x14ac:dyDescent="0.25">
      <c r="A909" t="s">
        <v>7310</v>
      </c>
      <c r="B909" t="s">
        <v>7311</v>
      </c>
      <c r="C909" t="s">
        <v>7309</v>
      </c>
      <c r="D909" t="s">
        <v>7308</v>
      </c>
      <c r="E909" t="s">
        <v>1</v>
      </c>
      <c r="F909" t="s">
        <v>4</v>
      </c>
      <c r="G909" s="2">
        <v>42787</v>
      </c>
      <c r="H909" s="1">
        <v>562500</v>
      </c>
      <c r="I909" s="1">
        <v>31610.338199999998</v>
      </c>
    </row>
    <row r="910" spans="1:9" x14ac:dyDescent="0.25">
      <c r="A910" t="s">
        <v>7306</v>
      </c>
      <c r="B910" t="s">
        <v>7307</v>
      </c>
      <c r="C910" t="s">
        <v>7305</v>
      </c>
      <c r="D910" t="s">
        <v>7304</v>
      </c>
      <c r="E910" t="s">
        <v>1</v>
      </c>
      <c r="F910" t="s">
        <v>4</v>
      </c>
      <c r="G910" s="2">
        <v>42787</v>
      </c>
      <c r="H910" s="1">
        <v>1236000</v>
      </c>
      <c r="I910" s="1">
        <v>63655.538800000002</v>
      </c>
    </row>
    <row r="911" spans="1:9" x14ac:dyDescent="0.25">
      <c r="A911" t="s">
        <v>7302</v>
      </c>
      <c r="B911" t="s">
        <v>7303</v>
      </c>
      <c r="C911" t="s">
        <v>7301</v>
      </c>
      <c r="D911" t="s">
        <v>7300</v>
      </c>
      <c r="E911" t="s">
        <v>1</v>
      </c>
      <c r="F911" t="s">
        <v>4</v>
      </c>
      <c r="G911" s="2">
        <v>42801</v>
      </c>
      <c r="H911" s="1">
        <v>454954</v>
      </c>
      <c r="I911" s="1">
        <v>26881.999899999999</v>
      </c>
    </row>
    <row r="912" spans="1:9" x14ac:dyDescent="0.25">
      <c r="A912" t="s">
        <v>7298</v>
      </c>
      <c r="B912" t="s">
        <v>7299</v>
      </c>
      <c r="C912" t="s">
        <v>7297</v>
      </c>
      <c r="D912" t="s">
        <v>7296</v>
      </c>
      <c r="E912" t="s">
        <v>1</v>
      </c>
      <c r="F912" t="s">
        <v>4</v>
      </c>
      <c r="G912" s="2">
        <v>42829</v>
      </c>
      <c r="H912" s="1">
        <v>1329000</v>
      </c>
      <c r="I912" s="1">
        <v>66956.163199999995</v>
      </c>
    </row>
    <row r="913" spans="1:9" x14ac:dyDescent="0.25">
      <c r="A913" t="s">
        <v>7294</v>
      </c>
      <c r="B913" t="s">
        <v>7295</v>
      </c>
      <c r="C913" t="s">
        <v>7293</v>
      </c>
      <c r="D913" t="s">
        <v>7292</v>
      </c>
      <c r="E913" t="s">
        <v>1</v>
      </c>
      <c r="F913" t="s">
        <v>4</v>
      </c>
      <c r="G913" s="2">
        <v>42764</v>
      </c>
      <c r="H913" s="1">
        <v>500000</v>
      </c>
      <c r="I913" s="1">
        <v>26263.2412</v>
      </c>
    </row>
    <row r="914" spans="1:9" x14ac:dyDescent="0.25">
      <c r="A914" t="s">
        <v>7290</v>
      </c>
      <c r="B914" t="s">
        <v>7291</v>
      </c>
      <c r="C914" t="s">
        <v>7289</v>
      </c>
      <c r="D914" t="s">
        <v>7288</v>
      </c>
      <c r="E914" t="s">
        <v>1</v>
      </c>
      <c r="F914" t="s">
        <v>4</v>
      </c>
      <c r="G914" s="2">
        <v>42801</v>
      </c>
      <c r="H914" s="1">
        <v>706640</v>
      </c>
      <c r="I914" s="1">
        <v>37016.114500000003</v>
      </c>
    </row>
    <row r="915" spans="1:9" x14ac:dyDescent="0.25">
      <c r="A915" t="s">
        <v>7286</v>
      </c>
      <c r="B915" t="s">
        <v>7287</v>
      </c>
      <c r="C915" t="s">
        <v>7285</v>
      </c>
      <c r="D915" t="s">
        <v>7284</v>
      </c>
      <c r="E915" t="s">
        <v>1</v>
      </c>
      <c r="F915" t="s">
        <v>4</v>
      </c>
      <c r="G915" s="2">
        <v>42816</v>
      </c>
      <c r="H915" s="1">
        <v>1746000</v>
      </c>
      <c r="I915" s="1">
        <v>121048.21369999999</v>
      </c>
    </row>
    <row r="916" spans="1:9" x14ac:dyDescent="0.25">
      <c r="A916" t="s">
        <v>7282</v>
      </c>
      <c r="B916" t="s">
        <v>7283</v>
      </c>
      <c r="C916" t="s">
        <v>7281</v>
      </c>
      <c r="D916" t="s">
        <v>7280</v>
      </c>
      <c r="E916" t="s">
        <v>1</v>
      </c>
      <c r="F916" t="s">
        <v>4</v>
      </c>
      <c r="G916" s="2">
        <v>42801</v>
      </c>
      <c r="H916" s="1">
        <v>810000</v>
      </c>
      <c r="I916" s="1">
        <v>16375.3981</v>
      </c>
    </row>
    <row r="917" spans="1:9" x14ac:dyDescent="0.25">
      <c r="A917" t="s">
        <v>7278</v>
      </c>
      <c r="B917" t="s">
        <v>7279</v>
      </c>
      <c r="C917" t="s">
        <v>7277</v>
      </c>
      <c r="D917" t="s">
        <v>7276</v>
      </c>
      <c r="E917" t="s">
        <v>1</v>
      </c>
      <c r="F917" t="s">
        <v>4</v>
      </c>
      <c r="G917" s="2">
        <v>42774</v>
      </c>
      <c r="H917" s="1">
        <v>700000</v>
      </c>
      <c r="I917" s="1">
        <v>64035.599699999999</v>
      </c>
    </row>
    <row r="918" spans="1:9" x14ac:dyDescent="0.25">
      <c r="A918" t="s">
        <v>7274</v>
      </c>
      <c r="B918" t="s">
        <v>7275</v>
      </c>
      <c r="C918" t="s">
        <v>7273</v>
      </c>
      <c r="D918" t="s">
        <v>7272</v>
      </c>
      <c r="E918" t="s">
        <v>1</v>
      </c>
      <c r="F918" t="s">
        <v>4</v>
      </c>
      <c r="G918" s="2">
        <v>43070</v>
      </c>
      <c r="H918" s="1">
        <v>261000</v>
      </c>
      <c r="I918" s="1">
        <v>14520.7673</v>
      </c>
    </row>
    <row r="919" spans="1:9" x14ac:dyDescent="0.25">
      <c r="A919" t="s">
        <v>7270</v>
      </c>
      <c r="B919" t="s">
        <v>7271</v>
      </c>
      <c r="C919" t="s">
        <v>7269</v>
      </c>
      <c r="D919" t="s">
        <v>7268</v>
      </c>
      <c r="E919" t="s">
        <v>1</v>
      </c>
      <c r="F919" t="s">
        <v>4</v>
      </c>
      <c r="G919" s="2">
        <v>43073</v>
      </c>
      <c r="H919" s="1">
        <v>2187000</v>
      </c>
      <c r="I919" s="1">
        <v>123547.8116</v>
      </c>
    </row>
    <row r="920" spans="1:9" x14ac:dyDescent="0.25">
      <c r="A920" t="s">
        <v>7266</v>
      </c>
      <c r="B920" t="s">
        <v>7267</v>
      </c>
      <c r="C920" t="s">
        <v>7265</v>
      </c>
      <c r="D920" t="s">
        <v>7264</v>
      </c>
      <c r="E920" t="s">
        <v>1</v>
      </c>
      <c r="F920" t="s">
        <v>4</v>
      </c>
      <c r="G920" s="2">
        <v>43080</v>
      </c>
      <c r="H920" s="1">
        <v>5124000</v>
      </c>
      <c r="I920" s="1">
        <v>419571.39199999999</v>
      </c>
    </row>
    <row r="921" spans="1:9" x14ac:dyDescent="0.25">
      <c r="A921" t="s">
        <v>7262</v>
      </c>
      <c r="B921" t="s">
        <v>7263</v>
      </c>
      <c r="C921" t="s">
        <v>7261</v>
      </c>
      <c r="D921" t="s">
        <v>7260</v>
      </c>
      <c r="E921" t="s">
        <v>1</v>
      </c>
      <c r="F921" t="s">
        <v>4</v>
      </c>
      <c r="G921" s="2">
        <v>43077</v>
      </c>
      <c r="H921" s="1">
        <v>2500000</v>
      </c>
      <c r="I921" s="1">
        <v>129744.90330000001</v>
      </c>
    </row>
    <row r="922" spans="1:9" x14ac:dyDescent="0.25">
      <c r="A922" t="s">
        <v>7258</v>
      </c>
      <c r="B922" t="s">
        <v>7259</v>
      </c>
      <c r="C922" t="s">
        <v>7257</v>
      </c>
      <c r="D922" t="s">
        <v>7256</v>
      </c>
      <c r="E922" t="s">
        <v>1</v>
      </c>
      <c r="F922" t="s">
        <v>4</v>
      </c>
      <c r="G922" s="2">
        <v>43033</v>
      </c>
      <c r="H922" s="1">
        <v>1650000</v>
      </c>
      <c r="I922" s="1">
        <v>119355.62450000001</v>
      </c>
    </row>
    <row r="923" spans="1:9" x14ac:dyDescent="0.25">
      <c r="A923" t="s">
        <v>7254</v>
      </c>
      <c r="B923" t="s">
        <v>7255</v>
      </c>
      <c r="C923" t="s">
        <v>7116</v>
      </c>
      <c r="D923" t="s">
        <v>7115</v>
      </c>
      <c r="E923" t="s">
        <v>1</v>
      </c>
      <c r="F923" t="s">
        <v>4</v>
      </c>
      <c r="G923" s="2">
        <v>42764</v>
      </c>
      <c r="H923" s="1">
        <v>5000000</v>
      </c>
      <c r="I923" s="1">
        <v>260581.27110000001</v>
      </c>
    </row>
    <row r="924" spans="1:9" x14ac:dyDescent="0.25">
      <c r="A924" t="s">
        <v>7252</v>
      </c>
      <c r="B924" t="s">
        <v>7253</v>
      </c>
      <c r="C924" t="s">
        <v>7251</v>
      </c>
      <c r="D924" t="s">
        <v>7250</v>
      </c>
      <c r="E924" t="s">
        <v>1</v>
      </c>
      <c r="F924" t="s">
        <v>4</v>
      </c>
      <c r="G924" s="2">
        <v>42764</v>
      </c>
      <c r="H924" s="1">
        <v>335000</v>
      </c>
      <c r="I924" s="1">
        <v>16949.6466</v>
      </c>
    </row>
    <row r="925" spans="1:9" x14ac:dyDescent="0.25">
      <c r="A925" t="s">
        <v>7248</v>
      </c>
      <c r="B925" t="s">
        <v>7249</v>
      </c>
      <c r="C925" t="s">
        <v>7247</v>
      </c>
      <c r="D925" t="s">
        <v>7246</v>
      </c>
      <c r="E925" t="s">
        <v>1</v>
      </c>
      <c r="F925" t="s">
        <v>4</v>
      </c>
      <c r="G925" s="2">
        <v>42764</v>
      </c>
      <c r="H925" s="1">
        <v>3030000</v>
      </c>
      <c r="I925" s="1">
        <v>157296.136</v>
      </c>
    </row>
    <row r="926" spans="1:9" x14ac:dyDescent="0.25">
      <c r="A926" t="s">
        <v>7244</v>
      </c>
      <c r="B926" t="s">
        <v>7245</v>
      </c>
      <c r="C926" t="s">
        <v>7214</v>
      </c>
      <c r="D926" t="s">
        <v>7213</v>
      </c>
      <c r="E926" t="s">
        <v>1</v>
      </c>
      <c r="F926" t="s">
        <v>4</v>
      </c>
      <c r="G926" s="2">
        <v>43011</v>
      </c>
      <c r="H926" s="1">
        <v>5500000</v>
      </c>
      <c r="I926" s="1">
        <v>401682.44</v>
      </c>
    </row>
    <row r="927" spans="1:9" x14ac:dyDescent="0.25">
      <c r="A927" t="s">
        <v>7242</v>
      </c>
      <c r="B927" t="s">
        <v>7243</v>
      </c>
      <c r="C927" t="s">
        <v>7241</v>
      </c>
      <c r="D927" t="s">
        <v>7240</v>
      </c>
      <c r="E927" t="s">
        <v>1</v>
      </c>
      <c r="F927" t="s">
        <v>4</v>
      </c>
      <c r="G927" s="2">
        <v>43027</v>
      </c>
      <c r="H927" s="1">
        <v>1727900</v>
      </c>
      <c r="I927" s="1">
        <v>85531.7592</v>
      </c>
    </row>
    <row r="928" spans="1:9" x14ac:dyDescent="0.25">
      <c r="A928" t="s">
        <v>7238</v>
      </c>
      <c r="B928" t="s">
        <v>7239</v>
      </c>
      <c r="C928" t="s">
        <v>7237</v>
      </c>
      <c r="D928" t="s">
        <v>7236</v>
      </c>
      <c r="E928" t="s">
        <v>1</v>
      </c>
      <c r="F928" t="s">
        <v>4</v>
      </c>
      <c r="G928" s="2">
        <v>43025</v>
      </c>
      <c r="H928" s="1">
        <v>2000000</v>
      </c>
      <c r="I928" s="1">
        <v>102487.736</v>
      </c>
    </row>
    <row r="929" spans="1:9" x14ac:dyDescent="0.25">
      <c r="A929" t="s">
        <v>7234</v>
      </c>
      <c r="B929" t="s">
        <v>7235</v>
      </c>
      <c r="C929" t="s">
        <v>7233</v>
      </c>
      <c r="D929" t="s">
        <v>7232</v>
      </c>
      <c r="E929" t="s">
        <v>1</v>
      </c>
      <c r="F929" t="s">
        <v>4</v>
      </c>
      <c r="G929" s="2">
        <v>43032</v>
      </c>
      <c r="H929" s="1">
        <v>319000</v>
      </c>
      <c r="I929" s="1">
        <v>17335.427599999999</v>
      </c>
    </row>
    <row r="930" spans="1:9" x14ac:dyDescent="0.25">
      <c r="A930" t="s">
        <v>7230</v>
      </c>
      <c r="B930" t="s">
        <v>7231</v>
      </c>
      <c r="C930" t="s">
        <v>7229</v>
      </c>
      <c r="D930" t="s">
        <v>7228</v>
      </c>
      <c r="E930" t="s">
        <v>1</v>
      </c>
      <c r="F930" t="s">
        <v>4</v>
      </c>
      <c r="G930" s="2">
        <v>42774</v>
      </c>
      <c r="H930" s="1">
        <v>192000</v>
      </c>
      <c r="I930" s="1">
        <v>14033.752899999999</v>
      </c>
    </row>
    <row r="931" spans="1:9" x14ac:dyDescent="0.25">
      <c r="A931" t="s">
        <v>7226</v>
      </c>
      <c r="B931" t="s">
        <v>7227</v>
      </c>
      <c r="C931" t="s">
        <v>3776</v>
      </c>
      <c r="D931" t="s">
        <v>7225</v>
      </c>
      <c r="E931" t="s">
        <v>1</v>
      </c>
      <c r="F931" t="s">
        <v>4</v>
      </c>
      <c r="G931" s="2">
        <v>42954</v>
      </c>
      <c r="H931" s="1">
        <v>1000000</v>
      </c>
      <c r="I931" s="1">
        <v>87855.726299999995</v>
      </c>
    </row>
    <row r="932" spans="1:9" x14ac:dyDescent="0.25">
      <c r="A932" t="s">
        <v>7223</v>
      </c>
      <c r="B932" t="s">
        <v>7224</v>
      </c>
      <c r="C932" t="s">
        <v>7222</v>
      </c>
      <c r="D932" t="s">
        <v>7221</v>
      </c>
      <c r="E932" t="s">
        <v>1</v>
      </c>
      <c r="F932" t="s">
        <v>4</v>
      </c>
      <c r="G932" s="2">
        <v>43004</v>
      </c>
      <c r="H932" s="1">
        <v>3331000</v>
      </c>
      <c r="I932" s="1">
        <v>209750.96789999999</v>
      </c>
    </row>
    <row r="933" spans="1:9" x14ac:dyDescent="0.25">
      <c r="A933" t="s">
        <v>7219</v>
      </c>
      <c r="B933" t="s">
        <v>7220</v>
      </c>
      <c r="C933" t="s">
        <v>7218</v>
      </c>
      <c r="D933" t="s">
        <v>7217</v>
      </c>
      <c r="E933" t="s">
        <v>1</v>
      </c>
      <c r="F933" t="s">
        <v>4</v>
      </c>
      <c r="G933" s="2">
        <v>42991</v>
      </c>
      <c r="H933" s="1">
        <v>285990</v>
      </c>
      <c r="I933" s="1">
        <v>18203.034100000001</v>
      </c>
    </row>
    <row r="934" spans="1:9" x14ac:dyDescent="0.25">
      <c r="A934" t="s">
        <v>7215</v>
      </c>
      <c r="B934" t="s">
        <v>7216</v>
      </c>
      <c r="C934" t="s">
        <v>7214</v>
      </c>
      <c r="D934" t="s">
        <v>7213</v>
      </c>
      <c r="E934" t="s">
        <v>1</v>
      </c>
      <c r="F934" t="s">
        <v>4</v>
      </c>
      <c r="G934" s="2">
        <v>43011</v>
      </c>
      <c r="H934" s="1">
        <v>1012160</v>
      </c>
      <c r="I934" s="1">
        <v>31668.655999999999</v>
      </c>
    </row>
    <row r="935" spans="1:9" x14ac:dyDescent="0.25">
      <c r="A935" t="s">
        <v>7211</v>
      </c>
      <c r="B935" t="s">
        <v>7212</v>
      </c>
      <c r="C935" t="s">
        <v>7210</v>
      </c>
      <c r="D935" t="s">
        <v>7209</v>
      </c>
      <c r="E935" t="s">
        <v>1</v>
      </c>
      <c r="F935" t="s">
        <v>4</v>
      </c>
      <c r="G935" s="2">
        <v>43041</v>
      </c>
      <c r="H935" s="1">
        <v>951500</v>
      </c>
      <c r="I935" s="1">
        <v>49205.252500000002</v>
      </c>
    </row>
    <row r="936" spans="1:9" x14ac:dyDescent="0.25">
      <c r="A936" t="s">
        <v>7207</v>
      </c>
      <c r="B936" t="s">
        <v>7208</v>
      </c>
      <c r="C936" t="s">
        <v>7206</v>
      </c>
      <c r="D936" t="s">
        <v>7205</v>
      </c>
      <c r="E936" t="s">
        <v>1</v>
      </c>
      <c r="F936" t="s">
        <v>4</v>
      </c>
      <c r="G936" s="2">
        <v>43032</v>
      </c>
      <c r="H936" s="1">
        <v>2000000</v>
      </c>
      <c r="I936" s="1">
        <v>116093.136</v>
      </c>
    </row>
    <row r="937" spans="1:9" x14ac:dyDescent="0.25">
      <c r="A937" t="s">
        <v>7203</v>
      </c>
      <c r="B937" t="s">
        <v>7204</v>
      </c>
      <c r="C937" t="s">
        <v>7202</v>
      </c>
      <c r="D937" t="s">
        <v>7201</v>
      </c>
      <c r="E937" t="s">
        <v>1</v>
      </c>
      <c r="F937" t="s">
        <v>4</v>
      </c>
      <c r="G937" s="2">
        <v>43005</v>
      </c>
      <c r="H937" s="1">
        <v>1675000</v>
      </c>
      <c r="I937" s="1">
        <v>131544.6519</v>
      </c>
    </row>
    <row r="938" spans="1:9" x14ac:dyDescent="0.25">
      <c r="A938" t="s">
        <v>7199</v>
      </c>
      <c r="B938" t="s">
        <v>7200</v>
      </c>
      <c r="C938" t="s">
        <v>7128</v>
      </c>
      <c r="D938" t="s">
        <v>7127</v>
      </c>
      <c r="E938" t="s">
        <v>1</v>
      </c>
      <c r="F938" t="s">
        <v>4</v>
      </c>
      <c r="G938" s="2">
        <v>43048</v>
      </c>
      <c r="H938" s="1">
        <v>858701</v>
      </c>
      <c r="I938" s="1">
        <v>55679.368000000002</v>
      </c>
    </row>
    <row r="939" spans="1:9" x14ac:dyDescent="0.25">
      <c r="A939" t="s">
        <v>7197</v>
      </c>
      <c r="B939" t="s">
        <v>7198</v>
      </c>
      <c r="C939" t="s">
        <v>7196</v>
      </c>
      <c r="D939" t="s">
        <v>7195</v>
      </c>
      <c r="E939" t="s">
        <v>1</v>
      </c>
      <c r="F939" t="s">
        <v>4</v>
      </c>
      <c r="G939" s="2">
        <v>43018</v>
      </c>
      <c r="H939" s="1">
        <v>900000</v>
      </c>
      <c r="I939" s="1">
        <v>56007.14</v>
      </c>
    </row>
    <row r="940" spans="1:9" x14ac:dyDescent="0.25">
      <c r="A940" t="s">
        <v>7193</v>
      </c>
      <c r="B940" t="s">
        <v>7194</v>
      </c>
      <c r="C940" t="s">
        <v>7192</v>
      </c>
      <c r="D940" t="s">
        <v>7191</v>
      </c>
      <c r="E940" t="s">
        <v>1</v>
      </c>
      <c r="F940" t="s">
        <v>4</v>
      </c>
      <c r="G940" s="2">
        <v>43004</v>
      </c>
      <c r="H940" s="1">
        <v>3820000</v>
      </c>
      <c r="I940" s="1">
        <v>196948.56520000001</v>
      </c>
    </row>
    <row r="941" spans="1:9" x14ac:dyDescent="0.25">
      <c r="A941" t="s">
        <v>7189</v>
      </c>
      <c r="B941" t="s">
        <v>7190</v>
      </c>
      <c r="C941" t="s">
        <v>7188</v>
      </c>
      <c r="D941" t="s">
        <v>7187</v>
      </c>
      <c r="E941" t="s">
        <v>1</v>
      </c>
      <c r="F941" t="s">
        <v>4</v>
      </c>
      <c r="G941" s="2">
        <v>42899</v>
      </c>
      <c r="H941" s="1">
        <v>2800000</v>
      </c>
      <c r="I941" s="1">
        <v>321946.58630000002</v>
      </c>
    </row>
    <row r="942" spans="1:9" x14ac:dyDescent="0.25">
      <c r="A942" t="s">
        <v>7185</v>
      </c>
      <c r="B942" t="s">
        <v>7186</v>
      </c>
      <c r="C942" t="s">
        <v>7184</v>
      </c>
      <c r="D942" t="s">
        <v>7183</v>
      </c>
      <c r="E942" t="s">
        <v>1</v>
      </c>
      <c r="F942" t="s">
        <v>4</v>
      </c>
      <c r="G942" s="2">
        <v>43003</v>
      </c>
      <c r="H942" s="1">
        <v>1161810</v>
      </c>
      <c r="I942" s="1">
        <v>55030.987200000003</v>
      </c>
    </row>
    <row r="943" spans="1:9" x14ac:dyDescent="0.25">
      <c r="A943" t="s">
        <v>7181</v>
      </c>
      <c r="B943" t="s">
        <v>7182</v>
      </c>
      <c r="C943" t="s">
        <v>7180</v>
      </c>
      <c r="D943" t="s">
        <v>7179</v>
      </c>
      <c r="E943" t="s">
        <v>1</v>
      </c>
      <c r="F943" t="s">
        <v>4</v>
      </c>
      <c r="G943" s="2">
        <v>42949</v>
      </c>
      <c r="H943" s="1">
        <v>803000</v>
      </c>
      <c r="I943" s="1">
        <v>41830.839800000002</v>
      </c>
    </row>
    <row r="944" spans="1:9" x14ac:dyDescent="0.25">
      <c r="A944" t="s">
        <v>7177</v>
      </c>
      <c r="B944" t="s">
        <v>7178</v>
      </c>
      <c r="C944" t="s">
        <v>7176</v>
      </c>
      <c r="D944" t="s">
        <v>7175</v>
      </c>
      <c r="E944" t="s">
        <v>1</v>
      </c>
      <c r="F944" t="s">
        <v>4</v>
      </c>
      <c r="G944" s="2">
        <v>42872</v>
      </c>
      <c r="H944" s="1">
        <v>972905.22</v>
      </c>
      <c r="I944" s="1">
        <v>64120.5262</v>
      </c>
    </row>
    <row r="945" spans="1:9" x14ac:dyDescent="0.25">
      <c r="A945" t="s">
        <v>7173</v>
      </c>
      <c r="B945" t="s">
        <v>7174</v>
      </c>
      <c r="C945" t="s">
        <v>7162</v>
      </c>
      <c r="D945" t="s">
        <v>7161</v>
      </c>
      <c r="E945" t="s">
        <v>1</v>
      </c>
      <c r="F945" t="s">
        <v>4</v>
      </c>
      <c r="G945" s="2">
        <v>43018</v>
      </c>
      <c r="H945" s="1">
        <v>4200000</v>
      </c>
      <c r="I945" s="1">
        <v>293902.65600000002</v>
      </c>
    </row>
    <row r="946" spans="1:9" x14ac:dyDescent="0.25">
      <c r="A946" t="s">
        <v>7171</v>
      </c>
      <c r="B946" t="s">
        <v>7172</v>
      </c>
      <c r="C946" t="s">
        <v>7170</v>
      </c>
      <c r="D946" t="s">
        <v>7169</v>
      </c>
      <c r="E946" t="s">
        <v>1</v>
      </c>
      <c r="F946" t="s">
        <v>4</v>
      </c>
      <c r="G946" s="2">
        <v>42899</v>
      </c>
      <c r="H946" s="1">
        <v>600000</v>
      </c>
      <c r="I946" s="1">
        <v>50057.305899999999</v>
      </c>
    </row>
    <row r="947" spans="1:9" x14ac:dyDescent="0.25">
      <c r="A947" t="s">
        <v>7167</v>
      </c>
      <c r="B947" t="s">
        <v>7168</v>
      </c>
      <c r="C947" t="s">
        <v>7166</v>
      </c>
      <c r="D947" t="s">
        <v>7165</v>
      </c>
      <c r="E947" t="s">
        <v>1</v>
      </c>
      <c r="F947" t="s">
        <v>4</v>
      </c>
      <c r="G947" s="2">
        <v>42997</v>
      </c>
      <c r="H947" s="1">
        <v>232200</v>
      </c>
      <c r="I947" s="1">
        <v>7268.2539999999999</v>
      </c>
    </row>
    <row r="948" spans="1:9" x14ac:dyDescent="0.25">
      <c r="A948" t="s">
        <v>7163</v>
      </c>
      <c r="B948" t="s">
        <v>7164</v>
      </c>
      <c r="C948" t="s">
        <v>7162</v>
      </c>
      <c r="D948" t="s">
        <v>7161</v>
      </c>
      <c r="E948" t="s">
        <v>1</v>
      </c>
      <c r="F948" t="s">
        <v>4</v>
      </c>
      <c r="G948" s="2">
        <v>42899</v>
      </c>
      <c r="H948" s="1">
        <v>2640000</v>
      </c>
      <c r="I948" s="1">
        <v>188492.84</v>
      </c>
    </row>
    <row r="949" spans="1:9" x14ac:dyDescent="0.25">
      <c r="A949" t="s">
        <v>7159</v>
      </c>
      <c r="B949" t="s">
        <v>7160</v>
      </c>
      <c r="C949" t="s">
        <v>7158</v>
      </c>
      <c r="D949" t="s">
        <v>7157</v>
      </c>
      <c r="E949" t="s">
        <v>1</v>
      </c>
      <c r="F949" t="s">
        <v>4</v>
      </c>
      <c r="G949" s="2">
        <v>42997</v>
      </c>
      <c r="H949" s="1">
        <v>945100</v>
      </c>
      <c r="I949" s="1">
        <v>58387.6639</v>
      </c>
    </row>
    <row r="950" spans="1:9" x14ac:dyDescent="0.25">
      <c r="A950" t="s">
        <v>7155</v>
      </c>
      <c r="B950" t="s">
        <v>7156</v>
      </c>
      <c r="C950" t="s">
        <v>7154</v>
      </c>
      <c r="D950" t="s">
        <v>7153</v>
      </c>
      <c r="E950" t="s">
        <v>1</v>
      </c>
      <c r="F950" t="s">
        <v>4</v>
      </c>
      <c r="G950" s="2">
        <v>42787</v>
      </c>
      <c r="H950" s="1">
        <v>290000</v>
      </c>
      <c r="I950" s="1">
        <v>11208.6999</v>
      </c>
    </row>
    <row r="951" spans="1:9" x14ac:dyDescent="0.25">
      <c r="A951" t="s">
        <v>7151</v>
      </c>
      <c r="B951" t="s">
        <v>7152</v>
      </c>
      <c r="C951" t="s">
        <v>7150</v>
      </c>
      <c r="D951" t="s">
        <v>7149</v>
      </c>
      <c r="E951" t="s">
        <v>1</v>
      </c>
      <c r="F951" t="s">
        <v>4</v>
      </c>
      <c r="G951" s="2">
        <v>42774</v>
      </c>
      <c r="H951" s="1">
        <v>1400000</v>
      </c>
      <c r="I951" s="1">
        <v>71828</v>
      </c>
    </row>
    <row r="952" spans="1:9" x14ac:dyDescent="0.25">
      <c r="A952" t="s">
        <v>7147</v>
      </c>
      <c r="B952" t="s">
        <v>7148</v>
      </c>
      <c r="C952" t="s">
        <v>7146</v>
      </c>
      <c r="D952" t="s">
        <v>7145</v>
      </c>
      <c r="E952" t="s">
        <v>1</v>
      </c>
      <c r="F952" t="s">
        <v>4</v>
      </c>
      <c r="G952" s="2">
        <v>43081</v>
      </c>
      <c r="H952" s="1">
        <v>3290000</v>
      </c>
      <c r="I952" s="1">
        <v>171033.736</v>
      </c>
    </row>
    <row r="953" spans="1:9" x14ac:dyDescent="0.25">
      <c r="A953" t="s">
        <v>7143</v>
      </c>
      <c r="B953" t="s">
        <v>7144</v>
      </c>
      <c r="C953" t="s">
        <v>7066</v>
      </c>
      <c r="D953" t="s">
        <v>7065</v>
      </c>
      <c r="E953" t="s">
        <v>1</v>
      </c>
      <c r="F953" t="s">
        <v>4</v>
      </c>
      <c r="G953" s="2">
        <v>42774</v>
      </c>
      <c r="H953" s="1">
        <v>129240</v>
      </c>
      <c r="I953" s="1">
        <v>7826.2736000000004</v>
      </c>
    </row>
    <row r="954" spans="1:9" x14ac:dyDescent="0.25">
      <c r="A954" t="s">
        <v>7141</v>
      </c>
      <c r="B954" t="s">
        <v>7142</v>
      </c>
      <c r="C954" t="s">
        <v>7140</v>
      </c>
      <c r="D954" t="s">
        <v>7139</v>
      </c>
      <c r="E954" t="s">
        <v>1</v>
      </c>
      <c r="F954" t="s">
        <v>4</v>
      </c>
      <c r="G954" s="2">
        <v>43077</v>
      </c>
      <c r="H954" s="1">
        <v>678950</v>
      </c>
      <c r="I954" s="1">
        <v>80525.833100000003</v>
      </c>
    </row>
    <row r="955" spans="1:9" x14ac:dyDescent="0.25">
      <c r="A955" t="s">
        <v>7137</v>
      </c>
      <c r="B955" t="s">
        <v>7138</v>
      </c>
      <c r="C955" t="s">
        <v>7136</v>
      </c>
      <c r="D955" t="s">
        <v>7135</v>
      </c>
      <c r="E955" t="s">
        <v>1</v>
      </c>
      <c r="F955" t="s">
        <v>4</v>
      </c>
      <c r="G955" s="2">
        <v>43046</v>
      </c>
      <c r="H955" s="1">
        <v>705500</v>
      </c>
      <c r="I955" s="1">
        <v>43158.869400000003</v>
      </c>
    </row>
    <row r="956" spans="1:9" x14ac:dyDescent="0.25">
      <c r="A956" t="s">
        <v>7133</v>
      </c>
      <c r="B956" t="s">
        <v>7134</v>
      </c>
      <c r="C956" t="s">
        <v>7132</v>
      </c>
      <c r="D956" t="s">
        <v>7131</v>
      </c>
      <c r="E956" t="s">
        <v>1</v>
      </c>
      <c r="F956" t="s">
        <v>4</v>
      </c>
      <c r="G956" s="2">
        <v>43025</v>
      </c>
      <c r="H956" s="1">
        <v>9371300</v>
      </c>
      <c r="I956" s="1">
        <v>546859.73600000003</v>
      </c>
    </row>
    <row r="957" spans="1:9" x14ac:dyDescent="0.25">
      <c r="A957" t="s">
        <v>7129</v>
      </c>
      <c r="B957" t="s">
        <v>7130</v>
      </c>
      <c r="C957" t="s">
        <v>7128</v>
      </c>
      <c r="D957" t="s">
        <v>7127</v>
      </c>
      <c r="E957" t="s">
        <v>535</v>
      </c>
      <c r="F957" t="s">
        <v>4</v>
      </c>
      <c r="G957" s="2">
        <v>43080</v>
      </c>
      <c r="H957" s="1">
        <v>3000000</v>
      </c>
      <c r="I957" s="1">
        <v>352928.60800000001</v>
      </c>
    </row>
    <row r="958" spans="1:9" x14ac:dyDescent="0.25">
      <c r="A958" t="s">
        <v>7125</v>
      </c>
      <c r="B958" t="s">
        <v>7126</v>
      </c>
      <c r="C958" t="s">
        <v>7124</v>
      </c>
      <c r="D958" t="s">
        <v>7123</v>
      </c>
      <c r="E958" t="s">
        <v>1</v>
      </c>
      <c r="F958" t="s">
        <v>4</v>
      </c>
      <c r="G958" s="2">
        <v>42829</v>
      </c>
      <c r="H958" s="1">
        <v>397000</v>
      </c>
      <c r="I958" s="1">
        <v>33122.287900000003</v>
      </c>
    </row>
    <row r="959" spans="1:9" x14ac:dyDescent="0.25">
      <c r="A959" t="s">
        <v>7121</v>
      </c>
      <c r="B959" t="s">
        <v>7122</v>
      </c>
      <c r="C959" t="s">
        <v>7120</v>
      </c>
      <c r="D959" t="s">
        <v>7119</v>
      </c>
      <c r="E959" t="s">
        <v>1</v>
      </c>
      <c r="F959" t="s">
        <v>4</v>
      </c>
      <c r="G959" s="2">
        <v>42816</v>
      </c>
      <c r="H959" s="1">
        <v>1600000</v>
      </c>
      <c r="I959" s="1">
        <v>59489.059000000001</v>
      </c>
    </row>
    <row r="960" spans="1:9" x14ac:dyDescent="0.25">
      <c r="A960" t="s">
        <v>7117</v>
      </c>
      <c r="B960" t="s">
        <v>7118</v>
      </c>
      <c r="C960" t="s">
        <v>7116</v>
      </c>
      <c r="D960" t="s">
        <v>7115</v>
      </c>
      <c r="E960" t="s">
        <v>1</v>
      </c>
      <c r="F960" t="s">
        <v>4</v>
      </c>
      <c r="G960" s="2">
        <v>42764</v>
      </c>
      <c r="H960" s="1">
        <v>6900000</v>
      </c>
      <c r="I960" s="1">
        <v>262111.72579999999</v>
      </c>
    </row>
    <row r="961" spans="1:9" x14ac:dyDescent="0.25">
      <c r="A961" t="s">
        <v>7113</v>
      </c>
      <c r="B961" t="s">
        <v>7114</v>
      </c>
      <c r="C961" t="s">
        <v>7112</v>
      </c>
      <c r="D961" t="s">
        <v>7111</v>
      </c>
      <c r="E961" t="s">
        <v>1</v>
      </c>
      <c r="F961" t="s">
        <v>4</v>
      </c>
      <c r="G961" s="2">
        <v>42787</v>
      </c>
      <c r="H961" s="1">
        <v>2100000</v>
      </c>
      <c r="I961" s="1">
        <v>109002</v>
      </c>
    </row>
    <row r="962" spans="1:9" x14ac:dyDescent="0.25">
      <c r="A962" t="s">
        <v>7109</v>
      </c>
      <c r="B962" t="s">
        <v>7110</v>
      </c>
      <c r="C962" t="s">
        <v>7108</v>
      </c>
      <c r="D962" t="s">
        <v>7107</v>
      </c>
      <c r="E962" t="s">
        <v>1</v>
      </c>
      <c r="F962" t="s">
        <v>4</v>
      </c>
      <c r="G962" s="2">
        <v>42764</v>
      </c>
      <c r="H962" s="1">
        <v>832000</v>
      </c>
      <c r="I962" s="1">
        <v>50220.768199999999</v>
      </c>
    </row>
    <row r="963" spans="1:9" x14ac:dyDescent="0.25">
      <c r="A963" t="s">
        <v>7105</v>
      </c>
      <c r="B963" t="s">
        <v>7106</v>
      </c>
      <c r="C963" t="s">
        <v>3318</v>
      </c>
      <c r="D963" t="s">
        <v>7104</v>
      </c>
      <c r="E963" t="s">
        <v>1</v>
      </c>
      <c r="F963" t="s">
        <v>4</v>
      </c>
      <c r="G963" s="2">
        <v>42801</v>
      </c>
      <c r="H963" s="1">
        <v>2280000</v>
      </c>
      <c r="I963" s="1">
        <v>216166.71599999999</v>
      </c>
    </row>
    <row r="964" spans="1:9" x14ac:dyDescent="0.25">
      <c r="A964" t="s">
        <v>7102</v>
      </c>
      <c r="B964" t="s">
        <v>7103</v>
      </c>
      <c r="C964" t="s">
        <v>7101</v>
      </c>
      <c r="D964" t="s">
        <v>7100</v>
      </c>
      <c r="E964" t="s">
        <v>1</v>
      </c>
      <c r="F964" t="s">
        <v>4</v>
      </c>
      <c r="G964" s="2">
        <v>42764</v>
      </c>
      <c r="H964" s="1">
        <v>700000</v>
      </c>
      <c r="I964" s="1">
        <v>57506.353799999997</v>
      </c>
    </row>
    <row r="965" spans="1:9" x14ac:dyDescent="0.25">
      <c r="A965" t="s">
        <v>7098</v>
      </c>
      <c r="B965" t="s">
        <v>7099</v>
      </c>
      <c r="C965" t="s">
        <v>7073</v>
      </c>
      <c r="D965" t="s">
        <v>7072</v>
      </c>
      <c r="E965" t="s">
        <v>1</v>
      </c>
      <c r="F965" t="s">
        <v>4</v>
      </c>
      <c r="G965" s="2">
        <v>43013</v>
      </c>
      <c r="H965" s="1">
        <v>4438000</v>
      </c>
      <c r="I965" s="1">
        <v>309282.46399999998</v>
      </c>
    </row>
    <row r="966" spans="1:9" x14ac:dyDescent="0.25">
      <c r="A966" t="s">
        <v>7096</v>
      </c>
      <c r="B966" t="s">
        <v>7097</v>
      </c>
      <c r="C966" t="s">
        <v>7073</v>
      </c>
      <c r="D966" t="s">
        <v>7072</v>
      </c>
      <c r="E966" t="s">
        <v>1</v>
      </c>
      <c r="F966" t="s">
        <v>4</v>
      </c>
      <c r="G966" s="2">
        <v>43046</v>
      </c>
      <c r="H966" s="1">
        <v>1319000</v>
      </c>
      <c r="I966" s="1">
        <v>114673.68</v>
      </c>
    </row>
    <row r="967" spans="1:9" x14ac:dyDescent="0.25">
      <c r="A967" t="s">
        <v>7094</v>
      </c>
      <c r="B967" t="s">
        <v>7095</v>
      </c>
      <c r="C967" t="s">
        <v>7093</v>
      </c>
      <c r="D967" t="s">
        <v>7092</v>
      </c>
      <c r="E967" t="s">
        <v>1</v>
      </c>
      <c r="F967" t="s">
        <v>4</v>
      </c>
      <c r="G967" s="2">
        <v>43073</v>
      </c>
      <c r="H967" s="1">
        <v>293000</v>
      </c>
      <c r="I967" s="1">
        <v>12182.642900000001</v>
      </c>
    </row>
    <row r="968" spans="1:9" x14ac:dyDescent="0.25">
      <c r="A968" t="s">
        <v>7090</v>
      </c>
      <c r="B968" t="s">
        <v>7091</v>
      </c>
      <c r="C968" t="s">
        <v>7089</v>
      </c>
      <c r="D968" t="s">
        <v>7088</v>
      </c>
      <c r="E968" t="s">
        <v>1</v>
      </c>
      <c r="F968" t="s">
        <v>4</v>
      </c>
      <c r="G968" s="2">
        <v>43073</v>
      </c>
      <c r="H968" s="1">
        <v>365400</v>
      </c>
      <c r="I968" s="1">
        <v>18645.133600000001</v>
      </c>
    </row>
    <row r="969" spans="1:9" x14ac:dyDescent="0.25">
      <c r="A969" t="s">
        <v>7086</v>
      </c>
      <c r="B969" t="s">
        <v>7087</v>
      </c>
      <c r="C969" t="s">
        <v>7085</v>
      </c>
      <c r="D969" t="s">
        <v>7084</v>
      </c>
      <c r="E969" t="s">
        <v>1</v>
      </c>
      <c r="F969" t="s">
        <v>4</v>
      </c>
      <c r="G969" s="2">
        <v>43025</v>
      </c>
      <c r="H969" s="1">
        <v>234000</v>
      </c>
      <c r="I969" s="1">
        <v>14885.111000000001</v>
      </c>
    </row>
    <row r="970" spans="1:9" x14ac:dyDescent="0.25">
      <c r="A970" t="s">
        <v>7082</v>
      </c>
      <c r="B970" t="s">
        <v>7083</v>
      </c>
      <c r="C970" t="s">
        <v>7081</v>
      </c>
      <c r="D970" t="s">
        <v>7080</v>
      </c>
      <c r="E970" t="s">
        <v>1</v>
      </c>
      <c r="F970" t="s">
        <v>4</v>
      </c>
      <c r="G970" s="2">
        <v>42787</v>
      </c>
      <c r="H970" s="1">
        <v>765000</v>
      </c>
      <c r="I970" s="1">
        <v>39246.521200000003</v>
      </c>
    </row>
    <row r="971" spans="1:9" x14ac:dyDescent="0.25">
      <c r="A971" t="s">
        <v>7078</v>
      </c>
      <c r="B971" t="s">
        <v>7079</v>
      </c>
      <c r="C971" t="s">
        <v>7077</v>
      </c>
      <c r="D971" t="s">
        <v>7076</v>
      </c>
      <c r="E971" t="s">
        <v>1</v>
      </c>
      <c r="F971" t="s">
        <v>4</v>
      </c>
      <c r="G971" s="2">
        <v>42860</v>
      </c>
      <c r="H971" s="1">
        <v>698000</v>
      </c>
      <c r="I971" s="1">
        <v>37268.682500000003</v>
      </c>
    </row>
    <row r="972" spans="1:9" x14ac:dyDescent="0.25">
      <c r="A972" t="s">
        <v>7074</v>
      </c>
      <c r="B972" t="s">
        <v>7075</v>
      </c>
      <c r="C972" t="s">
        <v>7073</v>
      </c>
      <c r="D972" t="s">
        <v>7072</v>
      </c>
      <c r="E972" t="s">
        <v>1</v>
      </c>
      <c r="F972" t="s">
        <v>4</v>
      </c>
      <c r="G972" s="2">
        <v>42787</v>
      </c>
      <c r="H972" s="1">
        <v>2115000</v>
      </c>
      <c r="I972" s="1">
        <v>156298.8665</v>
      </c>
    </row>
    <row r="973" spans="1:9" x14ac:dyDescent="0.25">
      <c r="A973" t="s">
        <v>7070</v>
      </c>
      <c r="B973" t="s">
        <v>7071</v>
      </c>
      <c r="C973" t="s">
        <v>1728</v>
      </c>
      <c r="D973" t="s">
        <v>7069</v>
      </c>
      <c r="E973" t="s">
        <v>1</v>
      </c>
      <c r="F973" t="s">
        <v>4</v>
      </c>
      <c r="G973" s="2">
        <v>43068</v>
      </c>
      <c r="H973" s="1">
        <v>1000000</v>
      </c>
      <c r="I973" s="1">
        <v>61993.536</v>
      </c>
    </row>
    <row r="974" spans="1:9" x14ac:dyDescent="0.25">
      <c r="A974" t="s">
        <v>7067</v>
      </c>
      <c r="B974" t="s">
        <v>7068</v>
      </c>
      <c r="C974" t="s">
        <v>7066</v>
      </c>
      <c r="D974" t="s">
        <v>7065</v>
      </c>
      <c r="E974" t="s">
        <v>1</v>
      </c>
      <c r="F974" t="s">
        <v>4</v>
      </c>
      <c r="G974" s="2">
        <v>43046</v>
      </c>
      <c r="H974" s="1">
        <v>1034000</v>
      </c>
      <c r="I974" s="1">
        <v>88902.648000000001</v>
      </c>
    </row>
    <row r="975" spans="1:9" x14ac:dyDescent="0.25">
      <c r="A975" t="s">
        <v>7063</v>
      </c>
      <c r="B975" t="s">
        <v>7064</v>
      </c>
      <c r="C975" t="s">
        <v>7062</v>
      </c>
      <c r="D975" t="s">
        <v>7061</v>
      </c>
      <c r="E975" t="s">
        <v>1</v>
      </c>
      <c r="F975" t="s">
        <v>4</v>
      </c>
      <c r="G975" s="2">
        <v>43077</v>
      </c>
      <c r="H975" s="1">
        <v>307000</v>
      </c>
      <c r="I975" s="1">
        <v>15959.672</v>
      </c>
    </row>
    <row r="976" spans="1:9" x14ac:dyDescent="0.25">
      <c r="A976" t="s">
        <v>7059</v>
      </c>
      <c r="B976" t="s">
        <v>7060</v>
      </c>
      <c r="C976" t="s">
        <v>7058</v>
      </c>
      <c r="D976" t="s">
        <v>7057</v>
      </c>
      <c r="E976" t="s">
        <v>1</v>
      </c>
      <c r="F976" t="s">
        <v>4</v>
      </c>
      <c r="G976" s="2">
        <v>43073</v>
      </c>
      <c r="H976" s="1">
        <v>720000</v>
      </c>
      <c r="I976" s="1">
        <v>53342.497799999997</v>
      </c>
    </row>
    <row r="977" spans="1:9" x14ac:dyDescent="0.25">
      <c r="A977" t="s">
        <v>7055</v>
      </c>
      <c r="B977" t="s">
        <v>7056</v>
      </c>
      <c r="C977" t="s">
        <v>7054</v>
      </c>
      <c r="D977" t="s">
        <v>7053</v>
      </c>
      <c r="E977" t="s">
        <v>1</v>
      </c>
      <c r="F977" t="s">
        <v>4</v>
      </c>
      <c r="G977" s="2">
        <v>43066</v>
      </c>
      <c r="H977" s="1">
        <v>850000</v>
      </c>
      <c r="I977" s="1">
        <v>64431.476799999997</v>
      </c>
    </row>
    <row r="978" spans="1:9" x14ac:dyDescent="0.25">
      <c r="A978" t="s">
        <v>7051</v>
      </c>
      <c r="B978" t="s">
        <v>7052</v>
      </c>
      <c r="C978" t="s">
        <v>7050</v>
      </c>
      <c r="D978" t="s">
        <v>7049</v>
      </c>
      <c r="E978" t="s">
        <v>1</v>
      </c>
      <c r="F978" t="s">
        <v>4</v>
      </c>
      <c r="G978" s="2">
        <v>43080</v>
      </c>
      <c r="H978" s="1">
        <v>4906000</v>
      </c>
      <c r="I978" s="1">
        <v>269994.08</v>
      </c>
    </row>
    <row r="979" spans="1:9" x14ac:dyDescent="0.25">
      <c r="A979" t="s">
        <v>7047</v>
      </c>
      <c r="B979" t="s">
        <v>7048</v>
      </c>
      <c r="C979" t="s">
        <v>7030</v>
      </c>
      <c r="D979" t="s">
        <v>7029</v>
      </c>
      <c r="E979" t="s">
        <v>1</v>
      </c>
      <c r="F979" t="s">
        <v>4</v>
      </c>
      <c r="G979" s="2">
        <v>43081</v>
      </c>
      <c r="H979" s="1">
        <v>1900000</v>
      </c>
      <c r="I979" s="1">
        <v>140409.5644</v>
      </c>
    </row>
    <row r="980" spans="1:9" x14ac:dyDescent="0.25">
      <c r="A980" t="s">
        <v>7045</v>
      </c>
      <c r="B980" t="s">
        <v>7046</v>
      </c>
      <c r="C980" t="s">
        <v>2088</v>
      </c>
      <c r="D980" t="s">
        <v>7008</v>
      </c>
      <c r="E980" t="s">
        <v>1</v>
      </c>
      <c r="F980" t="s">
        <v>4</v>
      </c>
      <c r="G980" s="2">
        <v>42751</v>
      </c>
      <c r="H980" s="1">
        <v>850000</v>
      </c>
      <c r="I980" s="1">
        <v>43306.8128</v>
      </c>
    </row>
    <row r="981" spans="1:9" x14ac:dyDescent="0.25">
      <c r="A981" t="s">
        <v>7043</v>
      </c>
      <c r="B981" t="s">
        <v>7044</v>
      </c>
      <c r="C981" t="s">
        <v>7042</v>
      </c>
      <c r="D981" t="s">
        <v>7041</v>
      </c>
      <c r="E981" t="s">
        <v>1</v>
      </c>
      <c r="F981" t="s">
        <v>4</v>
      </c>
      <c r="G981" s="2">
        <v>42997</v>
      </c>
      <c r="H981" s="1">
        <v>1552500</v>
      </c>
      <c r="I981" s="1">
        <v>145281.98680000001</v>
      </c>
    </row>
    <row r="982" spans="1:9" x14ac:dyDescent="0.25">
      <c r="A982" t="s">
        <v>7039</v>
      </c>
      <c r="B982" t="s">
        <v>7040</v>
      </c>
      <c r="C982" t="s">
        <v>7038</v>
      </c>
      <c r="D982" t="s">
        <v>7037</v>
      </c>
      <c r="E982" t="s">
        <v>1</v>
      </c>
      <c r="F982" t="s">
        <v>4</v>
      </c>
      <c r="G982" s="2">
        <v>43032</v>
      </c>
      <c r="H982" s="1">
        <v>3564400</v>
      </c>
      <c r="I982" s="1">
        <v>279430.99650000001</v>
      </c>
    </row>
    <row r="983" spans="1:9" x14ac:dyDescent="0.25">
      <c r="A983" t="s">
        <v>7035</v>
      </c>
      <c r="B983" t="s">
        <v>7036</v>
      </c>
      <c r="C983" t="s">
        <v>7034</v>
      </c>
      <c r="D983" t="s">
        <v>7033</v>
      </c>
      <c r="E983" t="s">
        <v>1</v>
      </c>
      <c r="F983" t="s">
        <v>4</v>
      </c>
      <c r="G983" s="2">
        <v>43082</v>
      </c>
      <c r="H983" s="1">
        <v>804650</v>
      </c>
      <c r="I983" s="1">
        <v>76078.951400000005</v>
      </c>
    </row>
    <row r="984" spans="1:9" x14ac:dyDescent="0.25">
      <c r="A984" t="s">
        <v>7031</v>
      </c>
      <c r="B984" t="s">
        <v>7032</v>
      </c>
      <c r="C984" t="s">
        <v>7030</v>
      </c>
      <c r="D984" t="s">
        <v>7029</v>
      </c>
      <c r="E984" t="s">
        <v>1</v>
      </c>
      <c r="F984" t="s">
        <v>4</v>
      </c>
      <c r="G984" s="2">
        <v>42872</v>
      </c>
      <c r="H984" s="1">
        <v>1150000</v>
      </c>
      <c r="I984" s="1">
        <v>102198.5264</v>
      </c>
    </row>
    <row r="985" spans="1:9" x14ac:dyDescent="0.25">
      <c r="A985" t="s">
        <v>7027</v>
      </c>
      <c r="B985" t="s">
        <v>7028</v>
      </c>
      <c r="C985" t="s">
        <v>7005</v>
      </c>
      <c r="D985" t="s">
        <v>7004</v>
      </c>
      <c r="E985" t="s">
        <v>1</v>
      </c>
      <c r="F985" t="s">
        <v>4</v>
      </c>
      <c r="G985" s="2">
        <v>42899</v>
      </c>
      <c r="H985" s="1">
        <v>1089080</v>
      </c>
      <c r="I985" s="1">
        <v>81090.940300000002</v>
      </c>
    </row>
    <row r="986" spans="1:9" x14ac:dyDescent="0.25">
      <c r="A986" t="s">
        <v>7025</v>
      </c>
      <c r="B986" t="s">
        <v>7026</v>
      </c>
      <c r="C986" t="s">
        <v>7024</v>
      </c>
      <c r="D986" t="s">
        <v>7023</v>
      </c>
      <c r="E986" t="s">
        <v>1</v>
      </c>
      <c r="F986" t="s">
        <v>4</v>
      </c>
      <c r="G986" s="2">
        <v>43004</v>
      </c>
      <c r="H986" s="1">
        <v>2400000</v>
      </c>
      <c r="I986" s="1">
        <v>163967.8278</v>
      </c>
    </row>
    <row r="987" spans="1:9" x14ac:dyDescent="0.25">
      <c r="A987" t="s">
        <v>7021</v>
      </c>
      <c r="B987" t="s">
        <v>7022</v>
      </c>
      <c r="C987" t="s">
        <v>7020</v>
      </c>
      <c r="D987" t="s">
        <v>7019</v>
      </c>
      <c r="E987" t="s">
        <v>1</v>
      </c>
      <c r="F987" t="s">
        <v>4</v>
      </c>
      <c r="G987" s="2">
        <v>42989</v>
      </c>
      <c r="H987" s="1">
        <v>895000</v>
      </c>
      <c r="I987" s="1">
        <v>47610.301700000004</v>
      </c>
    </row>
    <row r="988" spans="1:9" x14ac:dyDescent="0.25">
      <c r="A988" t="s">
        <v>7017</v>
      </c>
      <c r="B988" t="s">
        <v>7018</v>
      </c>
      <c r="C988" t="s">
        <v>7016</v>
      </c>
      <c r="D988" t="s">
        <v>7015</v>
      </c>
      <c r="E988" t="s">
        <v>535</v>
      </c>
      <c r="F988" t="s">
        <v>4</v>
      </c>
      <c r="G988" s="2">
        <v>42899</v>
      </c>
      <c r="H988" s="1">
        <v>5000000</v>
      </c>
      <c r="I988" s="1">
        <v>70105.62</v>
      </c>
    </row>
    <row r="989" spans="1:9" x14ac:dyDescent="0.25">
      <c r="A989" t="s">
        <v>7013</v>
      </c>
      <c r="B989" t="s">
        <v>7014</v>
      </c>
      <c r="C989" t="s">
        <v>7012</v>
      </c>
      <c r="D989" t="s">
        <v>7011</v>
      </c>
      <c r="E989" t="s">
        <v>535</v>
      </c>
      <c r="F989" t="s">
        <v>4</v>
      </c>
      <c r="G989" s="2">
        <v>43032</v>
      </c>
      <c r="H989" s="1">
        <v>3498457</v>
      </c>
      <c r="I989" s="1">
        <v>196208.40150000001</v>
      </c>
    </row>
    <row r="990" spans="1:9" x14ac:dyDescent="0.25">
      <c r="A990" t="s">
        <v>7009</v>
      </c>
      <c r="B990" t="s">
        <v>7010</v>
      </c>
      <c r="C990" t="s">
        <v>2088</v>
      </c>
      <c r="D990" t="s">
        <v>7008</v>
      </c>
      <c r="E990" t="s">
        <v>1</v>
      </c>
      <c r="F990" t="s">
        <v>4</v>
      </c>
      <c r="G990" s="2">
        <v>42971</v>
      </c>
      <c r="H990" s="1">
        <v>2200000</v>
      </c>
      <c r="I990" s="1">
        <v>113541.9926</v>
      </c>
    </row>
    <row r="991" spans="1:9" x14ac:dyDescent="0.25">
      <c r="A991" t="s">
        <v>7006</v>
      </c>
      <c r="B991" t="s">
        <v>7007</v>
      </c>
      <c r="C991" t="s">
        <v>7005</v>
      </c>
      <c r="D991" t="s">
        <v>7004</v>
      </c>
      <c r="E991" t="s">
        <v>1</v>
      </c>
      <c r="F991" t="s">
        <v>4</v>
      </c>
      <c r="G991" s="2">
        <v>42829</v>
      </c>
      <c r="H991" s="1">
        <v>1090000</v>
      </c>
      <c r="I991" s="1">
        <v>55469.511500000001</v>
      </c>
    </row>
    <row r="992" spans="1:9" x14ac:dyDescent="0.25">
      <c r="A992" t="s">
        <v>7002</v>
      </c>
      <c r="B992" t="s">
        <v>7003</v>
      </c>
      <c r="C992" t="s">
        <v>7001</v>
      </c>
      <c r="D992" t="s">
        <v>7000</v>
      </c>
      <c r="E992" t="s">
        <v>1</v>
      </c>
      <c r="F992" t="s">
        <v>4</v>
      </c>
      <c r="G992" s="2">
        <v>42860</v>
      </c>
      <c r="H992" s="1">
        <v>1260000</v>
      </c>
      <c r="I992" s="1">
        <v>110450.4687</v>
      </c>
    </row>
    <row r="993" spans="1:9" x14ac:dyDescent="0.25">
      <c r="A993" t="s">
        <v>6998</v>
      </c>
      <c r="B993" t="s">
        <v>6999</v>
      </c>
      <c r="C993" t="s">
        <v>6997</v>
      </c>
      <c r="D993" t="s">
        <v>6996</v>
      </c>
      <c r="E993" t="s">
        <v>1</v>
      </c>
      <c r="F993" t="s">
        <v>4</v>
      </c>
      <c r="G993" s="2">
        <v>42860</v>
      </c>
      <c r="H993" s="1">
        <v>3445050</v>
      </c>
      <c r="I993" s="1">
        <v>222204.96799999999</v>
      </c>
    </row>
    <row r="994" spans="1:9" x14ac:dyDescent="0.25">
      <c r="A994" t="s">
        <v>6994</v>
      </c>
      <c r="B994" t="s">
        <v>6995</v>
      </c>
      <c r="C994" t="s">
        <v>6993</v>
      </c>
      <c r="D994" t="s">
        <v>6992</v>
      </c>
      <c r="E994" t="s">
        <v>1</v>
      </c>
      <c r="F994" t="s">
        <v>4</v>
      </c>
      <c r="G994" s="2">
        <v>42956</v>
      </c>
      <c r="H994" s="1">
        <v>6500000</v>
      </c>
      <c r="I994" s="1">
        <v>387242.09980000003</v>
      </c>
    </row>
    <row r="995" spans="1:9" x14ac:dyDescent="0.25">
      <c r="A995" t="s">
        <v>6990</v>
      </c>
      <c r="B995" t="s">
        <v>6991</v>
      </c>
      <c r="C995" t="s">
        <v>6989</v>
      </c>
      <c r="D995" t="s">
        <v>6988</v>
      </c>
      <c r="E995" t="s">
        <v>1</v>
      </c>
      <c r="F995" t="s">
        <v>4</v>
      </c>
      <c r="G995" s="2">
        <v>42801</v>
      </c>
      <c r="H995" s="1">
        <v>1850000</v>
      </c>
      <c r="I995" s="1">
        <v>192245.01370000001</v>
      </c>
    </row>
    <row r="996" spans="1:9" x14ac:dyDescent="0.25">
      <c r="A996" t="s">
        <v>6986</v>
      </c>
      <c r="B996" t="s">
        <v>6987</v>
      </c>
      <c r="C996" t="s">
        <v>6805</v>
      </c>
      <c r="D996" t="s">
        <v>6804</v>
      </c>
      <c r="E996" t="s">
        <v>1</v>
      </c>
      <c r="F996" t="s">
        <v>4</v>
      </c>
      <c r="G996" s="2">
        <v>43077</v>
      </c>
      <c r="H996" s="1">
        <v>358740</v>
      </c>
      <c r="I996" s="1">
        <v>15186.39</v>
      </c>
    </row>
    <row r="997" spans="1:9" x14ac:dyDescent="0.25">
      <c r="A997" t="s">
        <v>6984</v>
      </c>
      <c r="B997" t="s">
        <v>6985</v>
      </c>
      <c r="C997" t="s">
        <v>6983</v>
      </c>
      <c r="D997" t="s">
        <v>6982</v>
      </c>
      <c r="E997" t="s">
        <v>1</v>
      </c>
      <c r="F997" t="s">
        <v>4</v>
      </c>
      <c r="G997" s="2">
        <v>43048</v>
      </c>
      <c r="H997" s="1">
        <v>1980000</v>
      </c>
      <c r="I997" s="1">
        <v>224645.5656</v>
      </c>
    </row>
    <row r="998" spans="1:9" x14ac:dyDescent="0.25">
      <c r="A998" t="s">
        <v>6980</v>
      </c>
      <c r="B998" t="s">
        <v>6981</v>
      </c>
      <c r="C998" t="s">
        <v>6979</v>
      </c>
      <c r="D998" t="s">
        <v>6978</v>
      </c>
      <c r="E998" t="s">
        <v>1</v>
      </c>
      <c r="F998" t="s">
        <v>4</v>
      </c>
      <c r="G998" s="2">
        <v>42872</v>
      </c>
      <c r="H998" s="1">
        <v>3512600</v>
      </c>
      <c r="I998" s="1">
        <v>212372.82550000001</v>
      </c>
    </row>
    <row r="999" spans="1:9" x14ac:dyDescent="0.25">
      <c r="A999" t="s">
        <v>6976</v>
      </c>
      <c r="B999" t="s">
        <v>6977</v>
      </c>
      <c r="C999" t="s">
        <v>6975</v>
      </c>
      <c r="D999" t="s">
        <v>6974</v>
      </c>
      <c r="E999" t="s">
        <v>1</v>
      </c>
      <c r="F999" t="s">
        <v>4</v>
      </c>
      <c r="G999" s="2">
        <v>42899</v>
      </c>
      <c r="H999" s="1">
        <v>135600</v>
      </c>
      <c r="I999" s="1">
        <v>7265.7147999999997</v>
      </c>
    </row>
    <row r="1000" spans="1:9" x14ac:dyDescent="0.25">
      <c r="A1000" t="s">
        <v>6972</v>
      </c>
      <c r="B1000" t="s">
        <v>6973</v>
      </c>
      <c r="C1000" t="s">
        <v>6663</v>
      </c>
      <c r="D1000" t="s">
        <v>6662</v>
      </c>
      <c r="E1000" t="s">
        <v>1</v>
      </c>
      <c r="F1000" t="s">
        <v>4</v>
      </c>
      <c r="G1000" s="2">
        <v>43084</v>
      </c>
      <c r="H1000" s="1">
        <v>5251060</v>
      </c>
      <c r="I1000" s="1">
        <v>297587.696</v>
      </c>
    </row>
    <row r="1001" spans="1:9" x14ac:dyDescent="0.25">
      <c r="A1001" t="s">
        <v>6970</v>
      </c>
      <c r="B1001" t="s">
        <v>6971</v>
      </c>
      <c r="C1001" t="s">
        <v>6969</v>
      </c>
      <c r="D1001" t="s">
        <v>6968</v>
      </c>
      <c r="E1001" t="s">
        <v>1</v>
      </c>
      <c r="F1001" t="s">
        <v>4</v>
      </c>
      <c r="G1001" s="2">
        <v>42860</v>
      </c>
      <c r="H1001" s="1">
        <v>499449</v>
      </c>
      <c r="I1001" s="1">
        <v>7434.0346</v>
      </c>
    </row>
    <row r="1002" spans="1:9" x14ac:dyDescent="0.25">
      <c r="A1002" t="s">
        <v>6966</v>
      </c>
      <c r="B1002" t="s">
        <v>6967</v>
      </c>
      <c r="C1002" t="s">
        <v>6618</v>
      </c>
      <c r="D1002" t="s">
        <v>6617</v>
      </c>
      <c r="E1002" t="s">
        <v>1</v>
      </c>
      <c r="F1002" t="s">
        <v>4</v>
      </c>
      <c r="G1002" s="2">
        <v>43041</v>
      </c>
      <c r="H1002" s="1">
        <v>10000000</v>
      </c>
      <c r="I1002" s="1">
        <v>737684.60800000001</v>
      </c>
    </row>
    <row r="1003" spans="1:9" x14ac:dyDescent="0.25">
      <c r="A1003" t="s">
        <v>6964</v>
      </c>
      <c r="B1003" t="s">
        <v>6965</v>
      </c>
      <c r="C1003" t="s">
        <v>6963</v>
      </c>
      <c r="D1003" t="s">
        <v>6962</v>
      </c>
      <c r="E1003" t="s">
        <v>1</v>
      </c>
      <c r="F1003" t="s">
        <v>984</v>
      </c>
      <c r="G1003" s="2">
        <v>42860</v>
      </c>
      <c r="H1003" s="1">
        <v>1842500</v>
      </c>
      <c r="I1003" s="1">
        <v>0</v>
      </c>
    </row>
    <row r="1004" spans="1:9" x14ac:dyDescent="0.25">
      <c r="A1004" t="s">
        <v>6960</v>
      </c>
      <c r="B1004" t="s">
        <v>6961</v>
      </c>
      <c r="C1004" t="s">
        <v>6959</v>
      </c>
      <c r="D1004" t="s">
        <v>6958</v>
      </c>
      <c r="E1004" t="s">
        <v>1</v>
      </c>
      <c r="F1004" t="s">
        <v>4</v>
      </c>
      <c r="G1004" s="2">
        <v>42860</v>
      </c>
      <c r="H1004" s="1">
        <v>300000</v>
      </c>
      <c r="I1004" s="1">
        <v>26339.1675</v>
      </c>
    </row>
    <row r="1005" spans="1:9" x14ac:dyDescent="0.25">
      <c r="A1005" t="s">
        <v>6956</v>
      </c>
      <c r="B1005" t="s">
        <v>6957</v>
      </c>
      <c r="C1005" t="s">
        <v>6955</v>
      </c>
      <c r="D1005" t="s">
        <v>6954</v>
      </c>
      <c r="E1005" t="s">
        <v>1</v>
      </c>
      <c r="F1005" t="s">
        <v>4</v>
      </c>
      <c r="G1005" s="2">
        <v>42816</v>
      </c>
      <c r="H1005" s="1">
        <v>1645000</v>
      </c>
      <c r="I1005" s="1">
        <v>131118.18059999999</v>
      </c>
    </row>
    <row r="1006" spans="1:9" x14ac:dyDescent="0.25">
      <c r="A1006" t="s">
        <v>6952</v>
      </c>
      <c r="B1006" t="s">
        <v>6953</v>
      </c>
      <c r="C1006" t="s">
        <v>6867</v>
      </c>
      <c r="D1006" t="s">
        <v>6866</v>
      </c>
      <c r="E1006" t="s">
        <v>1</v>
      </c>
      <c r="F1006" t="s">
        <v>4</v>
      </c>
      <c r="G1006" s="2">
        <v>42993</v>
      </c>
      <c r="H1006" s="1">
        <v>2550000</v>
      </c>
      <c r="I1006" s="1">
        <v>131331.11300000001</v>
      </c>
    </row>
    <row r="1007" spans="1:9" x14ac:dyDescent="0.25">
      <c r="A1007" t="s">
        <v>6950</v>
      </c>
      <c r="B1007" t="s">
        <v>6951</v>
      </c>
      <c r="C1007" t="s">
        <v>6829</v>
      </c>
      <c r="D1007" t="s">
        <v>6828</v>
      </c>
      <c r="E1007" t="s">
        <v>1</v>
      </c>
      <c r="F1007" t="s">
        <v>4</v>
      </c>
      <c r="G1007" s="2">
        <v>42899</v>
      </c>
      <c r="H1007" s="1">
        <v>265050</v>
      </c>
      <c r="I1007" s="1">
        <v>22262.075499999999</v>
      </c>
    </row>
    <row r="1008" spans="1:9" x14ac:dyDescent="0.25">
      <c r="A1008" t="s">
        <v>6948</v>
      </c>
      <c r="B1008" t="s">
        <v>6949</v>
      </c>
      <c r="C1008" t="s">
        <v>6947</v>
      </c>
      <c r="D1008" t="s">
        <v>6946</v>
      </c>
      <c r="E1008" t="s">
        <v>1</v>
      </c>
      <c r="F1008" t="s">
        <v>4</v>
      </c>
      <c r="G1008" s="2">
        <v>42872</v>
      </c>
      <c r="H1008" s="1">
        <v>1363500</v>
      </c>
      <c r="I1008" s="1">
        <v>109180.1482</v>
      </c>
    </row>
    <row r="1009" spans="1:9" x14ac:dyDescent="0.25">
      <c r="A1009" t="s">
        <v>6944</v>
      </c>
      <c r="B1009" t="s">
        <v>6945</v>
      </c>
      <c r="C1009" t="s">
        <v>6943</v>
      </c>
      <c r="D1009" t="s">
        <v>6942</v>
      </c>
      <c r="E1009" t="s">
        <v>1</v>
      </c>
      <c r="F1009" t="s">
        <v>4</v>
      </c>
      <c r="G1009" s="2">
        <v>42969</v>
      </c>
      <c r="H1009" s="1">
        <v>1094000</v>
      </c>
      <c r="I1009" s="1">
        <v>69720.239700000006</v>
      </c>
    </row>
    <row r="1010" spans="1:9" x14ac:dyDescent="0.25">
      <c r="A1010" t="s">
        <v>6940</v>
      </c>
      <c r="B1010" t="s">
        <v>6941</v>
      </c>
      <c r="C1010" t="s">
        <v>6645</v>
      </c>
      <c r="D1010" t="s">
        <v>6644</v>
      </c>
      <c r="E1010" t="s">
        <v>1</v>
      </c>
      <c r="F1010" t="s">
        <v>4</v>
      </c>
      <c r="G1010" s="2">
        <v>43080</v>
      </c>
      <c r="H1010" s="1">
        <v>633650</v>
      </c>
      <c r="I1010" s="1">
        <v>44776.441599999998</v>
      </c>
    </row>
    <row r="1011" spans="1:9" x14ac:dyDescent="0.25">
      <c r="A1011" t="s">
        <v>6938</v>
      </c>
      <c r="B1011" t="s">
        <v>6939</v>
      </c>
      <c r="C1011" t="s">
        <v>6937</v>
      </c>
      <c r="D1011" t="s">
        <v>6936</v>
      </c>
      <c r="E1011" t="s">
        <v>1</v>
      </c>
      <c r="F1011" t="s">
        <v>4</v>
      </c>
      <c r="G1011" s="2">
        <v>42899</v>
      </c>
      <c r="H1011" s="1">
        <v>2500000</v>
      </c>
      <c r="I1011" s="1">
        <v>155689.11199999999</v>
      </c>
    </row>
    <row r="1012" spans="1:9" x14ac:dyDescent="0.25">
      <c r="A1012" t="s">
        <v>6934</v>
      </c>
      <c r="B1012" t="s">
        <v>6935</v>
      </c>
      <c r="C1012" t="s">
        <v>6933</v>
      </c>
      <c r="D1012" t="s">
        <v>6932</v>
      </c>
      <c r="E1012" t="s">
        <v>1</v>
      </c>
      <c r="F1012" t="s">
        <v>4</v>
      </c>
      <c r="G1012" s="2">
        <v>42899</v>
      </c>
      <c r="H1012" s="1">
        <v>2530000</v>
      </c>
      <c r="I1012" s="1">
        <v>129447.928</v>
      </c>
    </row>
    <row r="1013" spans="1:9" x14ac:dyDescent="0.25">
      <c r="A1013" t="s">
        <v>6930</v>
      </c>
      <c r="B1013" t="s">
        <v>6931</v>
      </c>
      <c r="C1013" t="s">
        <v>6929</v>
      </c>
      <c r="D1013" t="s">
        <v>6928</v>
      </c>
      <c r="E1013" t="s">
        <v>1</v>
      </c>
      <c r="F1013" t="s">
        <v>4</v>
      </c>
      <c r="G1013" s="2">
        <v>42829</v>
      </c>
      <c r="H1013" s="1">
        <v>1348300</v>
      </c>
      <c r="I1013" s="1">
        <v>49345.859100000001</v>
      </c>
    </row>
    <row r="1014" spans="1:9" x14ac:dyDescent="0.25">
      <c r="A1014" t="s">
        <v>6926</v>
      </c>
      <c r="B1014" t="s">
        <v>6927</v>
      </c>
      <c r="C1014" t="s">
        <v>6677</v>
      </c>
      <c r="D1014" t="s">
        <v>6676</v>
      </c>
      <c r="E1014" t="s">
        <v>1</v>
      </c>
      <c r="F1014" t="s">
        <v>4</v>
      </c>
      <c r="G1014" s="2">
        <v>42860</v>
      </c>
      <c r="H1014" s="1">
        <v>798000</v>
      </c>
      <c r="I1014" s="1">
        <v>24400.931100000002</v>
      </c>
    </row>
    <row r="1015" spans="1:9" x14ac:dyDescent="0.25">
      <c r="A1015" t="s">
        <v>6924</v>
      </c>
      <c r="B1015" t="s">
        <v>6925</v>
      </c>
      <c r="C1015" t="s">
        <v>6634</v>
      </c>
      <c r="D1015" t="s">
        <v>6633</v>
      </c>
      <c r="E1015" t="s">
        <v>1</v>
      </c>
      <c r="F1015" t="s">
        <v>4</v>
      </c>
      <c r="G1015" s="2">
        <v>42764</v>
      </c>
      <c r="H1015" s="1">
        <v>6641721.8899999997</v>
      </c>
      <c r="I1015" s="1">
        <v>549739.97349999996</v>
      </c>
    </row>
    <row r="1016" spans="1:9" x14ac:dyDescent="0.25">
      <c r="A1016" t="s">
        <v>6922</v>
      </c>
      <c r="B1016" t="s">
        <v>6923</v>
      </c>
      <c r="C1016" t="s">
        <v>6921</v>
      </c>
      <c r="D1016" t="s">
        <v>6920</v>
      </c>
      <c r="E1016" t="s">
        <v>1</v>
      </c>
      <c r="F1016" t="s">
        <v>4</v>
      </c>
      <c r="G1016" s="2">
        <v>43052</v>
      </c>
      <c r="H1016" s="1">
        <v>5110000</v>
      </c>
      <c r="I1016" s="1">
        <v>390206.88919999998</v>
      </c>
    </row>
    <row r="1017" spans="1:9" x14ac:dyDescent="0.25">
      <c r="A1017" t="s">
        <v>6918</v>
      </c>
      <c r="B1017" t="s">
        <v>6919</v>
      </c>
      <c r="C1017" t="s">
        <v>6917</v>
      </c>
      <c r="D1017" t="s">
        <v>6916</v>
      </c>
      <c r="E1017" t="s">
        <v>1</v>
      </c>
      <c r="F1017" t="s">
        <v>4</v>
      </c>
      <c r="G1017" s="2">
        <v>43075</v>
      </c>
      <c r="H1017" s="1">
        <v>532040</v>
      </c>
      <c r="I1017" s="1">
        <v>16672.867900000001</v>
      </c>
    </row>
    <row r="1018" spans="1:9" x14ac:dyDescent="0.25">
      <c r="A1018" t="s">
        <v>6914</v>
      </c>
      <c r="B1018" t="s">
        <v>6915</v>
      </c>
      <c r="C1018" t="s">
        <v>6913</v>
      </c>
      <c r="D1018" t="s">
        <v>6912</v>
      </c>
      <c r="E1018" t="s">
        <v>1</v>
      </c>
      <c r="F1018" t="s">
        <v>4</v>
      </c>
      <c r="G1018" s="2">
        <v>43027</v>
      </c>
      <c r="H1018" s="1">
        <v>1644399</v>
      </c>
      <c r="I1018" s="1">
        <v>190488.2028</v>
      </c>
    </row>
    <row r="1019" spans="1:9" x14ac:dyDescent="0.25">
      <c r="A1019" t="s">
        <v>6910</v>
      </c>
      <c r="B1019" t="s">
        <v>6911</v>
      </c>
      <c r="C1019" t="s">
        <v>6909</v>
      </c>
      <c r="D1019" t="s">
        <v>6908</v>
      </c>
      <c r="E1019" t="s">
        <v>1</v>
      </c>
      <c r="F1019" t="s">
        <v>4</v>
      </c>
      <c r="G1019" s="2">
        <v>43068</v>
      </c>
      <c r="H1019" s="1">
        <v>1050000</v>
      </c>
      <c r="I1019" s="1">
        <v>61494.527999999998</v>
      </c>
    </row>
    <row r="1020" spans="1:9" x14ac:dyDescent="0.25">
      <c r="A1020" t="s">
        <v>6906</v>
      </c>
      <c r="B1020" t="s">
        <v>6907</v>
      </c>
      <c r="C1020" t="s">
        <v>6905</v>
      </c>
      <c r="D1020" t="s">
        <v>6904</v>
      </c>
      <c r="E1020" t="s">
        <v>1</v>
      </c>
      <c r="F1020" t="s">
        <v>4</v>
      </c>
      <c r="G1020" s="2">
        <v>43084</v>
      </c>
      <c r="H1020" s="1">
        <v>535335</v>
      </c>
      <c r="I1020" s="1">
        <v>42493.1878</v>
      </c>
    </row>
    <row r="1021" spans="1:9" x14ac:dyDescent="0.25">
      <c r="A1021" t="s">
        <v>6902</v>
      </c>
      <c r="B1021" t="s">
        <v>6903</v>
      </c>
      <c r="C1021" t="s">
        <v>6901</v>
      </c>
      <c r="D1021" t="s">
        <v>6900</v>
      </c>
      <c r="E1021" t="s">
        <v>1</v>
      </c>
      <c r="F1021" t="s">
        <v>4</v>
      </c>
      <c r="G1021" s="2">
        <v>42751</v>
      </c>
      <c r="H1021" s="1">
        <v>1318115</v>
      </c>
      <c r="I1021" s="1">
        <v>68878.9764</v>
      </c>
    </row>
    <row r="1022" spans="1:9" x14ac:dyDescent="0.25">
      <c r="A1022" t="s">
        <v>6898</v>
      </c>
      <c r="B1022" t="s">
        <v>6899</v>
      </c>
      <c r="C1022" t="s">
        <v>6677</v>
      </c>
      <c r="D1022" t="s">
        <v>6676</v>
      </c>
      <c r="E1022" t="s">
        <v>1</v>
      </c>
      <c r="F1022" t="s">
        <v>4</v>
      </c>
      <c r="G1022" s="2">
        <v>42801</v>
      </c>
      <c r="H1022" s="1">
        <v>426000</v>
      </c>
      <c r="I1022" s="1">
        <v>21664.648799999999</v>
      </c>
    </row>
    <row r="1023" spans="1:9" x14ac:dyDescent="0.25">
      <c r="A1023" t="s">
        <v>6896</v>
      </c>
      <c r="B1023" t="s">
        <v>6897</v>
      </c>
      <c r="C1023" t="s">
        <v>6895</v>
      </c>
      <c r="D1023" t="s">
        <v>6894</v>
      </c>
      <c r="E1023" t="s">
        <v>1</v>
      </c>
      <c r="F1023" t="s">
        <v>4</v>
      </c>
      <c r="G1023" s="2">
        <v>42774</v>
      </c>
      <c r="H1023" s="1">
        <v>1695750</v>
      </c>
      <c r="I1023" s="1">
        <v>115198.1488</v>
      </c>
    </row>
    <row r="1024" spans="1:9" x14ac:dyDescent="0.25">
      <c r="A1024" t="s">
        <v>6892</v>
      </c>
      <c r="B1024" t="s">
        <v>6893</v>
      </c>
      <c r="C1024" t="s">
        <v>6891</v>
      </c>
      <c r="D1024" t="s">
        <v>6890</v>
      </c>
      <c r="E1024" t="s">
        <v>1</v>
      </c>
      <c r="F1024" t="s">
        <v>4</v>
      </c>
      <c r="G1024" s="2">
        <v>42872</v>
      </c>
      <c r="H1024" s="1">
        <v>1050000</v>
      </c>
      <c r="I1024" s="1">
        <v>105416.3124</v>
      </c>
    </row>
    <row r="1025" spans="1:9" x14ac:dyDescent="0.25">
      <c r="A1025" t="s">
        <v>6888</v>
      </c>
      <c r="B1025" t="s">
        <v>6889</v>
      </c>
      <c r="C1025" t="s">
        <v>6695</v>
      </c>
      <c r="D1025" t="s">
        <v>6694</v>
      </c>
      <c r="E1025" t="s">
        <v>1</v>
      </c>
      <c r="F1025" t="s">
        <v>4</v>
      </c>
      <c r="G1025" s="2">
        <v>42860</v>
      </c>
      <c r="H1025" s="1">
        <v>2515500</v>
      </c>
      <c r="I1025" s="1">
        <v>167628.69089999999</v>
      </c>
    </row>
    <row r="1026" spans="1:9" x14ac:dyDescent="0.25">
      <c r="A1026" t="s">
        <v>6886</v>
      </c>
      <c r="B1026" t="s">
        <v>6887</v>
      </c>
      <c r="C1026" t="s">
        <v>6885</v>
      </c>
      <c r="D1026" t="s">
        <v>6884</v>
      </c>
      <c r="E1026" t="s">
        <v>1</v>
      </c>
      <c r="F1026" t="s">
        <v>4</v>
      </c>
      <c r="G1026" s="2">
        <v>42774</v>
      </c>
      <c r="H1026" s="1">
        <v>1590000</v>
      </c>
      <c r="I1026" s="1">
        <v>70387.535199999998</v>
      </c>
    </row>
    <row r="1027" spans="1:9" x14ac:dyDescent="0.25">
      <c r="A1027" t="s">
        <v>6882</v>
      </c>
      <c r="B1027" t="s">
        <v>6883</v>
      </c>
      <c r="C1027" t="s">
        <v>6881</v>
      </c>
      <c r="D1027" t="s">
        <v>6880</v>
      </c>
      <c r="E1027" t="s">
        <v>1</v>
      </c>
      <c r="F1027" t="s">
        <v>4</v>
      </c>
      <c r="G1027" s="2">
        <v>43063</v>
      </c>
      <c r="H1027" s="1">
        <v>1081350</v>
      </c>
      <c r="I1027" s="1">
        <v>66562.812999999995</v>
      </c>
    </row>
    <row r="1028" spans="1:9" x14ac:dyDescent="0.25">
      <c r="A1028" t="s">
        <v>6878</v>
      </c>
      <c r="B1028" t="s">
        <v>6879</v>
      </c>
      <c r="C1028" t="s">
        <v>6877</v>
      </c>
      <c r="D1028" t="s">
        <v>6876</v>
      </c>
      <c r="E1028" t="s">
        <v>1</v>
      </c>
      <c r="F1028" t="s">
        <v>4</v>
      </c>
      <c r="G1028" s="2">
        <v>43082</v>
      </c>
      <c r="H1028" s="1">
        <v>1793092</v>
      </c>
      <c r="I1028" s="1">
        <v>218857.21580000001</v>
      </c>
    </row>
    <row r="1029" spans="1:9" x14ac:dyDescent="0.25">
      <c r="A1029" t="s">
        <v>6874</v>
      </c>
      <c r="B1029" t="s">
        <v>6875</v>
      </c>
      <c r="C1029" t="s">
        <v>6873</v>
      </c>
      <c r="D1029" t="s">
        <v>6872</v>
      </c>
      <c r="E1029" t="s">
        <v>1</v>
      </c>
      <c r="F1029" t="s">
        <v>4</v>
      </c>
      <c r="G1029" s="2">
        <v>42900</v>
      </c>
      <c r="H1029" s="1">
        <v>6020000</v>
      </c>
      <c r="I1029" s="1">
        <v>528906.85600000003</v>
      </c>
    </row>
    <row r="1030" spans="1:9" x14ac:dyDescent="0.25">
      <c r="A1030" t="s">
        <v>6870</v>
      </c>
      <c r="B1030" t="s">
        <v>6871</v>
      </c>
      <c r="C1030" t="s">
        <v>6638</v>
      </c>
      <c r="D1030" t="s">
        <v>6637</v>
      </c>
      <c r="E1030" t="s">
        <v>1</v>
      </c>
      <c r="F1030" t="s">
        <v>4</v>
      </c>
      <c r="G1030" s="2">
        <v>42957</v>
      </c>
      <c r="H1030" s="1">
        <v>1480825</v>
      </c>
      <c r="I1030" s="1">
        <v>109413.4</v>
      </c>
    </row>
    <row r="1031" spans="1:9" x14ac:dyDescent="0.25">
      <c r="A1031" t="s">
        <v>6868</v>
      </c>
      <c r="B1031" t="s">
        <v>6869</v>
      </c>
      <c r="C1031" t="s">
        <v>6867</v>
      </c>
      <c r="D1031" t="s">
        <v>6866</v>
      </c>
      <c r="E1031" t="s">
        <v>1</v>
      </c>
      <c r="F1031" t="s">
        <v>4</v>
      </c>
      <c r="G1031" s="2">
        <v>42993</v>
      </c>
      <c r="H1031" s="1">
        <v>3690000</v>
      </c>
      <c r="I1031" s="1">
        <v>142057.9486</v>
      </c>
    </row>
    <row r="1032" spans="1:9" x14ac:dyDescent="0.25">
      <c r="A1032" t="s">
        <v>6864</v>
      </c>
      <c r="B1032" t="s">
        <v>6865</v>
      </c>
      <c r="C1032" t="s">
        <v>6863</v>
      </c>
      <c r="D1032" t="s">
        <v>6862</v>
      </c>
      <c r="E1032" t="s">
        <v>1</v>
      </c>
      <c r="F1032" t="s">
        <v>4</v>
      </c>
      <c r="G1032" s="2">
        <v>43003</v>
      </c>
      <c r="H1032" s="1">
        <v>189000</v>
      </c>
      <c r="I1032" s="1">
        <v>5879.3801000000003</v>
      </c>
    </row>
    <row r="1033" spans="1:9" x14ac:dyDescent="0.25">
      <c r="A1033" t="s">
        <v>6860</v>
      </c>
      <c r="B1033" t="s">
        <v>6861</v>
      </c>
      <c r="C1033" t="s">
        <v>6859</v>
      </c>
      <c r="D1033" t="s">
        <v>6858</v>
      </c>
      <c r="E1033" t="s">
        <v>1</v>
      </c>
      <c r="F1033" t="s">
        <v>4</v>
      </c>
      <c r="G1033" s="2">
        <v>43040</v>
      </c>
      <c r="H1033" s="1">
        <v>978500</v>
      </c>
      <c r="I1033" s="1">
        <v>71235.335500000001</v>
      </c>
    </row>
    <row r="1034" spans="1:9" x14ac:dyDescent="0.25">
      <c r="A1034" t="s">
        <v>6856</v>
      </c>
      <c r="B1034" t="s">
        <v>6857</v>
      </c>
      <c r="C1034" t="s">
        <v>6855</v>
      </c>
      <c r="D1034" t="s">
        <v>6854</v>
      </c>
      <c r="E1034" t="s">
        <v>1</v>
      </c>
      <c r="F1034" t="s">
        <v>4</v>
      </c>
      <c r="G1034" s="2">
        <v>42969</v>
      </c>
      <c r="H1034" s="1">
        <v>2473000</v>
      </c>
      <c r="I1034" s="1">
        <v>102207.0313</v>
      </c>
    </row>
    <row r="1035" spans="1:9" x14ac:dyDescent="0.25">
      <c r="A1035" t="s">
        <v>6852</v>
      </c>
      <c r="B1035" t="s">
        <v>6853</v>
      </c>
      <c r="C1035" t="s">
        <v>6851</v>
      </c>
      <c r="D1035" t="s">
        <v>6850</v>
      </c>
      <c r="E1035" t="s">
        <v>1</v>
      </c>
      <c r="F1035" t="s">
        <v>4</v>
      </c>
      <c r="G1035" s="2">
        <v>42801</v>
      </c>
      <c r="H1035" s="1">
        <v>1280000</v>
      </c>
      <c r="I1035" s="1">
        <v>52144.8266</v>
      </c>
    </row>
    <row r="1036" spans="1:9" x14ac:dyDescent="0.25">
      <c r="A1036" t="s">
        <v>6848</v>
      </c>
      <c r="B1036" t="s">
        <v>6849</v>
      </c>
      <c r="C1036" t="s">
        <v>6638</v>
      </c>
      <c r="D1036" t="s">
        <v>6637</v>
      </c>
      <c r="E1036" t="s">
        <v>1</v>
      </c>
      <c r="F1036" t="s">
        <v>4</v>
      </c>
      <c r="G1036" s="2">
        <v>42957</v>
      </c>
      <c r="H1036" s="1">
        <v>1500000</v>
      </c>
      <c r="I1036" s="1">
        <v>110830.264</v>
      </c>
    </row>
    <row r="1037" spans="1:9" x14ac:dyDescent="0.25">
      <c r="A1037" t="s">
        <v>6846</v>
      </c>
      <c r="B1037" t="s">
        <v>6847</v>
      </c>
      <c r="C1037" t="s">
        <v>6614</v>
      </c>
      <c r="D1037" t="s">
        <v>6613</v>
      </c>
      <c r="E1037" t="s">
        <v>1</v>
      </c>
      <c r="F1037" t="s">
        <v>4</v>
      </c>
      <c r="G1037" s="2">
        <v>42899</v>
      </c>
      <c r="H1037" s="1">
        <v>2030000</v>
      </c>
      <c r="I1037" s="1">
        <v>107676.24800000001</v>
      </c>
    </row>
    <row r="1038" spans="1:9" x14ac:dyDescent="0.25">
      <c r="A1038" t="s">
        <v>6844</v>
      </c>
      <c r="B1038" t="s">
        <v>6845</v>
      </c>
      <c r="C1038" t="s">
        <v>6614</v>
      </c>
      <c r="D1038" t="s">
        <v>6613</v>
      </c>
      <c r="E1038" t="s">
        <v>1</v>
      </c>
      <c r="F1038" t="s">
        <v>4</v>
      </c>
      <c r="G1038" s="2">
        <v>42899</v>
      </c>
      <c r="H1038" s="1">
        <v>1465000</v>
      </c>
      <c r="I1038" s="1">
        <v>77705.567999999999</v>
      </c>
    </row>
    <row r="1039" spans="1:9" x14ac:dyDescent="0.25">
      <c r="A1039" t="s">
        <v>6842</v>
      </c>
      <c r="B1039" t="s">
        <v>6843</v>
      </c>
      <c r="C1039" t="s">
        <v>6729</v>
      </c>
      <c r="D1039" t="s">
        <v>6728</v>
      </c>
      <c r="E1039" t="s">
        <v>1</v>
      </c>
      <c r="F1039" t="s">
        <v>4</v>
      </c>
      <c r="G1039" s="2">
        <v>43033</v>
      </c>
      <c r="H1039" s="1">
        <v>6300000</v>
      </c>
      <c r="I1039" s="1">
        <v>457420.03340000001</v>
      </c>
    </row>
    <row r="1040" spans="1:9" x14ac:dyDescent="0.25">
      <c r="A1040" t="s">
        <v>6840</v>
      </c>
      <c r="B1040" t="s">
        <v>6841</v>
      </c>
      <c r="C1040" t="s">
        <v>6839</v>
      </c>
      <c r="D1040" t="s">
        <v>6838</v>
      </c>
      <c r="E1040" t="s">
        <v>1</v>
      </c>
      <c r="F1040" t="s">
        <v>4</v>
      </c>
      <c r="G1040" s="2">
        <v>42751</v>
      </c>
      <c r="H1040" s="1">
        <v>1490127</v>
      </c>
      <c r="I1040" s="1">
        <v>62366.633600000001</v>
      </c>
    </row>
    <row r="1041" spans="1:9" x14ac:dyDescent="0.25">
      <c r="A1041" t="s">
        <v>6836</v>
      </c>
      <c r="B1041" t="s">
        <v>6837</v>
      </c>
      <c r="C1041" t="s">
        <v>6711</v>
      </c>
      <c r="D1041" t="s">
        <v>6710</v>
      </c>
      <c r="E1041" t="s">
        <v>1</v>
      </c>
      <c r="F1041" t="s">
        <v>4</v>
      </c>
      <c r="G1041" s="2">
        <v>43080</v>
      </c>
      <c r="H1041" s="1">
        <v>3700000</v>
      </c>
      <c r="I1041" s="1">
        <v>269007.26030000002</v>
      </c>
    </row>
    <row r="1042" spans="1:9" x14ac:dyDescent="0.25">
      <c r="A1042" t="s">
        <v>6834</v>
      </c>
      <c r="B1042" t="s">
        <v>6835</v>
      </c>
      <c r="C1042" t="s">
        <v>6833</v>
      </c>
      <c r="D1042" t="s">
        <v>6832</v>
      </c>
      <c r="E1042" t="s">
        <v>1</v>
      </c>
      <c r="F1042" t="s">
        <v>4</v>
      </c>
      <c r="G1042" s="2">
        <v>43070</v>
      </c>
      <c r="H1042" s="1">
        <v>1780650</v>
      </c>
      <c r="I1042" s="1">
        <v>166368.87760000001</v>
      </c>
    </row>
    <row r="1043" spans="1:9" x14ac:dyDescent="0.25">
      <c r="A1043" t="s">
        <v>6830</v>
      </c>
      <c r="B1043" t="s">
        <v>6831</v>
      </c>
      <c r="C1043" t="s">
        <v>6829</v>
      </c>
      <c r="D1043" t="s">
        <v>6828</v>
      </c>
      <c r="E1043" t="s">
        <v>1</v>
      </c>
      <c r="F1043" t="s">
        <v>4</v>
      </c>
      <c r="G1043" s="2">
        <v>43052</v>
      </c>
      <c r="H1043" s="1">
        <v>342000</v>
      </c>
      <c r="I1043" s="1">
        <v>28972.794699999999</v>
      </c>
    </row>
    <row r="1044" spans="1:9" x14ac:dyDescent="0.25">
      <c r="A1044" t="s">
        <v>6826</v>
      </c>
      <c r="B1044" t="s">
        <v>6827</v>
      </c>
      <c r="C1044" t="s">
        <v>6825</v>
      </c>
      <c r="D1044" t="s">
        <v>6824</v>
      </c>
      <c r="E1044" t="s">
        <v>1</v>
      </c>
      <c r="F1044" t="s">
        <v>4</v>
      </c>
      <c r="G1044" s="2">
        <v>43066</v>
      </c>
      <c r="H1044" s="1">
        <v>990000</v>
      </c>
      <c r="I1044" s="1">
        <v>87292.412700000001</v>
      </c>
    </row>
    <row r="1045" spans="1:9" x14ac:dyDescent="0.25">
      <c r="A1045" t="s">
        <v>6822</v>
      </c>
      <c r="B1045" t="s">
        <v>6823</v>
      </c>
      <c r="C1045" t="s">
        <v>6566</v>
      </c>
      <c r="D1045" t="s">
        <v>6565</v>
      </c>
      <c r="E1045" t="s">
        <v>1</v>
      </c>
      <c r="F1045" t="s">
        <v>4</v>
      </c>
      <c r="G1045" s="2">
        <v>43032</v>
      </c>
      <c r="H1045" s="1">
        <v>501000</v>
      </c>
      <c r="I1045" s="1">
        <v>21399.648000000001</v>
      </c>
    </row>
    <row r="1046" spans="1:9" x14ac:dyDescent="0.25">
      <c r="A1046" t="s">
        <v>6820</v>
      </c>
      <c r="B1046" t="s">
        <v>6821</v>
      </c>
      <c r="C1046" t="s">
        <v>6819</v>
      </c>
      <c r="D1046" t="s">
        <v>6818</v>
      </c>
      <c r="E1046" t="s">
        <v>1</v>
      </c>
      <c r="F1046" t="s">
        <v>4</v>
      </c>
      <c r="G1046" s="2">
        <v>42899</v>
      </c>
      <c r="H1046" s="1">
        <v>1532115</v>
      </c>
      <c r="I1046" s="1">
        <v>48009.550799999997</v>
      </c>
    </row>
    <row r="1047" spans="1:9" x14ac:dyDescent="0.25">
      <c r="A1047" t="s">
        <v>6816</v>
      </c>
      <c r="B1047" t="s">
        <v>6817</v>
      </c>
      <c r="C1047" t="s">
        <v>6787</v>
      </c>
      <c r="D1047" t="s">
        <v>6786</v>
      </c>
      <c r="E1047" t="s">
        <v>1</v>
      </c>
      <c r="F1047" t="s">
        <v>4</v>
      </c>
      <c r="G1047" s="2">
        <v>43034</v>
      </c>
      <c r="H1047" s="1">
        <v>1880000</v>
      </c>
      <c r="I1047" s="1">
        <v>97865.690700000006</v>
      </c>
    </row>
    <row r="1048" spans="1:9" x14ac:dyDescent="0.25">
      <c r="A1048" t="s">
        <v>6814</v>
      </c>
      <c r="B1048" t="s">
        <v>6815</v>
      </c>
      <c r="C1048" t="s">
        <v>6813</v>
      </c>
      <c r="D1048" t="s">
        <v>6812</v>
      </c>
      <c r="E1048" t="s">
        <v>1</v>
      </c>
      <c r="F1048" t="s">
        <v>4</v>
      </c>
      <c r="G1048" s="2">
        <v>43031</v>
      </c>
      <c r="H1048" s="1">
        <v>1200000</v>
      </c>
      <c r="I1048" s="1">
        <v>88637.36</v>
      </c>
    </row>
    <row r="1049" spans="1:9" x14ac:dyDescent="0.25">
      <c r="A1049" t="s">
        <v>6810</v>
      </c>
      <c r="B1049" t="s">
        <v>6811</v>
      </c>
      <c r="C1049" t="s">
        <v>6809</v>
      </c>
      <c r="D1049" t="s">
        <v>6808</v>
      </c>
      <c r="E1049" t="s">
        <v>1</v>
      </c>
      <c r="F1049" t="s">
        <v>4</v>
      </c>
      <c r="G1049" s="2">
        <v>43084</v>
      </c>
      <c r="H1049" s="1">
        <v>924300</v>
      </c>
      <c r="I1049" s="1">
        <v>94580.321800000005</v>
      </c>
    </row>
    <row r="1050" spans="1:9" x14ac:dyDescent="0.25">
      <c r="A1050" t="s">
        <v>6806</v>
      </c>
      <c r="B1050" t="s">
        <v>6807</v>
      </c>
      <c r="C1050" t="s">
        <v>6805</v>
      </c>
      <c r="D1050" t="s">
        <v>6804</v>
      </c>
      <c r="E1050" t="s">
        <v>1</v>
      </c>
      <c r="F1050" t="s">
        <v>4</v>
      </c>
      <c r="G1050" s="2">
        <v>43077</v>
      </c>
      <c r="H1050" s="1">
        <v>2473740</v>
      </c>
      <c r="I1050" s="1">
        <v>212337.89920000001</v>
      </c>
    </row>
    <row r="1051" spans="1:9" x14ac:dyDescent="0.25">
      <c r="A1051" t="s">
        <v>6802</v>
      </c>
      <c r="B1051" t="s">
        <v>6803</v>
      </c>
      <c r="C1051" t="s">
        <v>6801</v>
      </c>
      <c r="D1051" t="s">
        <v>6800</v>
      </c>
      <c r="E1051" t="s">
        <v>1</v>
      </c>
      <c r="F1051" t="s">
        <v>4</v>
      </c>
      <c r="G1051" s="2">
        <v>43040</v>
      </c>
      <c r="H1051" s="1">
        <v>954000</v>
      </c>
      <c r="I1051" s="1">
        <v>67213.083299999998</v>
      </c>
    </row>
    <row r="1052" spans="1:9" x14ac:dyDescent="0.25">
      <c r="A1052" t="s">
        <v>6798</v>
      </c>
      <c r="B1052" t="s">
        <v>6799</v>
      </c>
      <c r="C1052" t="s">
        <v>6663</v>
      </c>
      <c r="D1052" t="s">
        <v>6662</v>
      </c>
      <c r="E1052" t="s">
        <v>1</v>
      </c>
      <c r="F1052" t="s">
        <v>4</v>
      </c>
      <c r="G1052" s="2">
        <v>43084</v>
      </c>
      <c r="H1052" s="1">
        <v>1640000</v>
      </c>
      <c r="I1052" s="1">
        <v>83769.384000000005</v>
      </c>
    </row>
    <row r="1053" spans="1:9" x14ac:dyDescent="0.25">
      <c r="A1053" t="s">
        <v>6796</v>
      </c>
      <c r="B1053" t="s">
        <v>6797</v>
      </c>
      <c r="C1053" t="s">
        <v>6715</v>
      </c>
      <c r="D1053" t="s">
        <v>6714</v>
      </c>
      <c r="E1053" t="s">
        <v>1</v>
      </c>
      <c r="F1053" t="s">
        <v>4</v>
      </c>
      <c r="G1053" s="2">
        <v>43026</v>
      </c>
      <c r="H1053" s="1">
        <v>652000</v>
      </c>
      <c r="I1053" s="1">
        <v>35082.7336</v>
      </c>
    </row>
    <row r="1054" spans="1:9" x14ac:dyDescent="0.25">
      <c r="A1054" t="s">
        <v>6794</v>
      </c>
      <c r="B1054" t="s">
        <v>6795</v>
      </c>
      <c r="C1054" t="s">
        <v>6787</v>
      </c>
      <c r="D1054" t="s">
        <v>6786</v>
      </c>
      <c r="E1054" t="s">
        <v>1</v>
      </c>
      <c r="F1054" t="s">
        <v>4</v>
      </c>
      <c r="G1054" s="2">
        <v>43034</v>
      </c>
      <c r="H1054" s="1">
        <v>360000</v>
      </c>
      <c r="I1054" s="1">
        <v>18740.253700000001</v>
      </c>
    </row>
    <row r="1055" spans="1:9" x14ac:dyDescent="0.25">
      <c r="A1055" t="s">
        <v>6792</v>
      </c>
      <c r="B1055" t="s">
        <v>6793</v>
      </c>
      <c r="C1055" t="s">
        <v>6787</v>
      </c>
      <c r="D1055" t="s">
        <v>6786</v>
      </c>
      <c r="E1055" t="s">
        <v>1</v>
      </c>
      <c r="F1055" t="s">
        <v>4</v>
      </c>
      <c r="G1055" s="2">
        <v>43034</v>
      </c>
      <c r="H1055" s="1">
        <v>669000</v>
      </c>
      <c r="I1055" s="1">
        <v>34825.623699999996</v>
      </c>
    </row>
    <row r="1056" spans="1:9" x14ac:dyDescent="0.25">
      <c r="A1056" t="s">
        <v>6790</v>
      </c>
      <c r="B1056" t="s">
        <v>6791</v>
      </c>
      <c r="C1056" t="s">
        <v>6787</v>
      </c>
      <c r="D1056" t="s">
        <v>6786</v>
      </c>
      <c r="E1056" t="s">
        <v>1</v>
      </c>
      <c r="F1056" t="s">
        <v>4</v>
      </c>
      <c r="G1056" s="2">
        <v>43034</v>
      </c>
      <c r="H1056" s="1">
        <v>1290000</v>
      </c>
      <c r="I1056" s="1">
        <v>67152.558199999999</v>
      </c>
    </row>
    <row r="1057" spans="1:9" x14ac:dyDescent="0.25">
      <c r="A1057" t="s">
        <v>6788</v>
      </c>
      <c r="B1057" t="s">
        <v>6789</v>
      </c>
      <c r="C1057" t="s">
        <v>6787</v>
      </c>
      <c r="D1057" t="s">
        <v>6786</v>
      </c>
      <c r="E1057" t="s">
        <v>1</v>
      </c>
      <c r="F1057" t="s">
        <v>4</v>
      </c>
      <c r="G1057" s="2">
        <v>43034</v>
      </c>
      <c r="H1057" s="1">
        <v>136000</v>
      </c>
      <c r="I1057" s="1">
        <v>7079.6767</v>
      </c>
    </row>
    <row r="1058" spans="1:9" x14ac:dyDescent="0.25">
      <c r="A1058" t="s">
        <v>6784</v>
      </c>
      <c r="B1058" t="s">
        <v>6785</v>
      </c>
      <c r="C1058" t="s">
        <v>6783</v>
      </c>
      <c r="D1058" t="s">
        <v>6782</v>
      </c>
      <c r="E1058" t="s">
        <v>1</v>
      </c>
      <c r="F1058" t="s">
        <v>4</v>
      </c>
      <c r="G1058" s="2">
        <v>43040</v>
      </c>
      <c r="H1058" s="1">
        <v>3797000</v>
      </c>
      <c r="I1058" s="1">
        <v>206215.03200000001</v>
      </c>
    </row>
    <row r="1059" spans="1:9" x14ac:dyDescent="0.25">
      <c r="A1059" t="s">
        <v>6780</v>
      </c>
      <c r="B1059" t="s">
        <v>6781</v>
      </c>
      <c r="C1059" t="s">
        <v>6695</v>
      </c>
      <c r="D1059" t="s">
        <v>6694</v>
      </c>
      <c r="E1059" t="s">
        <v>1</v>
      </c>
      <c r="F1059" t="s">
        <v>4</v>
      </c>
      <c r="G1059" s="2">
        <v>43075</v>
      </c>
      <c r="H1059" s="1">
        <v>359000</v>
      </c>
      <c r="I1059" s="1">
        <v>11344.873299999999</v>
      </c>
    </row>
    <row r="1060" spans="1:9" x14ac:dyDescent="0.25">
      <c r="A1060" t="s">
        <v>6778</v>
      </c>
      <c r="B1060" t="s">
        <v>6779</v>
      </c>
      <c r="C1060" t="s">
        <v>6777</v>
      </c>
      <c r="D1060" t="s">
        <v>6776</v>
      </c>
      <c r="E1060" t="s">
        <v>1</v>
      </c>
      <c r="F1060" t="s">
        <v>4</v>
      </c>
      <c r="G1060" s="2">
        <v>43075</v>
      </c>
      <c r="H1060" s="1">
        <v>405000</v>
      </c>
      <c r="I1060" s="1">
        <v>40758.783799999997</v>
      </c>
    </row>
    <row r="1061" spans="1:9" x14ac:dyDescent="0.25">
      <c r="A1061" t="s">
        <v>6774</v>
      </c>
      <c r="B1061" t="s">
        <v>6775</v>
      </c>
      <c r="C1061" t="s">
        <v>6685</v>
      </c>
      <c r="D1061" t="s">
        <v>6684</v>
      </c>
      <c r="E1061" t="s">
        <v>1</v>
      </c>
      <c r="F1061" t="s">
        <v>4</v>
      </c>
      <c r="G1061" s="2">
        <v>42829</v>
      </c>
      <c r="H1061" s="1">
        <v>800000</v>
      </c>
      <c r="I1061" s="1">
        <v>66033.444699999993</v>
      </c>
    </row>
    <row r="1062" spans="1:9" x14ac:dyDescent="0.25">
      <c r="A1062" t="s">
        <v>6772</v>
      </c>
      <c r="B1062" t="s">
        <v>6773</v>
      </c>
      <c r="C1062" t="s">
        <v>6771</v>
      </c>
      <c r="D1062" t="s">
        <v>6770</v>
      </c>
      <c r="E1062" t="s">
        <v>1</v>
      </c>
      <c r="F1062" t="s">
        <v>4</v>
      </c>
      <c r="G1062" s="2">
        <v>42956</v>
      </c>
      <c r="H1062" s="1">
        <v>1560000</v>
      </c>
      <c r="I1062" s="1">
        <v>146039.90400000001</v>
      </c>
    </row>
    <row r="1063" spans="1:9" x14ac:dyDescent="0.25">
      <c r="A1063" t="s">
        <v>6768</v>
      </c>
      <c r="B1063" t="s">
        <v>6769</v>
      </c>
      <c r="C1063" t="s">
        <v>6767</v>
      </c>
      <c r="D1063" t="s">
        <v>6766</v>
      </c>
      <c r="E1063" t="s">
        <v>1</v>
      </c>
      <c r="F1063" t="s">
        <v>4</v>
      </c>
      <c r="G1063" s="2">
        <v>42829</v>
      </c>
      <c r="H1063" s="1">
        <v>1050000</v>
      </c>
      <c r="I1063" s="1">
        <v>56219.423999999999</v>
      </c>
    </row>
    <row r="1064" spans="1:9" x14ac:dyDescent="0.25">
      <c r="A1064" t="s">
        <v>6764</v>
      </c>
      <c r="B1064" t="s">
        <v>6765</v>
      </c>
      <c r="C1064" t="s">
        <v>6622</v>
      </c>
      <c r="D1064" t="s">
        <v>6621</v>
      </c>
      <c r="E1064" t="s">
        <v>3316</v>
      </c>
      <c r="F1064" t="s">
        <v>4</v>
      </c>
      <c r="G1064" s="2">
        <v>42774</v>
      </c>
      <c r="H1064" s="1">
        <v>465785</v>
      </c>
      <c r="I1064" s="1">
        <v>20405.525900000001</v>
      </c>
    </row>
    <row r="1065" spans="1:9" x14ac:dyDescent="0.25">
      <c r="A1065" t="s">
        <v>6762</v>
      </c>
      <c r="B1065" t="s">
        <v>6763</v>
      </c>
      <c r="C1065" t="s">
        <v>6719</v>
      </c>
      <c r="D1065" t="s">
        <v>6718</v>
      </c>
      <c r="E1065" t="s">
        <v>535</v>
      </c>
      <c r="F1065" t="s">
        <v>4</v>
      </c>
      <c r="G1065" s="2">
        <v>42829</v>
      </c>
      <c r="H1065" s="1">
        <v>1076709</v>
      </c>
      <c r="I1065" s="1">
        <v>119808.0189</v>
      </c>
    </row>
    <row r="1066" spans="1:9" x14ac:dyDescent="0.25">
      <c r="A1066" t="s">
        <v>6760</v>
      </c>
      <c r="B1066" t="s">
        <v>6761</v>
      </c>
      <c r="C1066" t="s">
        <v>6681</v>
      </c>
      <c r="D1066" t="s">
        <v>6680</v>
      </c>
      <c r="E1066" t="s">
        <v>535</v>
      </c>
      <c r="F1066" t="s">
        <v>4</v>
      </c>
      <c r="G1066" s="2">
        <v>42801</v>
      </c>
      <c r="H1066" s="1">
        <v>9524726</v>
      </c>
      <c r="I1066" s="1">
        <v>266392.23910000001</v>
      </c>
    </row>
    <row r="1067" spans="1:9" x14ac:dyDescent="0.25">
      <c r="A1067" t="s">
        <v>6758</v>
      </c>
      <c r="B1067" t="s">
        <v>6759</v>
      </c>
      <c r="C1067" t="s">
        <v>6757</v>
      </c>
      <c r="D1067" t="s">
        <v>6756</v>
      </c>
      <c r="E1067" t="s">
        <v>1</v>
      </c>
      <c r="F1067" t="s">
        <v>4</v>
      </c>
      <c r="G1067" s="2">
        <v>42764</v>
      </c>
      <c r="H1067" s="1">
        <v>495000</v>
      </c>
      <c r="I1067" s="1">
        <v>38833.156199999998</v>
      </c>
    </row>
    <row r="1068" spans="1:9" x14ac:dyDescent="0.25">
      <c r="A1068" t="s">
        <v>6754</v>
      </c>
      <c r="B1068" t="s">
        <v>6755</v>
      </c>
      <c r="C1068" t="s">
        <v>6753</v>
      </c>
      <c r="D1068" t="s">
        <v>6752</v>
      </c>
      <c r="E1068" t="s">
        <v>1</v>
      </c>
      <c r="F1068" t="s">
        <v>4</v>
      </c>
      <c r="G1068" s="2">
        <v>42774</v>
      </c>
      <c r="H1068" s="1">
        <v>470250</v>
      </c>
      <c r="I1068" s="1">
        <v>28479.686399999999</v>
      </c>
    </row>
    <row r="1069" spans="1:9" x14ac:dyDescent="0.25">
      <c r="A1069" t="s">
        <v>6750</v>
      </c>
      <c r="B1069" t="s">
        <v>6751</v>
      </c>
      <c r="C1069" t="s">
        <v>6749</v>
      </c>
      <c r="D1069" t="s">
        <v>6748</v>
      </c>
      <c r="E1069" t="s">
        <v>1</v>
      </c>
      <c r="F1069" t="s">
        <v>4</v>
      </c>
      <c r="G1069" s="2">
        <v>42860</v>
      </c>
      <c r="H1069" s="1">
        <v>320000</v>
      </c>
      <c r="I1069" s="1">
        <v>20910.0154</v>
      </c>
    </row>
    <row r="1070" spans="1:9" x14ac:dyDescent="0.25">
      <c r="A1070" t="s">
        <v>6746</v>
      </c>
      <c r="B1070" t="s">
        <v>6747</v>
      </c>
      <c r="C1070" t="s">
        <v>6745</v>
      </c>
      <c r="D1070" t="s">
        <v>6744</v>
      </c>
      <c r="E1070" t="s">
        <v>1</v>
      </c>
      <c r="F1070" t="s">
        <v>4</v>
      </c>
      <c r="G1070" s="2">
        <v>42774</v>
      </c>
      <c r="H1070" s="1">
        <v>2460900</v>
      </c>
      <c r="I1070" s="1">
        <v>122170.4333</v>
      </c>
    </row>
    <row r="1071" spans="1:9" x14ac:dyDescent="0.25">
      <c r="A1071" t="s">
        <v>6742</v>
      </c>
      <c r="B1071" t="s">
        <v>6743</v>
      </c>
      <c r="C1071" t="s">
        <v>6741</v>
      </c>
      <c r="D1071" t="s">
        <v>6740</v>
      </c>
      <c r="E1071" t="s">
        <v>1</v>
      </c>
      <c r="F1071" t="s">
        <v>4</v>
      </c>
      <c r="G1071" s="2">
        <v>42801</v>
      </c>
      <c r="H1071" s="1">
        <v>720000</v>
      </c>
      <c r="I1071" s="1">
        <v>49649.9712</v>
      </c>
    </row>
    <row r="1072" spans="1:9" x14ac:dyDescent="0.25">
      <c r="A1072" t="s">
        <v>6738</v>
      </c>
      <c r="B1072" t="s">
        <v>6739</v>
      </c>
      <c r="C1072" t="s">
        <v>6737</v>
      </c>
      <c r="D1072" t="s">
        <v>6736</v>
      </c>
      <c r="E1072" t="s">
        <v>1</v>
      </c>
      <c r="F1072" t="s">
        <v>4</v>
      </c>
      <c r="G1072" s="2">
        <v>42774</v>
      </c>
      <c r="H1072" s="1">
        <v>740000</v>
      </c>
      <c r="I1072" s="1">
        <v>59898.374799999998</v>
      </c>
    </row>
    <row r="1073" spans="1:9" x14ac:dyDescent="0.25">
      <c r="A1073" t="s">
        <v>6734</v>
      </c>
      <c r="B1073" t="s">
        <v>6735</v>
      </c>
      <c r="C1073" t="s">
        <v>6677</v>
      </c>
      <c r="D1073" t="s">
        <v>6676</v>
      </c>
      <c r="E1073" t="s">
        <v>1</v>
      </c>
      <c r="F1073" t="s">
        <v>4</v>
      </c>
      <c r="G1073" s="2">
        <v>42860</v>
      </c>
      <c r="H1073" s="1">
        <v>1099500</v>
      </c>
      <c r="I1073" s="1">
        <v>57505.366199999997</v>
      </c>
    </row>
    <row r="1074" spans="1:9" x14ac:dyDescent="0.25">
      <c r="A1074" t="s">
        <v>6732</v>
      </c>
      <c r="B1074" t="s">
        <v>6733</v>
      </c>
      <c r="C1074" t="s">
        <v>6723</v>
      </c>
      <c r="D1074" t="s">
        <v>6722</v>
      </c>
      <c r="E1074" t="s">
        <v>1</v>
      </c>
      <c r="F1074" t="s">
        <v>4</v>
      </c>
      <c r="G1074" s="2">
        <v>42860</v>
      </c>
      <c r="H1074" s="1">
        <v>508200</v>
      </c>
      <c r="I1074" s="1">
        <v>26471.919999999998</v>
      </c>
    </row>
    <row r="1075" spans="1:9" x14ac:dyDescent="0.25">
      <c r="A1075" t="s">
        <v>6730</v>
      </c>
      <c r="B1075" t="s">
        <v>6731</v>
      </c>
      <c r="C1075" t="s">
        <v>6729</v>
      </c>
      <c r="D1075" t="s">
        <v>6728</v>
      </c>
      <c r="E1075" t="s">
        <v>1</v>
      </c>
      <c r="F1075" t="s">
        <v>4</v>
      </c>
      <c r="G1075" s="2">
        <v>42816</v>
      </c>
      <c r="H1075" s="1">
        <v>890000</v>
      </c>
      <c r="I1075" s="1">
        <v>34877.838799999998</v>
      </c>
    </row>
    <row r="1076" spans="1:9" x14ac:dyDescent="0.25">
      <c r="A1076" t="s">
        <v>6726</v>
      </c>
      <c r="B1076" t="s">
        <v>6727</v>
      </c>
      <c r="C1076" t="s">
        <v>6723</v>
      </c>
      <c r="D1076" t="s">
        <v>6722</v>
      </c>
      <c r="E1076" t="s">
        <v>1</v>
      </c>
      <c r="F1076" t="s">
        <v>4</v>
      </c>
      <c r="G1076" s="2">
        <v>42899</v>
      </c>
      <c r="H1076" s="1">
        <v>3898661</v>
      </c>
      <c r="I1076" s="1">
        <v>211453.20009999999</v>
      </c>
    </row>
    <row r="1077" spans="1:9" x14ac:dyDescent="0.25">
      <c r="A1077" t="s">
        <v>6724</v>
      </c>
      <c r="B1077" t="s">
        <v>6725</v>
      </c>
      <c r="C1077" t="s">
        <v>6723</v>
      </c>
      <c r="D1077" t="s">
        <v>6722</v>
      </c>
      <c r="E1077" t="s">
        <v>1</v>
      </c>
      <c r="F1077" t="s">
        <v>4</v>
      </c>
      <c r="G1077" s="2">
        <v>42860</v>
      </c>
      <c r="H1077" s="1">
        <v>931700</v>
      </c>
      <c r="I1077" s="1">
        <v>48531.8799</v>
      </c>
    </row>
    <row r="1078" spans="1:9" x14ac:dyDescent="0.25">
      <c r="A1078" t="s">
        <v>6720</v>
      </c>
      <c r="B1078" t="s">
        <v>6721</v>
      </c>
      <c r="C1078" t="s">
        <v>6719</v>
      </c>
      <c r="D1078" t="s">
        <v>6718</v>
      </c>
      <c r="E1078" t="s">
        <v>1</v>
      </c>
      <c r="F1078" t="s">
        <v>4</v>
      </c>
      <c r="G1078" s="2">
        <v>42872</v>
      </c>
      <c r="H1078" s="1">
        <v>270370</v>
      </c>
      <c r="I1078" s="1">
        <v>9137.7155999999995</v>
      </c>
    </row>
    <row r="1079" spans="1:9" x14ac:dyDescent="0.25">
      <c r="A1079" t="s">
        <v>6716</v>
      </c>
      <c r="B1079" t="s">
        <v>6717</v>
      </c>
      <c r="C1079" t="s">
        <v>6715</v>
      </c>
      <c r="D1079" t="s">
        <v>6714</v>
      </c>
      <c r="E1079" t="s">
        <v>1</v>
      </c>
      <c r="F1079" t="s">
        <v>4</v>
      </c>
      <c r="G1079" s="2">
        <v>42787</v>
      </c>
      <c r="H1079" s="1">
        <v>1839558</v>
      </c>
      <c r="I1079" s="1">
        <v>96961.706600000005</v>
      </c>
    </row>
    <row r="1080" spans="1:9" x14ac:dyDescent="0.25">
      <c r="A1080" t="s">
        <v>6712</v>
      </c>
      <c r="B1080" t="s">
        <v>6713</v>
      </c>
      <c r="C1080" t="s">
        <v>6711</v>
      </c>
      <c r="D1080" t="s">
        <v>6710</v>
      </c>
      <c r="E1080" t="s">
        <v>1</v>
      </c>
      <c r="F1080" t="s">
        <v>4</v>
      </c>
      <c r="G1080" s="2">
        <v>42764</v>
      </c>
      <c r="H1080" s="1">
        <v>682000</v>
      </c>
      <c r="I1080" s="1">
        <v>35819.550199999998</v>
      </c>
    </row>
    <row r="1081" spans="1:9" x14ac:dyDescent="0.25">
      <c r="A1081" t="s">
        <v>6708</v>
      </c>
      <c r="B1081" t="s">
        <v>6709</v>
      </c>
      <c r="C1081" t="s">
        <v>6707</v>
      </c>
      <c r="D1081" t="s">
        <v>6706</v>
      </c>
      <c r="E1081" t="s">
        <v>1</v>
      </c>
      <c r="F1081" t="s">
        <v>4</v>
      </c>
      <c r="G1081" s="2">
        <v>42949</v>
      </c>
      <c r="H1081" s="1">
        <v>470000</v>
      </c>
      <c r="I1081" s="1">
        <v>24887.928800000002</v>
      </c>
    </row>
    <row r="1082" spans="1:9" x14ac:dyDescent="0.25">
      <c r="A1082" t="s">
        <v>6704</v>
      </c>
      <c r="B1082" t="s">
        <v>6705</v>
      </c>
      <c r="C1082" t="s">
        <v>6703</v>
      </c>
      <c r="D1082" t="s">
        <v>6702</v>
      </c>
      <c r="E1082" t="s">
        <v>1</v>
      </c>
      <c r="F1082" t="s">
        <v>4</v>
      </c>
      <c r="G1082" s="2">
        <v>42829</v>
      </c>
      <c r="H1082" s="1">
        <v>5759250</v>
      </c>
      <c r="I1082" s="1">
        <v>327969.74400000001</v>
      </c>
    </row>
    <row r="1083" spans="1:9" x14ac:dyDescent="0.25">
      <c r="A1083" t="s">
        <v>6700</v>
      </c>
      <c r="B1083" t="s">
        <v>6701</v>
      </c>
      <c r="C1083" t="s">
        <v>6699</v>
      </c>
      <c r="D1083" t="s">
        <v>6698</v>
      </c>
      <c r="E1083" t="s">
        <v>1</v>
      </c>
      <c r="F1083" t="s">
        <v>4</v>
      </c>
      <c r="G1083" s="2">
        <v>42787</v>
      </c>
      <c r="H1083" s="1">
        <v>148500</v>
      </c>
      <c r="I1083" s="1">
        <v>13292.6931</v>
      </c>
    </row>
    <row r="1084" spans="1:9" x14ac:dyDescent="0.25">
      <c r="A1084" t="s">
        <v>6696</v>
      </c>
      <c r="B1084" t="s">
        <v>6697</v>
      </c>
      <c r="C1084" t="s">
        <v>6695</v>
      </c>
      <c r="D1084" t="s">
        <v>6694</v>
      </c>
      <c r="E1084" t="s">
        <v>1</v>
      </c>
      <c r="F1084" t="s">
        <v>4</v>
      </c>
      <c r="G1084" s="2">
        <v>42787</v>
      </c>
      <c r="H1084" s="1">
        <v>1580000</v>
      </c>
      <c r="I1084" s="1">
        <v>70241.900399999999</v>
      </c>
    </row>
    <row r="1085" spans="1:9" x14ac:dyDescent="0.25">
      <c r="A1085" t="s">
        <v>6692</v>
      </c>
      <c r="B1085" t="s">
        <v>6693</v>
      </c>
      <c r="C1085" t="s">
        <v>6691</v>
      </c>
      <c r="D1085" t="s">
        <v>6690</v>
      </c>
      <c r="E1085" t="s">
        <v>1</v>
      </c>
      <c r="F1085" t="s">
        <v>4</v>
      </c>
      <c r="G1085" s="2">
        <v>42787</v>
      </c>
      <c r="H1085" s="1">
        <v>650000</v>
      </c>
      <c r="I1085" s="1">
        <v>26189.813399999999</v>
      </c>
    </row>
    <row r="1086" spans="1:9" x14ac:dyDescent="0.25">
      <c r="A1086" t="s">
        <v>6688</v>
      </c>
      <c r="B1086" t="s">
        <v>6689</v>
      </c>
      <c r="C1086" t="s">
        <v>6681</v>
      </c>
      <c r="D1086" t="s">
        <v>6680</v>
      </c>
      <c r="E1086" t="s">
        <v>1</v>
      </c>
      <c r="F1086" t="s">
        <v>4</v>
      </c>
      <c r="G1086" s="2">
        <v>42801</v>
      </c>
      <c r="H1086" s="1">
        <v>2570000</v>
      </c>
      <c r="I1086" s="1">
        <v>135307.864</v>
      </c>
    </row>
    <row r="1087" spans="1:9" x14ac:dyDescent="0.25">
      <c r="A1087" t="s">
        <v>6686</v>
      </c>
      <c r="B1087" t="s">
        <v>6687</v>
      </c>
      <c r="C1087" t="s">
        <v>6685</v>
      </c>
      <c r="D1087" t="s">
        <v>6684</v>
      </c>
      <c r="E1087" t="s">
        <v>1</v>
      </c>
      <c r="F1087" t="s">
        <v>4</v>
      </c>
      <c r="G1087" s="2">
        <v>43081</v>
      </c>
      <c r="H1087" s="1">
        <v>350000</v>
      </c>
      <c r="I1087" s="1">
        <v>18111.165700000001</v>
      </c>
    </row>
    <row r="1088" spans="1:9" x14ac:dyDescent="0.25">
      <c r="A1088" t="s">
        <v>6682</v>
      </c>
      <c r="B1088" t="s">
        <v>6683</v>
      </c>
      <c r="C1088" t="s">
        <v>6681</v>
      </c>
      <c r="D1088" t="s">
        <v>6680</v>
      </c>
      <c r="E1088" t="s">
        <v>1</v>
      </c>
      <c r="F1088" t="s">
        <v>4</v>
      </c>
      <c r="G1088" s="2">
        <v>42860</v>
      </c>
      <c r="H1088" s="1">
        <v>358000</v>
      </c>
      <c r="I1088" s="1">
        <v>18259.271499999999</v>
      </c>
    </row>
    <row r="1089" spans="1:9" x14ac:dyDescent="0.25">
      <c r="A1089" t="s">
        <v>6678</v>
      </c>
      <c r="B1089" t="s">
        <v>6679</v>
      </c>
      <c r="C1089" t="s">
        <v>6677</v>
      </c>
      <c r="D1089" t="s">
        <v>6676</v>
      </c>
      <c r="E1089" t="s">
        <v>1</v>
      </c>
      <c r="F1089" t="s">
        <v>4</v>
      </c>
      <c r="G1089" s="2">
        <v>43068</v>
      </c>
      <c r="H1089" s="1">
        <v>1590000</v>
      </c>
      <c r="I1089" s="1">
        <v>106166.53109999999</v>
      </c>
    </row>
    <row r="1090" spans="1:9" x14ac:dyDescent="0.25">
      <c r="A1090" t="s">
        <v>6674</v>
      </c>
      <c r="B1090" t="s">
        <v>6675</v>
      </c>
      <c r="C1090" t="s">
        <v>6673</v>
      </c>
      <c r="D1090" t="s">
        <v>6672</v>
      </c>
      <c r="E1090" t="s">
        <v>1</v>
      </c>
      <c r="F1090" t="s">
        <v>4</v>
      </c>
      <c r="G1090" s="2">
        <v>43063</v>
      </c>
      <c r="H1090" s="1">
        <v>1450000</v>
      </c>
      <c r="I1090" s="1">
        <v>103210.3524</v>
      </c>
    </row>
    <row r="1091" spans="1:9" x14ac:dyDescent="0.25">
      <c r="A1091" t="s">
        <v>6670</v>
      </c>
      <c r="B1091" t="s">
        <v>6671</v>
      </c>
      <c r="C1091" t="s">
        <v>6618</v>
      </c>
      <c r="D1091" t="s">
        <v>6617</v>
      </c>
      <c r="E1091" t="s">
        <v>1</v>
      </c>
      <c r="F1091" t="s">
        <v>4</v>
      </c>
      <c r="G1091" s="2">
        <v>42829</v>
      </c>
      <c r="H1091" s="1">
        <v>1544000</v>
      </c>
      <c r="I1091" s="1">
        <v>79724.52</v>
      </c>
    </row>
    <row r="1092" spans="1:9" x14ac:dyDescent="0.25">
      <c r="A1092" t="s">
        <v>6668</v>
      </c>
      <c r="B1092" t="s">
        <v>6669</v>
      </c>
      <c r="C1092" t="s">
        <v>6667</v>
      </c>
      <c r="D1092" t="s">
        <v>6666</v>
      </c>
      <c r="E1092" t="s">
        <v>1</v>
      </c>
      <c r="F1092" t="s">
        <v>4</v>
      </c>
      <c r="G1092" s="2">
        <v>42774</v>
      </c>
      <c r="H1092" s="1">
        <v>690000</v>
      </c>
      <c r="I1092" s="1">
        <v>22022.2932</v>
      </c>
    </row>
    <row r="1093" spans="1:9" x14ac:dyDescent="0.25">
      <c r="A1093" t="s">
        <v>6664</v>
      </c>
      <c r="B1093" t="s">
        <v>6665</v>
      </c>
      <c r="C1093" t="s">
        <v>6663</v>
      </c>
      <c r="D1093" t="s">
        <v>6662</v>
      </c>
      <c r="E1093" t="s">
        <v>1</v>
      </c>
      <c r="F1093" t="s">
        <v>4</v>
      </c>
      <c r="G1093" s="2">
        <v>42774</v>
      </c>
      <c r="H1093" s="1">
        <v>580000</v>
      </c>
      <c r="I1093" s="1">
        <v>37111.9</v>
      </c>
    </row>
    <row r="1094" spans="1:9" x14ac:dyDescent="0.25">
      <c r="A1094" t="s">
        <v>6660</v>
      </c>
      <c r="B1094" t="s">
        <v>6661</v>
      </c>
      <c r="C1094" t="s">
        <v>6634</v>
      </c>
      <c r="D1094" t="s">
        <v>6633</v>
      </c>
      <c r="E1094" t="s">
        <v>1</v>
      </c>
      <c r="F1094" t="s">
        <v>4</v>
      </c>
      <c r="G1094" s="2">
        <v>42764</v>
      </c>
      <c r="H1094" s="1">
        <v>1600000</v>
      </c>
      <c r="I1094" s="1">
        <v>118159.0999</v>
      </c>
    </row>
    <row r="1095" spans="1:9" x14ac:dyDescent="0.25">
      <c r="A1095" t="s">
        <v>6658</v>
      </c>
      <c r="B1095" t="s">
        <v>6659</v>
      </c>
      <c r="C1095" t="s">
        <v>6657</v>
      </c>
      <c r="D1095" t="s">
        <v>6656</v>
      </c>
      <c r="E1095" t="s">
        <v>1</v>
      </c>
      <c r="F1095" t="s">
        <v>4</v>
      </c>
      <c r="G1095" s="2">
        <v>43084</v>
      </c>
      <c r="H1095" s="1">
        <v>1250000</v>
      </c>
      <c r="I1095" s="1">
        <v>102618.25079999999</v>
      </c>
    </row>
    <row r="1096" spans="1:9" x14ac:dyDescent="0.25">
      <c r="A1096" t="s">
        <v>6654</v>
      </c>
      <c r="B1096" t="s">
        <v>6655</v>
      </c>
      <c r="C1096" t="s">
        <v>6653</v>
      </c>
      <c r="D1096" t="s">
        <v>6652</v>
      </c>
      <c r="E1096" t="s">
        <v>1</v>
      </c>
      <c r="F1096" t="s">
        <v>4</v>
      </c>
      <c r="G1096" s="2">
        <v>42774</v>
      </c>
      <c r="H1096" s="1">
        <v>6000000</v>
      </c>
      <c r="I1096" s="1">
        <v>554958.07200000004</v>
      </c>
    </row>
    <row r="1097" spans="1:9" x14ac:dyDescent="0.25">
      <c r="A1097" t="s">
        <v>6650</v>
      </c>
      <c r="B1097" t="s">
        <v>6651</v>
      </c>
      <c r="C1097" t="s">
        <v>6649</v>
      </c>
      <c r="D1097" t="s">
        <v>6648</v>
      </c>
      <c r="E1097" t="s">
        <v>1</v>
      </c>
      <c r="F1097" t="s">
        <v>4</v>
      </c>
      <c r="G1097" s="2">
        <v>42774</v>
      </c>
      <c r="H1097" s="1">
        <v>436986</v>
      </c>
      <c r="I1097" s="1">
        <v>44426.4303</v>
      </c>
    </row>
    <row r="1098" spans="1:9" x14ac:dyDescent="0.25">
      <c r="A1098" t="s">
        <v>6646</v>
      </c>
      <c r="B1098" t="s">
        <v>6647</v>
      </c>
      <c r="C1098" t="s">
        <v>6645</v>
      </c>
      <c r="D1098" t="s">
        <v>6644</v>
      </c>
      <c r="E1098" t="s">
        <v>1</v>
      </c>
      <c r="F1098" t="s">
        <v>4</v>
      </c>
      <c r="G1098" s="2">
        <v>42774</v>
      </c>
      <c r="H1098" s="1">
        <v>1273000</v>
      </c>
      <c r="I1098" s="1">
        <v>127354.64169999999</v>
      </c>
    </row>
    <row r="1099" spans="1:9" x14ac:dyDescent="0.25">
      <c r="A1099" t="s">
        <v>6642</v>
      </c>
      <c r="B1099" t="s">
        <v>6643</v>
      </c>
      <c r="C1099" t="s">
        <v>5163</v>
      </c>
      <c r="D1099" t="s">
        <v>6641</v>
      </c>
      <c r="E1099" t="s">
        <v>1</v>
      </c>
      <c r="F1099" t="s">
        <v>4</v>
      </c>
      <c r="G1099" s="2">
        <v>42774</v>
      </c>
      <c r="H1099" s="1">
        <v>1517600</v>
      </c>
      <c r="I1099" s="1">
        <v>134035.21979999999</v>
      </c>
    </row>
    <row r="1100" spans="1:9" x14ac:dyDescent="0.25">
      <c r="A1100" t="s">
        <v>6639</v>
      </c>
      <c r="B1100" t="s">
        <v>6640</v>
      </c>
      <c r="C1100" t="s">
        <v>6638</v>
      </c>
      <c r="D1100" t="s">
        <v>6637</v>
      </c>
      <c r="E1100" t="s">
        <v>1</v>
      </c>
      <c r="F1100" t="s">
        <v>4</v>
      </c>
      <c r="G1100" s="2">
        <v>43081</v>
      </c>
      <c r="H1100" s="1">
        <v>801000</v>
      </c>
      <c r="I1100" s="1">
        <v>41484.192000000003</v>
      </c>
    </row>
    <row r="1101" spans="1:9" x14ac:dyDescent="0.25">
      <c r="A1101" t="s">
        <v>6635</v>
      </c>
      <c r="B1101" t="s">
        <v>6636</v>
      </c>
      <c r="C1101" t="s">
        <v>6634</v>
      </c>
      <c r="D1101" t="s">
        <v>6633</v>
      </c>
      <c r="E1101" t="s">
        <v>1</v>
      </c>
      <c r="F1101" t="s">
        <v>4</v>
      </c>
      <c r="G1101" s="2">
        <v>42766</v>
      </c>
      <c r="H1101" s="1">
        <v>1855538.21</v>
      </c>
      <c r="I1101" s="1">
        <v>145904.78140000001</v>
      </c>
    </row>
    <row r="1102" spans="1:9" x14ac:dyDescent="0.25">
      <c r="A1102" t="s">
        <v>6631</v>
      </c>
      <c r="B1102" t="s">
        <v>6632</v>
      </c>
      <c r="C1102" t="s">
        <v>6630</v>
      </c>
      <c r="D1102" t="s">
        <v>6629</v>
      </c>
      <c r="E1102" t="s">
        <v>535</v>
      </c>
      <c r="F1102" t="s">
        <v>4</v>
      </c>
      <c r="G1102" s="2">
        <v>42956</v>
      </c>
      <c r="H1102" s="1">
        <v>24000000</v>
      </c>
      <c r="I1102" s="1">
        <v>1399418.3533999999</v>
      </c>
    </row>
    <row r="1103" spans="1:9" x14ac:dyDescent="0.25">
      <c r="A1103" t="s">
        <v>6627</v>
      </c>
      <c r="B1103" t="s">
        <v>6628</v>
      </c>
      <c r="C1103" t="s">
        <v>6626</v>
      </c>
      <c r="D1103" t="s">
        <v>6625</v>
      </c>
      <c r="E1103" t="s">
        <v>535</v>
      </c>
      <c r="F1103" t="s">
        <v>4</v>
      </c>
      <c r="G1103" s="2">
        <v>42774</v>
      </c>
      <c r="H1103" s="1">
        <v>35040000</v>
      </c>
      <c r="I1103" s="1">
        <v>0</v>
      </c>
    </row>
    <row r="1104" spans="1:9" x14ac:dyDescent="0.25">
      <c r="A1104" t="s">
        <v>6623</v>
      </c>
      <c r="B1104" t="s">
        <v>6624</v>
      </c>
      <c r="C1104" t="s">
        <v>6622</v>
      </c>
      <c r="D1104" t="s">
        <v>6621</v>
      </c>
      <c r="E1104" t="s">
        <v>535</v>
      </c>
      <c r="F1104" t="s">
        <v>4</v>
      </c>
      <c r="G1104" s="2">
        <v>43003</v>
      </c>
      <c r="H1104" s="1">
        <v>37600600</v>
      </c>
      <c r="I1104" s="1">
        <v>2084225.5249999999</v>
      </c>
    </row>
    <row r="1105" spans="1:9" x14ac:dyDescent="0.25">
      <c r="A1105" t="s">
        <v>6619</v>
      </c>
      <c r="B1105" t="s">
        <v>6620</v>
      </c>
      <c r="C1105" t="s">
        <v>6618</v>
      </c>
      <c r="D1105" t="s">
        <v>6617</v>
      </c>
      <c r="E1105" t="s">
        <v>535</v>
      </c>
      <c r="F1105" t="s">
        <v>4</v>
      </c>
      <c r="G1105" s="2">
        <v>42774</v>
      </c>
      <c r="H1105" s="1">
        <v>50000000</v>
      </c>
      <c r="I1105" s="1">
        <v>5085368.3360000001</v>
      </c>
    </row>
    <row r="1106" spans="1:9" x14ac:dyDescent="0.25">
      <c r="A1106" t="s">
        <v>6615</v>
      </c>
      <c r="B1106" t="s">
        <v>6616</v>
      </c>
      <c r="C1106" t="s">
        <v>6614</v>
      </c>
      <c r="D1106" t="s">
        <v>6613</v>
      </c>
      <c r="E1106" t="s">
        <v>535</v>
      </c>
      <c r="F1106" t="s">
        <v>4</v>
      </c>
      <c r="G1106" s="2">
        <v>43005</v>
      </c>
      <c r="H1106" s="1">
        <v>10500000</v>
      </c>
      <c r="I1106" s="1">
        <v>920938.22</v>
      </c>
    </row>
    <row r="1107" spans="1:9" x14ac:dyDescent="0.25">
      <c r="A1107" t="s">
        <v>6611</v>
      </c>
      <c r="B1107" t="s">
        <v>6612</v>
      </c>
      <c r="C1107" t="s">
        <v>6610</v>
      </c>
      <c r="D1107" t="s">
        <v>6609</v>
      </c>
      <c r="E1107" t="s">
        <v>1</v>
      </c>
      <c r="F1107" t="s">
        <v>4</v>
      </c>
      <c r="G1107" s="2">
        <v>42774</v>
      </c>
      <c r="H1107" s="1">
        <v>1970000</v>
      </c>
      <c r="I1107" s="1">
        <v>212133.5661</v>
      </c>
    </row>
    <row r="1108" spans="1:9" x14ac:dyDescent="0.25">
      <c r="A1108" t="s">
        <v>6607</v>
      </c>
      <c r="B1108" t="s">
        <v>6608</v>
      </c>
      <c r="C1108" t="s">
        <v>6606</v>
      </c>
      <c r="D1108" t="s">
        <v>6605</v>
      </c>
      <c r="E1108" t="s">
        <v>1</v>
      </c>
      <c r="F1108" t="s">
        <v>4</v>
      </c>
      <c r="G1108" s="2">
        <v>42816</v>
      </c>
      <c r="H1108" s="1">
        <v>2989000</v>
      </c>
      <c r="I1108" s="1">
        <v>229757.88800000001</v>
      </c>
    </row>
    <row r="1109" spans="1:9" x14ac:dyDescent="0.25">
      <c r="A1109" t="s">
        <v>6603</v>
      </c>
      <c r="B1109" t="s">
        <v>6604</v>
      </c>
      <c r="C1109" t="s">
        <v>6602</v>
      </c>
      <c r="D1109" t="s">
        <v>6601</v>
      </c>
      <c r="E1109" t="s">
        <v>1</v>
      </c>
      <c r="F1109" t="s">
        <v>4</v>
      </c>
      <c r="G1109" s="2">
        <v>42997</v>
      </c>
      <c r="H1109" s="1">
        <v>3740000</v>
      </c>
      <c r="I1109" s="1">
        <v>299816.22970000003</v>
      </c>
    </row>
    <row r="1110" spans="1:9" x14ac:dyDescent="0.25">
      <c r="A1110" t="s">
        <v>6599</v>
      </c>
      <c r="B1110" t="s">
        <v>6600</v>
      </c>
      <c r="C1110" t="s">
        <v>6598</v>
      </c>
      <c r="D1110" t="s">
        <v>6597</v>
      </c>
      <c r="E1110" t="s">
        <v>1</v>
      </c>
      <c r="F1110" t="s">
        <v>4</v>
      </c>
      <c r="G1110" s="2">
        <v>43066</v>
      </c>
      <c r="H1110" s="1">
        <v>261360</v>
      </c>
      <c r="I1110" s="1">
        <v>8815.0956000000006</v>
      </c>
    </row>
    <row r="1111" spans="1:9" x14ac:dyDescent="0.25">
      <c r="A1111" t="s">
        <v>6595</v>
      </c>
      <c r="B1111" t="s">
        <v>6596</v>
      </c>
      <c r="C1111" t="s">
        <v>6594</v>
      </c>
      <c r="D1111" t="s">
        <v>6593</v>
      </c>
      <c r="E1111" t="s">
        <v>1</v>
      </c>
      <c r="F1111" t="s">
        <v>4</v>
      </c>
      <c r="G1111" s="2">
        <v>42899</v>
      </c>
      <c r="H1111" s="1">
        <v>1904400</v>
      </c>
      <c r="I1111" s="1">
        <v>110185.5883</v>
      </c>
    </row>
    <row r="1112" spans="1:9" x14ac:dyDescent="0.25">
      <c r="A1112" t="s">
        <v>6591</v>
      </c>
      <c r="B1112" t="s">
        <v>6592</v>
      </c>
      <c r="C1112" t="s">
        <v>6590</v>
      </c>
      <c r="D1112" t="s">
        <v>6589</v>
      </c>
      <c r="E1112" t="s">
        <v>1</v>
      </c>
      <c r="F1112" t="s">
        <v>4</v>
      </c>
      <c r="G1112" s="2">
        <v>42872</v>
      </c>
      <c r="H1112" s="1">
        <v>1440000</v>
      </c>
      <c r="I1112" s="1">
        <v>82271.247700000007</v>
      </c>
    </row>
    <row r="1113" spans="1:9" x14ac:dyDescent="0.25">
      <c r="A1113" t="s">
        <v>6587</v>
      </c>
      <c r="B1113" t="s">
        <v>6588</v>
      </c>
      <c r="C1113" t="s">
        <v>6584</v>
      </c>
      <c r="D1113" t="s">
        <v>6583</v>
      </c>
      <c r="E1113" t="s">
        <v>1</v>
      </c>
      <c r="F1113" t="s">
        <v>4</v>
      </c>
      <c r="G1113" s="2">
        <v>43048</v>
      </c>
      <c r="H1113" s="1">
        <v>1983000</v>
      </c>
      <c r="I1113" s="1">
        <v>133058.23819999999</v>
      </c>
    </row>
    <row r="1114" spans="1:9" x14ac:dyDescent="0.25">
      <c r="A1114" t="s">
        <v>6585</v>
      </c>
      <c r="B1114" t="s">
        <v>6586</v>
      </c>
      <c r="C1114" t="s">
        <v>6584</v>
      </c>
      <c r="D1114" t="s">
        <v>6583</v>
      </c>
      <c r="E1114" t="s">
        <v>1</v>
      </c>
      <c r="F1114" t="s">
        <v>4</v>
      </c>
      <c r="G1114" s="2">
        <v>43048</v>
      </c>
      <c r="H1114" s="1">
        <v>658000</v>
      </c>
      <c r="I1114" s="1">
        <v>32557.921699999999</v>
      </c>
    </row>
    <row r="1115" spans="1:9" x14ac:dyDescent="0.25">
      <c r="A1115" t="s">
        <v>6581</v>
      </c>
      <c r="B1115" t="s">
        <v>6582</v>
      </c>
      <c r="C1115" t="s">
        <v>6578</v>
      </c>
      <c r="D1115" t="s">
        <v>6577</v>
      </c>
      <c r="E1115" t="s">
        <v>1</v>
      </c>
      <c r="F1115" t="s">
        <v>4</v>
      </c>
      <c r="G1115" s="2">
        <v>42872</v>
      </c>
      <c r="H1115" s="1">
        <v>260074</v>
      </c>
      <c r="I1115" s="1">
        <v>13580.066800000001</v>
      </c>
    </row>
    <row r="1116" spans="1:9" x14ac:dyDescent="0.25">
      <c r="A1116" t="s">
        <v>6579</v>
      </c>
      <c r="B1116" t="s">
        <v>6580</v>
      </c>
      <c r="C1116" t="s">
        <v>6578</v>
      </c>
      <c r="D1116" t="s">
        <v>6577</v>
      </c>
      <c r="E1116" t="s">
        <v>1</v>
      </c>
      <c r="F1116" t="s">
        <v>4</v>
      </c>
      <c r="G1116" s="2">
        <v>42829</v>
      </c>
      <c r="H1116" s="1">
        <v>1817000</v>
      </c>
      <c r="I1116" s="1">
        <v>94690.206600000005</v>
      </c>
    </row>
    <row r="1117" spans="1:9" x14ac:dyDescent="0.25">
      <c r="A1117" t="s">
        <v>6575</v>
      </c>
      <c r="B1117" t="s">
        <v>6576</v>
      </c>
      <c r="C1117" t="s">
        <v>6574</v>
      </c>
      <c r="D1117" t="s">
        <v>6573</v>
      </c>
      <c r="E1117" t="s">
        <v>1</v>
      </c>
      <c r="F1117" t="s">
        <v>4</v>
      </c>
      <c r="G1117" s="2">
        <v>43046</v>
      </c>
      <c r="H1117" s="1">
        <v>232200</v>
      </c>
      <c r="I1117" s="1">
        <v>22509.954300000001</v>
      </c>
    </row>
    <row r="1118" spans="1:9" x14ac:dyDescent="0.25">
      <c r="A1118" t="s">
        <v>6571</v>
      </c>
      <c r="B1118" t="s">
        <v>6572</v>
      </c>
      <c r="C1118" t="s">
        <v>6570</v>
      </c>
      <c r="D1118" t="s">
        <v>6569</v>
      </c>
      <c r="E1118" t="s">
        <v>1</v>
      </c>
      <c r="F1118" t="s">
        <v>4</v>
      </c>
      <c r="G1118" s="2">
        <v>42801</v>
      </c>
      <c r="H1118" s="1">
        <v>295000</v>
      </c>
      <c r="I1118" s="1">
        <v>12002.046899999999</v>
      </c>
    </row>
    <row r="1119" spans="1:9" x14ac:dyDescent="0.25">
      <c r="A1119" t="s">
        <v>6567</v>
      </c>
      <c r="B1119" t="s">
        <v>6568</v>
      </c>
      <c r="C1119" t="s">
        <v>6566</v>
      </c>
      <c r="D1119" t="s">
        <v>6565</v>
      </c>
      <c r="E1119" t="s">
        <v>1</v>
      </c>
      <c r="F1119" t="s">
        <v>4</v>
      </c>
      <c r="G1119" s="2">
        <v>42774</v>
      </c>
      <c r="H1119" s="1">
        <v>4600000</v>
      </c>
      <c r="I1119" s="1">
        <v>382726.9387</v>
      </c>
    </row>
    <row r="1120" spans="1:9" x14ac:dyDescent="0.25">
      <c r="A1120" t="s">
        <v>6563</v>
      </c>
      <c r="B1120" t="s">
        <v>6564</v>
      </c>
      <c r="C1120" t="s">
        <v>6562</v>
      </c>
      <c r="D1120" t="s">
        <v>6561</v>
      </c>
      <c r="E1120" t="s">
        <v>1</v>
      </c>
      <c r="F1120" t="s">
        <v>4</v>
      </c>
      <c r="G1120" s="2">
        <v>43081</v>
      </c>
      <c r="H1120" s="1">
        <v>1020000</v>
      </c>
      <c r="I1120" s="1">
        <v>26361.671999999999</v>
      </c>
    </row>
    <row r="1121" spans="1:9" x14ac:dyDescent="0.25">
      <c r="A1121" t="s">
        <v>6559</v>
      </c>
      <c r="B1121" t="s">
        <v>6560</v>
      </c>
      <c r="C1121" t="s">
        <v>6496</v>
      </c>
      <c r="D1121" t="s">
        <v>6495</v>
      </c>
      <c r="E1121" t="s">
        <v>1</v>
      </c>
      <c r="F1121" t="s">
        <v>4</v>
      </c>
      <c r="G1121" s="2">
        <v>43066</v>
      </c>
      <c r="H1121" s="1">
        <v>677600</v>
      </c>
      <c r="I1121" s="1">
        <v>42783.995499999997</v>
      </c>
    </row>
    <row r="1122" spans="1:9" x14ac:dyDescent="0.25">
      <c r="A1122" t="s">
        <v>6557</v>
      </c>
      <c r="B1122" t="s">
        <v>6558</v>
      </c>
      <c r="C1122" t="s">
        <v>6556</v>
      </c>
      <c r="D1122" t="s">
        <v>6555</v>
      </c>
      <c r="E1122" t="s">
        <v>1</v>
      </c>
      <c r="F1122" t="s">
        <v>4</v>
      </c>
      <c r="G1122" s="2">
        <v>42751</v>
      </c>
      <c r="H1122" s="1">
        <v>6399957.2000000002</v>
      </c>
      <c r="I1122" s="1">
        <v>576865.2977</v>
      </c>
    </row>
    <row r="1123" spans="1:9" x14ac:dyDescent="0.25">
      <c r="A1123" t="s">
        <v>6553</v>
      </c>
      <c r="B1123" t="s">
        <v>6554</v>
      </c>
      <c r="C1123" t="s">
        <v>6552</v>
      </c>
      <c r="D1123" t="s">
        <v>6551</v>
      </c>
      <c r="E1123" t="s">
        <v>1</v>
      </c>
      <c r="F1123" t="s">
        <v>4</v>
      </c>
      <c r="G1123" s="2">
        <v>43073</v>
      </c>
      <c r="H1123" s="1">
        <v>3753000</v>
      </c>
      <c r="I1123" s="1">
        <v>195720.17600000001</v>
      </c>
    </row>
    <row r="1124" spans="1:9" x14ac:dyDescent="0.25">
      <c r="A1124" t="s">
        <v>6549</v>
      </c>
      <c r="B1124" t="s">
        <v>6550</v>
      </c>
      <c r="C1124" t="s">
        <v>6548</v>
      </c>
      <c r="D1124" t="s">
        <v>6547</v>
      </c>
      <c r="E1124" t="s">
        <v>1</v>
      </c>
      <c r="F1124" t="s">
        <v>4</v>
      </c>
      <c r="G1124" s="2">
        <v>42801</v>
      </c>
      <c r="H1124" s="1">
        <v>728642.7</v>
      </c>
      <c r="I1124" s="1">
        <v>44188.184300000001</v>
      </c>
    </row>
    <row r="1125" spans="1:9" x14ac:dyDescent="0.25">
      <c r="A1125" t="s">
        <v>6545</v>
      </c>
      <c r="B1125" t="s">
        <v>6546</v>
      </c>
      <c r="C1125" t="s">
        <v>6544</v>
      </c>
      <c r="D1125" t="s">
        <v>6543</v>
      </c>
      <c r="E1125" t="s">
        <v>1</v>
      </c>
      <c r="F1125" t="s">
        <v>4</v>
      </c>
      <c r="G1125" s="2">
        <v>42801</v>
      </c>
      <c r="H1125" s="1">
        <v>1169304</v>
      </c>
      <c r="I1125" s="1">
        <v>61250.0265</v>
      </c>
    </row>
    <row r="1126" spans="1:9" x14ac:dyDescent="0.25">
      <c r="A1126" t="s">
        <v>6541</v>
      </c>
      <c r="B1126" t="s">
        <v>6542</v>
      </c>
      <c r="C1126" t="s">
        <v>6540</v>
      </c>
      <c r="D1126" t="s">
        <v>6539</v>
      </c>
      <c r="E1126" t="s">
        <v>1</v>
      </c>
      <c r="F1126" t="s">
        <v>4</v>
      </c>
      <c r="G1126" s="2">
        <v>42816</v>
      </c>
      <c r="H1126" s="1">
        <v>2989000</v>
      </c>
      <c r="I1126" s="1">
        <v>333232.35379999998</v>
      </c>
    </row>
    <row r="1127" spans="1:9" x14ac:dyDescent="0.25">
      <c r="A1127" t="s">
        <v>6537</v>
      </c>
      <c r="B1127" t="s">
        <v>6538</v>
      </c>
      <c r="C1127" t="s">
        <v>6536</v>
      </c>
      <c r="D1127" t="s">
        <v>6535</v>
      </c>
      <c r="E1127" t="s">
        <v>1</v>
      </c>
      <c r="F1127" t="s">
        <v>4</v>
      </c>
      <c r="G1127" s="2">
        <v>42764</v>
      </c>
      <c r="H1127" s="1">
        <v>5435884</v>
      </c>
      <c r="I1127" s="1">
        <v>528326.9351</v>
      </c>
    </row>
    <row r="1128" spans="1:9" x14ac:dyDescent="0.25">
      <c r="A1128" t="s">
        <v>6533</v>
      </c>
      <c r="B1128" t="s">
        <v>6534</v>
      </c>
      <c r="C1128" t="s">
        <v>6532</v>
      </c>
      <c r="D1128" t="s">
        <v>6531</v>
      </c>
      <c r="E1128" t="s">
        <v>1</v>
      </c>
      <c r="F1128" t="s">
        <v>4</v>
      </c>
      <c r="G1128" s="2">
        <v>42764</v>
      </c>
      <c r="H1128" s="1">
        <v>906250</v>
      </c>
      <c r="I1128" s="1">
        <v>66992.849700000006</v>
      </c>
    </row>
    <row r="1129" spans="1:9" x14ac:dyDescent="0.25">
      <c r="A1129" t="s">
        <v>6529</v>
      </c>
      <c r="B1129" t="s">
        <v>6530</v>
      </c>
      <c r="C1129" t="s">
        <v>6528</v>
      </c>
      <c r="D1129" t="s">
        <v>6527</v>
      </c>
      <c r="E1129" t="s">
        <v>1</v>
      </c>
      <c r="F1129" t="s">
        <v>4</v>
      </c>
      <c r="G1129" s="2">
        <v>42991</v>
      </c>
      <c r="H1129" s="1">
        <v>1373000</v>
      </c>
      <c r="I1129" s="1">
        <v>101536.664</v>
      </c>
    </row>
    <row r="1130" spans="1:9" x14ac:dyDescent="0.25">
      <c r="A1130" t="s">
        <v>6525</v>
      </c>
      <c r="B1130" t="s">
        <v>6526</v>
      </c>
      <c r="C1130" t="s">
        <v>6524</v>
      </c>
      <c r="D1130" t="s">
        <v>6523</v>
      </c>
      <c r="E1130" t="s">
        <v>1</v>
      </c>
      <c r="F1130" t="s">
        <v>4</v>
      </c>
      <c r="G1130" s="2">
        <v>43055</v>
      </c>
      <c r="H1130" s="1">
        <v>557200</v>
      </c>
      <c r="I1130" s="1">
        <v>21867.615000000002</v>
      </c>
    </row>
    <row r="1131" spans="1:9" x14ac:dyDescent="0.25">
      <c r="A1131" t="s">
        <v>6521</v>
      </c>
      <c r="B1131" t="s">
        <v>6522</v>
      </c>
      <c r="C1131" t="s">
        <v>6520</v>
      </c>
      <c r="D1131" t="s">
        <v>6519</v>
      </c>
      <c r="E1131" t="s">
        <v>1</v>
      </c>
      <c r="F1131" t="s">
        <v>4</v>
      </c>
      <c r="G1131" s="2">
        <v>43048</v>
      </c>
      <c r="H1131" s="1">
        <v>2523139</v>
      </c>
      <c r="I1131" s="1">
        <v>142409.5148</v>
      </c>
    </row>
    <row r="1132" spans="1:9" x14ac:dyDescent="0.25">
      <c r="A1132" t="s">
        <v>6517</v>
      </c>
      <c r="B1132" t="s">
        <v>6518</v>
      </c>
      <c r="C1132" t="s">
        <v>6516</v>
      </c>
      <c r="D1132" t="s">
        <v>6515</v>
      </c>
      <c r="E1132" t="s">
        <v>1</v>
      </c>
      <c r="F1132" t="s">
        <v>4</v>
      </c>
      <c r="G1132" s="2">
        <v>43068</v>
      </c>
      <c r="H1132" s="1">
        <v>1580000</v>
      </c>
      <c r="I1132" s="1">
        <v>96018.080499999996</v>
      </c>
    </row>
    <row r="1133" spans="1:9" x14ac:dyDescent="0.25">
      <c r="A1133" t="s">
        <v>6513</v>
      </c>
      <c r="B1133" t="s">
        <v>6514</v>
      </c>
      <c r="C1133" t="s">
        <v>6512</v>
      </c>
      <c r="D1133" t="s">
        <v>6511</v>
      </c>
      <c r="E1133" t="s">
        <v>1</v>
      </c>
      <c r="F1133" t="s">
        <v>4</v>
      </c>
      <c r="G1133" s="2">
        <v>43067</v>
      </c>
      <c r="H1133" s="1">
        <v>1616399</v>
      </c>
      <c r="I1133" s="1">
        <v>73967.895999999993</v>
      </c>
    </row>
    <row r="1134" spans="1:9" x14ac:dyDescent="0.25">
      <c r="A1134" t="s">
        <v>6509</v>
      </c>
      <c r="B1134" t="s">
        <v>6510</v>
      </c>
      <c r="C1134" t="s">
        <v>6508</v>
      </c>
      <c r="D1134" t="s">
        <v>6507</v>
      </c>
      <c r="E1134" t="s">
        <v>1</v>
      </c>
      <c r="F1134" t="s">
        <v>4</v>
      </c>
      <c r="G1134" s="2">
        <v>43025</v>
      </c>
      <c r="H1134" s="1">
        <v>902304</v>
      </c>
      <c r="I1134" s="1">
        <v>45646.356299999999</v>
      </c>
    </row>
    <row r="1135" spans="1:9" x14ac:dyDescent="0.25">
      <c r="A1135" t="s">
        <v>6505</v>
      </c>
      <c r="B1135" t="s">
        <v>6506</v>
      </c>
      <c r="C1135" t="s">
        <v>6504</v>
      </c>
      <c r="D1135" t="s">
        <v>6503</v>
      </c>
      <c r="E1135" t="s">
        <v>1</v>
      </c>
      <c r="F1135" t="s">
        <v>4</v>
      </c>
      <c r="G1135" s="2">
        <v>43063</v>
      </c>
      <c r="H1135" s="1">
        <v>670810</v>
      </c>
      <c r="I1135" s="1">
        <v>27083.573</v>
      </c>
    </row>
    <row r="1136" spans="1:9" x14ac:dyDescent="0.25">
      <c r="A1136" t="s">
        <v>6501</v>
      </c>
      <c r="B1136" t="s">
        <v>6502</v>
      </c>
      <c r="C1136" t="s">
        <v>6500</v>
      </c>
      <c r="D1136" t="s">
        <v>6499</v>
      </c>
      <c r="E1136" t="s">
        <v>1</v>
      </c>
      <c r="F1136" t="s">
        <v>4</v>
      </c>
      <c r="G1136" s="2">
        <v>42764</v>
      </c>
      <c r="H1136" s="1">
        <v>3983000</v>
      </c>
      <c r="I1136" s="1">
        <v>270817.10720000003</v>
      </c>
    </row>
    <row r="1137" spans="1:9" x14ac:dyDescent="0.25">
      <c r="A1137" t="s">
        <v>6497</v>
      </c>
      <c r="B1137" t="s">
        <v>6498</v>
      </c>
      <c r="C1137" t="s">
        <v>6496</v>
      </c>
      <c r="D1137" t="s">
        <v>6495</v>
      </c>
      <c r="E1137" t="s">
        <v>1</v>
      </c>
      <c r="F1137" t="s">
        <v>4</v>
      </c>
      <c r="G1137" s="2">
        <v>43033</v>
      </c>
      <c r="H1137" s="1">
        <v>800000</v>
      </c>
      <c r="I1137" s="1">
        <v>41902.71</v>
      </c>
    </row>
    <row r="1138" spans="1:9" x14ac:dyDescent="0.25">
      <c r="A1138" t="s">
        <v>6493</v>
      </c>
      <c r="B1138" t="s">
        <v>6494</v>
      </c>
      <c r="C1138" t="s">
        <v>6492</v>
      </c>
      <c r="D1138" t="s">
        <v>6491</v>
      </c>
      <c r="E1138" t="s">
        <v>1</v>
      </c>
      <c r="F1138" t="s">
        <v>4</v>
      </c>
      <c r="G1138" s="2">
        <v>43032</v>
      </c>
      <c r="H1138" s="1">
        <v>420000</v>
      </c>
      <c r="I1138" s="1">
        <v>23736.342000000001</v>
      </c>
    </row>
    <row r="1139" spans="1:9" x14ac:dyDescent="0.25">
      <c r="A1139" t="s">
        <v>6489</v>
      </c>
      <c r="B1139" t="s">
        <v>6490</v>
      </c>
      <c r="C1139" t="s">
        <v>6488</v>
      </c>
      <c r="D1139" t="s">
        <v>6487</v>
      </c>
      <c r="E1139" t="s">
        <v>1</v>
      </c>
      <c r="F1139" t="s">
        <v>4</v>
      </c>
      <c r="G1139" s="2">
        <v>42774</v>
      </c>
      <c r="H1139" s="1">
        <v>5989000</v>
      </c>
      <c r="I1139" s="1">
        <v>515381.7463</v>
      </c>
    </row>
    <row r="1140" spans="1:9" x14ac:dyDescent="0.25">
      <c r="A1140" t="s">
        <v>6485</v>
      </c>
      <c r="B1140" t="s">
        <v>6486</v>
      </c>
      <c r="C1140" t="s">
        <v>6484</v>
      </c>
      <c r="D1140" t="s">
        <v>6483</v>
      </c>
      <c r="E1140" t="s">
        <v>1</v>
      </c>
      <c r="F1140" t="s">
        <v>4</v>
      </c>
      <c r="G1140" s="2">
        <v>42977</v>
      </c>
      <c r="H1140" s="1">
        <v>2254144.6</v>
      </c>
      <c r="I1140" s="1">
        <v>7131.5531000000001</v>
      </c>
    </row>
    <row r="1141" spans="1:9" x14ac:dyDescent="0.25">
      <c r="A1141" t="s">
        <v>6481</v>
      </c>
      <c r="B1141" t="s">
        <v>6482</v>
      </c>
      <c r="C1141" t="s">
        <v>6480</v>
      </c>
      <c r="D1141" t="s">
        <v>6479</v>
      </c>
      <c r="E1141" t="s">
        <v>1</v>
      </c>
      <c r="F1141" t="s">
        <v>4</v>
      </c>
      <c r="G1141" s="2">
        <v>43040</v>
      </c>
      <c r="H1141" s="1">
        <v>100000</v>
      </c>
      <c r="I1141" s="1">
        <v>2155.7130999999999</v>
      </c>
    </row>
    <row r="1142" spans="1:9" x14ac:dyDescent="0.25">
      <c r="A1142" t="s">
        <v>6477</v>
      </c>
      <c r="B1142" t="s">
        <v>6478</v>
      </c>
      <c r="C1142" t="s">
        <v>6476</v>
      </c>
      <c r="D1142" t="s">
        <v>6475</v>
      </c>
      <c r="E1142" t="s">
        <v>1</v>
      </c>
      <c r="F1142" t="s">
        <v>4</v>
      </c>
      <c r="G1142" s="2">
        <v>43073</v>
      </c>
      <c r="H1142" s="1">
        <v>5285440.38</v>
      </c>
      <c r="I1142" s="1">
        <v>344807.48920000001</v>
      </c>
    </row>
    <row r="1143" spans="1:9" x14ac:dyDescent="0.25">
      <c r="A1143" t="s">
        <v>6473</v>
      </c>
      <c r="B1143" t="s">
        <v>6474</v>
      </c>
      <c r="C1143" t="s">
        <v>6472</v>
      </c>
      <c r="D1143" t="s">
        <v>6471</v>
      </c>
      <c r="E1143" t="s">
        <v>1</v>
      </c>
      <c r="F1143" t="s">
        <v>4</v>
      </c>
      <c r="G1143" s="2">
        <v>43055</v>
      </c>
      <c r="H1143" s="1">
        <v>342000</v>
      </c>
      <c r="I1143" s="1">
        <v>28620.084200000001</v>
      </c>
    </row>
    <row r="1144" spans="1:9" x14ac:dyDescent="0.25">
      <c r="A1144" t="s">
        <v>6469</v>
      </c>
      <c r="B1144" t="s">
        <v>6470</v>
      </c>
      <c r="C1144" t="s">
        <v>6456</v>
      </c>
      <c r="D1144" t="s">
        <v>6455</v>
      </c>
      <c r="E1144" t="s">
        <v>1</v>
      </c>
      <c r="F1144" t="s">
        <v>4</v>
      </c>
      <c r="G1144" s="2">
        <v>43041</v>
      </c>
      <c r="H1144" s="1">
        <v>2605500</v>
      </c>
      <c r="I1144" s="1">
        <v>207458.8757</v>
      </c>
    </row>
    <row r="1145" spans="1:9" x14ac:dyDescent="0.25">
      <c r="A1145" t="s">
        <v>6467</v>
      </c>
      <c r="B1145" t="s">
        <v>6468</v>
      </c>
      <c r="C1145" t="s">
        <v>6386</v>
      </c>
      <c r="D1145" t="s">
        <v>6385</v>
      </c>
      <c r="E1145" t="s">
        <v>1</v>
      </c>
      <c r="F1145" t="s">
        <v>4</v>
      </c>
      <c r="G1145" s="2">
        <v>43025</v>
      </c>
      <c r="H1145" s="1">
        <v>6200000</v>
      </c>
      <c r="I1145" s="1">
        <v>507382.00799999997</v>
      </c>
    </row>
    <row r="1146" spans="1:9" x14ac:dyDescent="0.25">
      <c r="A1146" t="s">
        <v>6465</v>
      </c>
      <c r="B1146" t="s">
        <v>6466</v>
      </c>
      <c r="C1146" t="s">
        <v>6464</v>
      </c>
      <c r="D1146" t="s">
        <v>6463</v>
      </c>
      <c r="E1146" t="s">
        <v>1</v>
      </c>
      <c r="F1146" t="s">
        <v>4</v>
      </c>
      <c r="G1146" s="2">
        <v>42872</v>
      </c>
      <c r="H1146" s="1">
        <v>1725958</v>
      </c>
      <c r="I1146" s="1">
        <v>59652.392999999996</v>
      </c>
    </row>
    <row r="1147" spans="1:9" x14ac:dyDescent="0.25">
      <c r="A1147" t="s">
        <v>6461</v>
      </c>
      <c r="B1147" t="s">
        <v>6462</v>
      </c>
      <c r="C1147" t="s">
        <v>6460</v>
      </c>
      <c r="D1147" t="s">
        <v>6459</v>
      </c>
      <c r="E1147" t="s">
        <v>1</v>
      </c>
      <c r="F1147" t="s">
        <v>4</v>
      </c>
      <c r="G1147" s="2">
        <v>42872</v>
      </c>
      <c r="H1147" s="1">
        <v>900000</v>
      </c>
      <c r="I1147" s="1">
        <v>56926.088000000003</v>
      </c>
    </row>
    <row r="1148" spans="1:9" x14ac:dyDescent="0.25">
      <c r="A1148" t="s">
        <v>6457</v>
      </c>
      <c r="B1148" t="s">
        <v>6458</v>
      </c>
      <c r="C1148" t="s">
        <v>6456</v>
      </c>
      <c r="D1148" t="s">
        <v>6455</v>
      </c>
      <c r="E1148" t="s">
        <v>1</v>
      </c>
      <c r="F1148" t="s">
        <v>4</v>
      </c>
      <c r="G1148" s="2">
        <v>43003</v>
      </c>
      <c r="H1148" s="1">
        <v>2417250</v>
      </c>
      <c r="I1148" s="1">
        <v>140858.11499999999</v>
      </c>
    </row>
    <row r="1149" spans="1:9" x14ac:dyDescent="0.25">
      <c r="A1149" t="s">
        <v>6453</v>
      </c>
      <c r="B1149" t="s">
        <v>6454</v>
      </c>
      <c r="C1149" t="s">
        <v>6410</v>
      </c>
      <c r="D1149" t="s">
        <v>6409</v>
      </c>
      <c r="E1149" t="s">
        <v>1</v>
      </c>
      <c r="F1149" t="s">
        <v>4</v>
      </c>
      <c r="G1149" s="2">
        <v>43046</v>
      </c>
      <c r="H1149" s="1">
        <v>807500</v>
      </c>
      <c r="I1149" s="1">
        <v>33968.911999999997</v>
      </c>
    </row>
    <row r="1150" spans="1:9" x14ac:dyDescent="0.25">
      <c r="A1150" t="s">
        <v>6451</v>
      </c>
      <c r="B1150" t="s">
        <v>6452</v>
      </c>
      <c r="C1150" t="s">
        <v>6450</v>
      </c>
      <c r="D1150" t="s">
        <v>6449</v>
      </c>
      <c r="E1150" t="s">
        <v>535</v>
      </c>
      <c r="F1150" t="s">
        <v>4</v>
      </c>
      <c r="G1150" s="2">
        <v>42899</v>
      </c>
      <c r="H1150" s="1">
        <v>10000000</v>
      </c>
      <c r="I1150" s="1">
        <v>898182.0527</v>
      </c>
    </row>
    <row r="1151" spans="1:9" x14ac:dyDescent="0.25">
      <c r="A1151" t="s">
        <v>6447</v>
      </c>
      <c r="B1151" t="s">
        <v>6448</v>
      </c>
      <c r="C1151" t="s">
        <v>6424</v>
      </c>
      <c r="D1151" t="s">
        <v>6423</v>
      </c>
      <c r="E1151" t="s">
        <v>535</v>
      </c>
      <c r="F1151" t="s">
        <v>4</v>
      </c>
      <c r="G1151" s="2">
        <v>43048</v>
      </c>
      <c r="H1151" s="1">
        <v>31448970</v>
      </c>
      <c r="I1151" s="1">
        <v>3394677.6504000002</v>
      </c>
    </row>
    <row r="1152" spans="1:9" x14ac:dyDescent="0.25">
      <c r="A1152" t="s">
        <v>6445</v>
      </c>
      <c r="B1152" t="s">
        <v>6446</v>
      </c>
      <c r="C1152" t="s">
        <v>6410</v>
      </c>
      <c r="D1152" t="s">
        <v>6409</v>
      </c>
      <c r="E1152" t="s">
        <v>1</v>
      </c>
      <c r="F1152" t="s">
        <v>4</v>
      </c>
      <c r="G1152" s="2">
        <v>43073</v>
      </c>
      <c r="H1152" s="1">
        <v>212937.75</v>
      </c>
      <c r="I1152" s="1">
        <v>8547.2132000000001</v>
      </c>
    </row>
    <row r="1153" spans="1:9" x14ac:dyDescent="0.25">
      <c r="A1153" t="s">
        <v>6443</v>
      </c>
      <c r="B1153" t="s">
        <v>6444</v>
      </c>
      <c r="C1153" t="s">
        <v>6406</v>
      </c>
      <c r="D1153" t="s">
        <v>6405</v>
      </c>
      <c r="E1153" t="s">
        <v>1</v>
      </c>
      <c r="F1153" t="s">
        <v>4</v>
      </c>
      <c r="G1153" s="2">
        <v>42872</v>
      </c>
      <c r="H1153" s="1">
        <v>1791360</v>
      </c>
      <c r="I1153" s="1">
        <v>119102.2926</v>
      </c>
    </row>
    <row r="1154" spans="1:9" x14ac:dyDescent="0.25">
      <c r="A1154" t="s">
        <v>6441</v>
      </c>
      <c r="B1154" t="s">
        <v>6442</v>
      </c>
      <c r="C1154" t="s">
        <v>6440</v>
      </c>
      <c r="D1154" t="s">
        <v>6439</v>
      </c>
      <c r="E1154" t="s">
        <v>1</v>
      </c>
      <c r="F1154" t="s">
        <v>4</v>
      </c>
      <c r="G1154" s="2">
        <v>43046</v>
      </c>
      <c r="H1154" s="1">
        <v>250000</v>
      </c>
      <c r="I1154" s="1">
        <v>12819.302900000001</v>
      </c>
    </row>
    <row r="1155" spans="1:9" x14ac:dyDescent="0.25">
      <c r="A1155" t="s">
        <v>6437</v>
      </c>
      <c r="B1155" t="s">
        <v>6438</v>
      </c>
      <c r="C1155" t="s">
        <v>6436</v>
      </c>
      <c r="D1155" t="s">
        <v>6435</v>
      </c>
      <c r="E1155" t="s">
        <v>1</v>
      </c>
      <c r="F1155" t="s">
        <v>4</v>
      </c>
      <c r="G1155" s="2">
        <v>42997</v>
      </c>
      <c r="H1155" s="1">
        <v>3527320</v>
      </c>
      <c r="I1155" s="1">
        <v>379094.49599999998</v>
      </c>
    </row>
    <row r="1156" spans="1:9" x14ac:dyDescent="0.25">
      <c r="A1156" t="s">
        <v>6433</v>
      </c>
      <c r="B1156" t="s">
        <v>6434</v>
      </c>
      <c r="C1156" t="s">
        <v>6432</v>
      </c>
      <c r="D1156" t="s">
        <v>6431</v>
      </c>
      <c r="E1156" t="s">
        <v>1</v>
      </c>
      <c r="F1156" t="s">
        <v>4</v>
      </c>
      <c r="G1156" s="2">
        <v>43025</v>
      </c>
      <c r="H1156" s="1">
        <v>612000</v>
      </c>
      <c r="I1156" s="1">
        <v>23013.6921</v>
      </c>
    </row>
    <row r="1157" spans="1:9" x14ac:dyDescent="0.25">
      <c r="A1157" t="s">
        <v>6429</v>
      </c>
      <c r="B1157" t="s">
        <v>6430</v>
      </c>
      <c r="C1157" t="s">
        <v>6428</v>
      </c>
      <c r="D1157" t="s">
        <v>6427</v>
      </c>
      <c r="E1157" t="s">
        <v>1</v>
      </c>
      <c r="F1157" t="s">
        <v>4</v>
      </c>
      <c r="G1157" s="2">
        <v>42774</v>
      </c>
      <c r="H1157" s="1">
        <v>1890000</v>
      </c>
      <c r="I1157" s="1">
        <v>136525.413</v>
      </c>
    </row>
    <row r="1158" spans="1:9" x14ac:dyDescent="0.25">
      <c r="A1158" t="s">
        <v>6425</v>
      </c>
      <c r="B1158" t="s">
        <v>6426</v>
      </c>
      <c r="C1158" t="s">
        <v>6424</v>
      </c>
      <c r="D1158" t="s">
        <v>6423</v>
      </c>
      <c r="E1158" t="s">
        <v>1</v>
      </c>
      <c r="F1158" t="s">
        <v>4</v>
      </c>
      <c r="G1158" s="2">
        <v>42860</v>
      </c>
      <c r="H1158" s="1">
        <v>2207000</v>
      </c>
      <c r="I1158" s="1">
        <v>116523.85159999999</v>
      </c>
    </row>
    <row r="1159" spans="1:9" x14ac:dyDescent="0.25">
      <c r="A1159" t="s">
        <v>6421</v>
      </c>
      <c r="B1159" t="s">
        <v>6422</v>
      </c>
      <c r="C1159" t="s">
        <v>6420</v>
      </c>
      <c r="D1159" t="s">
        <v>6419</v>
      </c>
      <c r="E1159" t="s">
        <v>1</v>
      </c>
      <c r="F1159" t="s">
        <v>4</v>
      </c>
      <c r="G1159" s="2">
        <v>42774</v>
      </c>
      <c r="H1159" s="1">
        <v>210000</v>
      </c>
      <c r="I1159" s="1">
        <v>5748.4115000000002</v>
      </c>
    </row>
    <row r="1160" spans="1:9" x14ac:dyDescent="0.25">
      <c r="A1160" t="s">
        <v>6417</v>
      </c>
      <c r="B1160" t="s">
        <v>6418</v>
      </c>
      <c r="C1160" t="s">
        <v>6416</v>
      </c>
      <c r="D1160" t="s">
        <v>6415</v>
      </c>
      <c r="E1160" t="s">
        <v>1</v>
      </c>
      <c r="F1160" t="s">
        <v>4</v>
      </c>
      <c r="G1160" s="2">
        <v>43077</v>
      </c>
      <c r="H1160" s="1">
        <v>688500</v>
      </c>
      <c r="I1160" s="1">
        <v>41837.1397</v>
      </c>
    </row>
    <row r="1161" spans="1:9" x14ac:dyDescent="0.25">
      <c r="A1161" t="s">
        <v>6413</v>
      </c>
      <c r="B1161" t="s">
        <v>6414</v>
      </c>
      <c r="C1161" t="s">
        <v>6410</v>
      </c>
      <c r="D1161" t="s">
        <v>6409</v>
      </c>
      <c r="E1161" t="s">
        <v>1</v>
      </c>
      <c r="F1161" t="s">
        <v>4</v>
      </c>
      <c r="G1161" s="2">
        <v>43073</v>
      </c>
      <c r="H1161" s="1">
        <v>201833.78</v>
      </c>
      <c r="I1161" s="1">
        <v>7826.1840000000002</v>
      </c>
    </row>
    <row r="1162" spans="1:9" x14ac:dyDescent="0.25">
      <c r="A1162" t="s">
        <v>6411</v>
      </c>
      <c r="B1162" t="s">
        <v>6412</v>
      </c>
      <c r="C1162" t="s">
        <v>6410</v>
      </c>
      <c r="D1162" t="s">
        <v>6409</v>
      </c>
      <c r="E1162" t="s">
        <v>1</v>
      </c>
      <c r="F1162" t="s">
        <v>4</v>
      </c>
      <c r="G1162" s="2">
        <v>43046</v>
      </c>
      <c r="H1162" s="1">
        <v>1800000</v>
      </c>
      <c r="I1162" s="1">
        <v>110646.376</v>
      </c>
    </row>
    <row r="1163" spans="1:9" x14ac:dyDescent="0.25">
      <c r="A1163" t="s">
        <v>6407</v>
      </c>
      <c r="B1163" t="s">
        <v>6408</v>
      </c>
      <c r="C1163" t="s">
        <v>6406</v>
      </c>
      <c r="D1163" t="s">
        <v>6405</v>
      </c>
      <c r="E1163" t="s">
        <v>1</v>
      </c>
      <c r="F1163" t="s">
        <v>4</v>
      </c>
      <c r="G1163" s="2">
        <v>43034</v>
      </c>
      <c r="H1163" s="1">
        <v>3504464</v>
      </c>
      <c r="I1163" s="1">
        <v>221135.88</v>
      </c>
    </row>
    <row r="1164" spans="1:9" x14ac:dyDescent="0.25">
      <c r="A1164" t="s">
        <v>6403</v>
      </c>
      <c r="B1164" t="s">
        <v>6404</v>
      </c>
      <c r="C1164" t="s">
        <v>6402</v>
      </c>
      <c r="D1164" t="s">
        <v>6401</v>
      </c>
      <c r="E1164" t="s">
        <v>1</v>
      </c>
      <c r="F1164" t="s">
        <v>4</v>
      </c>
      <c r="G1164" s="2">
        <v>42751</v>
      </c>
      <c r="H1164" s="1">
        <v>445542</v>
      </c>
      <c r="I1164" s="1">
        <v>28928.880300000001</v>
      </c>
    </row>
    <row r="1165" spans="1:9" x14ac:dyDescent="0.25">
      <c r="A1165" t="s">
        <v>6399</v>
      </c>
      <c r="B1165" t="s">
        <v>6400</v>
      </c>
      <c r="C1165" t="s">
        <v>6398</v>
      </c>
      <c r="D1165" t="s">
        <v>6397</v>
      </c>
      <c r="E1165" t="s">
        <v>1</v>
      </c>
      <c r="F1165" t="s">
        <v>4</v>
      </c>
      <c r="G1165" s="2">
        <v>43025</v>
      </c>
      <c r="H1165" s="1">
        <v>800000</v>
      </c>
      <c r="I1165" s="1">
        <v>64233.297400000003</v>
      </c>
    </row>
    <row r="1166" spans="1:9" x14ac:dyDescent="0.25">
      <c r="A1166" t="s">
        <v>6395</v>
      </c>
      <c r="B1166" t="s">
        <v>6396</v>
      </c>
      <c r="C1166" t="s">
        <v>6394</v>
      </c>
      <c r="D1166" t="s">
        <v>6393</v>
      </c>
      <c r="E1166" t="s">
        <v>1</v>
      </c>
      <c r="F1166" t="s">
        <v>4</v>
      </c>
      <c r="G1166" s="2">
        <v>42764</v>
      </c>
      <c r="H1166" s="1">
        <v>249000</v>
      </c>
      <c r="I1166" s="1">
        <v>14741.6425</v>
      </c>
    </row>
    <row r="1167" spans="1:9" x14ac:dyDescent="0.25">
      <c r="A1167" t="s">
        <v>6391</v>
      </c>
      <c r="B1167" t="s">
        <v>6392</v>
      </c>
      <c r="C1167" t="s">
        <v>6390</v>
      </c>
      <c r="D1167" t="s">
        <v>6389</v>
      </c>
      <c r="E1167" t="s">
        <v>1</v>
      </c>
      <c r="F1167" t="s">
        <v>4</v>
      </c>
      <c r="G1167" s="2">
        <v>42829</v>
      </c>
      <c r="H1167" s="1">
        <v>527052</v>
      </c>
      <c r="I1167" s="1">
        <v>27589.256399999998</v>
      </c>
    </row>
    <row r="1168" spans="1:9" x14ac:dyDescent="0.25">
      <c r="A1168" t="s">
        <v>6387</v>
      </c>
      <c r="B1168" t="s">
        <v>6388</v>
      </c>
      <c r="C1168" t="s">
        <v>6386</v>
      </c>
      <c r="D1168" t="s">
        <v>6385</v>
      </c>
      <c r="E1168" t="s">
        <v>535</v>
      </c>
      <c r="F1168" t="s">
        <v>4</v>
      </c>
      <c r="G1168" s="2">
        <v>42829</v>
      </c>
      <c r="H1168" s="1">
        <v>3000000</v>
      </c>
      <c r="I1168" s="1">
        <v>236433.31140000001</v>
      </c>
    </row>
    <row r="1169" spans="1:9" x14ac:dyDescent="0.25">
      <c r="A1169" t="s">
        <v>6383</v>
      </c>
      <c r="B1169" t="s">
        <v>6384</v>
      </c>
      <c r="C1169" t="s">
        <v>6382</v>
      </c>
      <c r="D1169" t="s">
        <v>6381</v>
      </c>
      <c r="E1169" t="s">
        <v>1</v>
      </c>
      <c r="F1169" t="s">
        <v>4</v>
      </c>
      <c r="G1169" s="2">
        <v>42999</v>
      </c>
      <c r="H1169" s="1">
        <v>1108360</v>
      </c>
      <c r="I1169" s="1">
        <v>47110.827100000002</v>
      </c>
    </row>
    <row r="1170" spans="1:9" x14ac:dyDescent="0.25">
      <c r="A1170" t="s">
        <v>6379</v>
      </c>
      <c r="B1170" t="s">
        <v>6380</v>
      </c>
      <c r="C1170" t="s">
        <v>6378</v>
      </c>
      <c r="D1170" t="s">
        <v>6377</v>
      </c>
      <c r="E1170" t="s">
        <v>1</v>
      </c>
      <c r="F1170" t="s">
        <v>4</v>
      </c>
      <c r="G1170" s="2">
        <v>43073</v>
      </c>
      <c r="H1170" s="1">
        <v>2754000</v>
      </c>
      <c r="I1170" s="1">
        <v>144294.89240000001</v>
      </c>
    </row>
    <row r="1171" spans="1:9" x14ac:dyDescent="0.25">
      <c r="A1171" t="s">
        <v>6375</v>
      </c>
      <c r="B1171" t="s">
        <v>6376</v>
      </c>
      <c r="C1171" t="s">
        <v>6374</v>
      </c>
      <c r="D1171" t="s">
        <v>6373</v>
      </c>
      <c r="E1171" t="s">
        <v>1</v>
      </c>
      <c r="F1171" t="s">
        <v>4</v>
      </c>
      <c r="G1171" s="2">
        <v>43046</v>
      </c>
      <c r="H1171" s="1">
        <v>1206000</v>
      </c>
      <c r="I1171" s="1">
        <v>39411.08</v>
      </c>
    </row>
    <row r="1172" spans="1:9" x14ac:dyDescent="0.25">
      <c r="A1172" t="s">
        <v>6371</v>
      </c>
      <c r="B1172" t="s">
        <v>6372</v>
      </c>
      <c r="C1172" t="s">
        <v>6370</v>
      </c>
      <c r="D1172" t="s">
        <v>6369</v>
      </c>
      <c r="E1172" t="s">
        <v>1</v>
      </c>
      <c r="F1172" t="s">
        <v>4</v>
      </c>
      <c r="G1172" s="2">
        <v>43046</v>
      </c>
      <c r="H1172" s="1">
        <v>571000</v>
      </c>
      <c r="I1172" s="1">
        <v>55339.6515</v>
      </c>
    </row>
    <row r="1173" spans="1:9" x14ac:dyDescent="0.25">
      <c r="A1173" t="s">
        <v>6367</v>
      </c>
      <c r="B1173" t="s">
        <v>6368</v>
      </c>
      <c r="C1173" t="s">
        <v>6366</v>
      </c>
      <c r="D1173" t="s">
        <v>6365</v>
      </c>
      <c r="E1173" t="s">
        <v>1</v>
      </c>
      <c r="F1173" t="s">
        <v>4</v>
      </c>
      <c r="G1173" s="2">
        <v>43046</v>
      </c>
      <c r="H1173" s="1">
        <v>2180400</v>
      </c>
      <c r="I1173" s="1">
        <v>162562.60430000001</v>
      </c>
    </row>
    <row r="1174" spans="1:9" x14ac:dyDescent="0.25">
      <c r="A1174" t="s">
        <v>6363</v>
      </c>
      <c r="B1174" t="s">
        <v>6364</v>
      </c>
      <c r="C1174" t="s">
        <v>6340</v>
      </c>
      <c r="D1174" t="s">
        <v>6339</v>
      </c>
      <c r="E1174" t="s">
        <v>1</v>
      </c>
      <c r="F1174" t="s">
        <v>4</v>
      </c>
      <c r="G1174" s="2">
        <v>43046</v>
      </c>
      <c r="H1174" s="1">
        <v>1630000</v>
      </c>
      <c r="I1174" s="1">
        <v>63804.24</v>
      </c>
    </row>
    <row r="1175" spans="1:9" x14ac:dyDescent="0.25">
      <c r="A1175" t="s">
        <v>6361</v>
      </c>
      <c r="B1175" t="s">
        <v>6362</v>
      </c>
      <c r="C1175" t="s">
        <v>6320</v>
      </c>
      <c r="D1175" t="s">
        <v>6319</v>
      </c>
      <c r="E1175" t="s">
        <v>535</v>
      </c>
      <c r="F1175" t="s">
        <v>4</v>
      </c>
      <c r="G1175" s="2">
        <v>42787</v>
      </c>
      <c r="H1175" s="1">
        <v>2599929.41</v>
      </c>
      <c r="I1175" s="1">
        <v>224396.5852</v>
      </c>
    </row>
    <row r="1176" spans="1:9" x14ac:dyDescent="0.25">
      <c r="A1176" t="s">
        <v>6359</v>
      </c>
      <c r="B1176" t="s">
        <v>6360</v>
      </c>
      <c r="C1176" t="s">
        <v>6358</v>
      </c>
      <c r="D1176" t="s">
        <v>6357</v>
      </c>
      <c r="E1176" t="s">
        <v>1</v>
      </c>
      <c r="F1176" t="s">
        <v>4</v>
      </c>
      <c r="G1176" s="2">
        <v>42956</v>
      </c>
      <c r="H1176" s="1">
        <v>1716330</v>
      </c>
      <c r="I1176" s="1">
        <v>101720.4443</v>
      </c>
    </row>
    <row r="1177" spans="1:9" x14ac:dyDescent="0.25">
      <c r="A1177" t="s">
        <v>6355</v>
      </c>
      <c r="B1177" t="s">
        <v>6356</v>
      </c>
      <c r="C1177" t="s">
        <v>6354</v>
      </c>
      <c r="D1177" t="s">
        <v>6353</v>
      </c>
      <c r="E1177" t="s">
        <v>1</v>
      </c>
      <c r="F1177" t="s">
        <v>4</v>
      </c>
      <c r="G1177" s="2">
        <v>43052</v>
      </c>
      <c r="H1177" s="1">
        <v>3831900</v>
      </c>
      <c r="I1177" s="1">
        <v>365402.19549999997</v>
      </c>
    </row>
    <row r="1178" spans="1:9" x14ac:dyDescent="0.25">
      <c r="A1178" t="s">
        <v>6351</v>
      </c>
      <c r="B1178" t="s">
        <v>6352</v>
      </c>
      <c r="C1178" t="s">
        <v>6332</v>
      </c>
      <c r="D1178" t="s">
        <v>6331</v>
      </c>
      <c r="E1178" t="s">
        <v>1</v>
      </c>
      <c r="F1178" t="s">
        <v>4</v>
      </c>
      <c r="G1178" s="2">
        <v>43073</v>
      </c>
      <c r="H1178" s="1">
        <v>4439000</v>
      </c>
      <c r="I1178" s="1">
        <v>268495.06760000001</v>
      </c>
    </row>
    <row r="1179" spans="1:9" x14ac:dyDescent="0.25">
      <c r="A1179" t="s">
        <v>6349</v>
      </c>
      <c r="B1179" t="s">
        <v>6350</v>
      </c>
      <c r="C1179" t="s">
        <v>6348</v>
      </c>
      <c r="D1179" t="s">
        <v>6347</v>
      </c>
      <c r="E1179" t="s">
        <v>1</v>
      </c>
      <c r="F1179" t="s">
        <v>4</v>
      </c>
      <c r="G1179" s="2">
        <v>43032</v>
      </c>
      <c r="H1179" s="1">
        <v>380000</v>
      </c>
      <c r="I1179" s="1">
        <v>26629.511999999999</v>
      </c>
    </row>
    <row r="1180" spans="1:9" x14ac:dyDescent="0.25">
      <c r="A1180" t="s">
        <v>6345</v>
      </c>
      <c r="B1180" t="s">
        <v>6346</v>
      </c>
      <c r="C1180" t="s">
        <v>6344</v>
      </c>
      <c r="D1180" t="s">
        <v>6343</v>
      </c>
      <c r="E1180" t="s">
        <v>1</v>
      </c>
      <c r="F1180" t="s">
        <v>4</v>
      </c>
      <c r="G1180" s="2">
        <v>42899</v>
      </c>
      <c r="H1180" s="1">
        <v>2400000</v>
      </c>
      <c r="I1180" s="1">
        <v>228694.8</v>
      </c>
    </row>
    <row r="1181" spans="1:9" x14ac:dyDescent="0.25">
      <c r="A1181" t="s">
        <v>6341</v>
      </c>
      <c r="B1181" t="s">
        <v>6342</v>
      </c>
      <c r="C1181" t="s">
        <v>6340</v>
      </c>
      <c r="D1181" t="s">
        <v>6339</v>
      </c>
      <c r="E1181" t="s">
        <v>1</v>
      </c>
      <c r="F1181" t="s">
        <v>4</v>
      </c>
      <c r="G1181" s="2">
        <v>43046</v>
      </c>
      <c r="H1181" s="1">
        <v>1590000</v>
      </c>
      <c r="I1181" s="1">
        <v>66353.103499999997</v>
      </c>
    </row>
    <row r="1182" spans="1:9" x14ac:dyDescent="0.25">
      <c r="A1182" t="s">
        <v>6337</v>
      </c>
      <c r="B1182" t="s">
        <v>6338</v>
      </c>
      <c r="C1182" t="s">
        <v>6336</v>
      </c>
      <c r="D1182" t="s">
        <v>6335</v>
      </c>
      <c r="E1182" t="s">
        <v>1</v>
      </c>
      <c r="F1182" t="s">
        <v>4</v>
      </c>
      <c r="G1182" s="2">
        <v>42899</v>
      </c>
      <c r="H1182" s="1">
        <v>2450000</v>
      </c>
      <c r="I1182" s="1">
        <v>157710.45600000001</v>
      </c>
    </row>
    <row r="1183" spans="1:9" x14ac:dyDescent="0.25">
      <c r="A1183" t="s">
        <v>6333</v>
      </c>
      <c r="B1183" t="s">
        <v>6334</v>
      </c>
      <c r="C1183" t="s">
        <v>6332</v>
      </c>
      <c r="D1183" t="s">
        <v>6331</v>
      </c>
      <c r="E1183" t="s">
        <v>1</v>
      </c>
      <c r="F1183" t="s">
        <v>4</v>
      </c>
      <c r="G1183" s="2">
        <v>43073</v>
      </c>
      <c r="H1183" s="1">
        <v>2730000</v>
      </c>
      <c r="I1183" s="1">
        <v>176651.772</v>
      </c>
    </row>
    <row r="1184" spans="1:9" x14ac:dyDescent="0.25">
      <c r="A1184" t="s">
        <v>6329</v>
      </c>
      <c r="B1184" t="s">
        <v>6330</v>
      </c>
      <c r="C1184" t="s">
        <v>6328</v>
      </c>
      <c r="D1184" t="s">
        <v>6327</v>
      </c>
      <c r="E1184" t="s">
        <v>1</v>
      </c>
      <c r="F1184" t="s">
        <v>4</v>
      </c>
      <c r="G1184" s="2">
        <v>43005</v>
      </c>
      <c r="H1184" s="1">
        <v>1468435</v>
      </c>
      <c r="I1184" s="1">
        <v>60761.6077</v>
      </c>
    </row>
    <row r="1185" spans="1:9" x14ac:dyDescent="0.25">
      <c r="A1185" t="s">
        <v>6325</v>
      </c>
      <c r="B1185" t="s">
        <v>6326</v>
      </c>
      <c r="C1185" t="s">
        <v>6324</v>
      </c>
      <c r="D1185" t="s">
        <v>6323</v>
      </c>
      <c r="E1185" t="s">
        <v>1</v>
      </c>
      <c r="F1185" t="s">
        <v>4</v>
      </c>
      <c r="G1185" s="2">
        <v>42788</v>
      </c>
      <c r="H1185" s="1">
        <v>561440</v>
      </c>
      <c r="I1185" s="1">
        <v>23413.979899999998</v>
      </c>
    </row>
    <row r="1186" spans="1:9" x14ac:dyDescent="0.25">
      <c r="A1186" t="s">
        <v>6321</v>
      </c>
      <c r="B1186" t="s">
        <v>6322</v>
      </c>
      <c r="C1186" t="s">
        <v>6320</v>
      </c>
      <c r="D1186" t="s">
        <v>6319</v>
      </c>
      <c r="E1186" t="s">
        <v>1</v>
      </c>
      <c r="F1186" t="s">
        <v>4</v>
      </c>
      <c r="G1186" s="2">
        <v>43070</v>
      </c>
      <c r="H1186" s="1">
        <v>1250000</v>
      </c>
      <c r="I1186" s="1">
        <v>63227.413800000002</v>
      </c>
    </row>
    <row r="1187" spans="1:9" x14ac:dyDescent="0.25">
      <c r="A1187" t="s">
        <v>6317</v>
      </c>
      <c r="B1187" t="s">
        <v>6318</v>
      </c>
      <c r="C1187" t="s">
        <v>6316</v>
      </c>
      <c r="D1187" t="s">
        <v>6315</v>
      </c>
      <c r="E1187" t="s">
        <v>1</v>
      </c>
      <c r="F1187" t="s">
        <v>4</v>
      </c>
      <c r="G1187" s="2">
        <v>42774</v>
      </c>
      <c r="H1187" s="1">
        <v>950000</v>
      </c>
      <c r="I1187" s="1">
        <v>44700.749400000001</v>
      </c>
    </row>
    <row r="1188" spans="1:9" x14ac:dyDescent="0.25">
      <c r="A1188" t="s">
        <v>6313</v>
      </c>
      <c r="B1188" t="s">
        <v>6314</v>
      </c>
      <c r="C1188" t="s">
        <v>6312</v>
      </c>
      <c r="D1188" t="s">
        <v>6311</v>
      </c>
      <c r="E1188" t="s">
        <v>1</v>
      </c>
      <c r="F1188" t="s">
        <v>4</v>
      </c>
      <c r="G1188" s="2">
        <v>43081</v>
      </c>
      <c r="H1188" s="1">
        <v>1543500</v>
      </c>
      <c r="I1188" s="1">
        <v>128112.77499999999</v>
      </c>
    </row>
    <row r="1189" spans="1:9" x14ac:dyDescent="0.25">
      <c r="A1189" t="s">
        <v>6309</v>
      </c>
      <c r="B1189" t="s">
        <v>6310</v>
      </c>
      <c r="C1189" t="s">
        <v>6308</v>
      </c>
      <c r="D1189" t="s">
        <v>6307</v>
      </c>
      <c r="E1189" t="s">
        <v>1</v>
      </c>
      <c r="F1189" t="s">
        <v>4</v>
      </c>
      <c r="G1189" s="2">
        <v>42774</v>
      </c>
      <c r="H1189" s="1">
        <v>370000</v>
      </c>
      <c r="I1189" s="1">
        <v>9399.3932999999997</v>
      </c>
    </row>
    <row r="1190" spans="1:9" x14ac:dyDescent="0.25">
      <c r="A1190" t="s">
        <v>6305</v>
      </c>
      <c r="B1190" t="s">
        <v>6306</v>
      </c>
      <c r="C1190" t="s">
        <v>6304</v>
      </c>
      <c r="D1190" t="s">
        <v>6303</v>
      </c>
      <c r="E1190" t="s">
        <v>1</v>
      </c>
      <c r="F1190" t="s">
        <v>4</v>
      </c>
      <c r="G1190" s="2">
        <v>43048</v>
      </c>
      <c r="H1190" s="1">
        <v>1242000</v>
      </c>
      <c r="I1190" s="1">
        <v>66653.365000000005</v>
      </c>
    </row>
    <row r="1191" spans="1:9" x14ac:dyDescent="0.25">
      <c r="A1191" t="s">
        <v>6301</v>
      </c>
      <c r="B1191" t="s">
        <v>6302</v>
      </c>
      <c r="C1191" t="s">
        <v>6300</v>
      </c>
      <c r="D1191" t="s">
        <v>6299</v>
      </c>
      <c r="E1191" t="s">
        <v>1</v>
      </c>
      <c r="F1191" t="s">
        <v>4</v>
      </c>
      <c r="G1191" s="2">
        <v>42774</v>
      </c>
      <c r="H1191" s="1">
        <v>3200000</v>
      </c>
      <c r="I1191" s="1">
        <v>254017.41250000001</v>
      </c>
    </row>
    <row r="1192" spans="1:9" x14ac:dyDescent="0.25">
      <c r="A1192" t="s">
        <v>6297</v>
      </c>
      <c r="B1192" t="s">
        <v>6298</v>
      </c>
      <c r="C1192" t="s">
        <v>6296</v>
      </c>
      <c r="D1192" t="s">
        <v>6295</v>
      </c>
      <c r="E1192" t="s">
        <v>1</v>
      </c>
      <c r="F1192" t="s">
        <v>4</v>
      </c>
      <c r="G1192" s="2">
        <v>42964</v>
      </c>
      <c r="H1192" s="1">
        <v>3900000</v>
      </c>
      <c r="I1192" s="1">
        <v>236797.42079999999</v>
      </c>
    </row>
    <row r="1193" spans="1:9" x14ac:dyDescent="0.25">
      <c r="A1193" t="s">
        <v>6293</v>
      </c>
      <c r="B1193" t="s">
        <v>6294</v>
      </c>
      <c r="C1193" t="s">
        <v>6292</v>
      </c>
      <c r="D1193" t="s">
        <v>6291</v>
      </c>
      <c r="E1193" t="s">
        <v>1</v>
      </c>
      <c r="F1193" t="s">
        <v>4</v>
      </c>
      <c r="G1193" s="2">
        <v>43066</v>
      </c>
      <c r="H1193" s="1">
        <v>558478.51</v>
      </c>
      <c r="I1193" s="1">
        <v>42465.232199999999</v>
      </c>
    </row>
    <row r="1194" spans="1:9" x14ac:dyDescent="0.25">
      <c r="A1194" t="s">
        <v>6289</v>
      </c>
      <c r="B1194" t="s">
        <v>6290</v>
      </c>
      <c r="C1194" t="s">
        <v>6288</v>
      </c>
      <c r="D1194" t="s">
        <v>6287</v>
      </c>
      <c r="E1194" t="s">
        <v>1</v>
      </c>
      <c r="F1194" t="s">
        <v>4</v>
      </c>
      <c r="G1194" s="2">
        <v>42774</v>
      </c>
      <c r="H1194" s="1">
        <v>1020000</v>
      </c>
      <c r="I1194" s="1">
        <v>53179.669000000002</v>
      </c>
    </row>
    <row r="1195" spans="1:9" x14ac:dyDescent="0.25">
      <c r="A1195" t="s">
        <v>6285</v>
      </c>
      <c r="B1195" t="s">
        <v>6286</v>
      </c>
      <c r="C1195" t="s">
        <v>5945</v>
      </c>
      <c r="D1195" t="s">
        <v>5944</v>
      </c>
      <c r="E1195" t="s">
        <v>535</v>
      </c>
      <c r="F1195" t="s">
        <v>4</v>
      </c>
      <c r="G1195" s="2">
        <v>43073</v>
      </c>
      <c r="H1195" s="1">
        <v>3240000</v>
      </c>
      <c r="I1195" s="1">
        <v>166311.31200000001</v>
      </c>
    </row>
    <row r="1196" spans="1:9" x14ac:dyDescent="0.25">
      <c r="A1196" t="s">
        <v>6283</v>
      </c>
      <c r="B1196" t="s">
        <v>6284</v>
      </c>
      <c r="C1196" t="s">
        <v>6282</v>
      </c>
      <c r="D1196" t="s">
        <v>6281</v>
      </c>
      <c r="E1196" t="s">
        <v>535</v>
      </c>
      <c r="F1196" t="s">
        <v>4</v>
      </c>
      <c r="G1196" s="2">
        <v>42764</v>
      </c>
      <c r="H1196" s="1">
        <v>15000000</v>
      </c>
      <c r="I1196" s="1">
        <v>1785985.1040000001</v>
      </c>
    </row>
    <row r="1197" spans="1:9" x14ac:dyDescent="0.25">
      <c r="A1197" t="s">
        <v>6279</v>
      </c>
      <c r="B1197" t="s">
        <v>6280</v>
      </c>
      <c r="C1197" t="s">
        <v>5773</v>
      </c>
      <c r="D1197" t="s">
        <v>5772</v>
      </c>
      <c r="E1197" t="s">
        <v>535</v>
      </c>
      <c r="F1197" t="s">
        <v>4</v>
      </c>
      <c r="G1197" s="2">
        <v>42872</v>
      </c>
      <c r="H1197" s="1">
        <v>1500000</v>
      </c>
      <c r="I1197" s="1">
        <v>135201.39000000001</v>
      </c>
    </row>
    <row r="1198" spans="1:9" x14ac:dyDescent="0.25">
      <c r="A1198" t="s">
        <v>6277</v>
      </c>
      <c r="B1198" t="s">
        <v>6278</v>
      </c>
      <c r="C1198" t="s">
        <v>6276</v>
      </c>
      <c r="D1198" t="s">
        <v>6275</v>
      </c>
      <c r="E1198" t="s">
        <v>535</v>
      </c>
      <c r="F1198" t="s">
        <v>4</v>
      </c>
      <c r="G1198" s="2">
        <v>42829</v>
      </c>
      <c r="H1198" s="1">
        <v>10817011.17</v>
      </c>
      <c r="I1198" s="1">
        <v>1184133.9280000001</v>
      </c>
    </row>
    <row r="1199" spans="1:9" x14ac:dyDescent="0.25">
      <c r="A1199" t="s">
        <v>6273</v>
      </c>
      <c r="B1199" t="s">
        <v>6274</v>
      </c>
      <c r="C1199" t="s">
        <v>6272</v>
      </c>
      <c r="D1199" t="s">
        <v>6271</v>
      </c>
      <c r="E1199" t="s">
        <v>1</v>
      </c>
      <c r="F1199" t="s">
        <v>4</v>
      </c>
      <c r="G1199" s="2">
        <v>43025</v>
      </c>
      <c r="H1199" s="1">
        <v>139247</v>
      </c>
      <c r="I1199" s="1">
        <v>6769.3212000000003</v>
      </c>
    </row>
    <row r="1200" spans="1:9" x14ac:dyDescent="0.25">
      <c r="A1200" t="s">
        <v>6269</v>
      </c>
      <c r="B1200" t="s">
        <v>6270</v>
      </c>
      <c r="C1200" t="s">
        <v>6268</v>
      </c>
      <c r="D1200" t="s">
        <v>6267</v>
      </c>
      <c r="E1200" t="s">
        <v>1</v>
      </c>
      <c r="F1200" t="s">
        <v>4</v>
      </c>
      <c r="G1200" s="2">
        <v>42816</v>
      </c>
      <c r="H1200" s="1">
        <v>1232863</v>
      </c>
      <c r="I1200" s="1">
        <v>47029.012499999997</v>
      </c>
    </row>
    <row r="1201" spans="1:9" x14ac:dyDescent="0.25">
      <c r="A1201" t="s">
        <v>6265</v>
      </c>
      <c r="B1201" t="s">
        <v>6266</v>
      </c>
      <c r="C1201" t="s">
        <v>6264</v>
      </c>
      <c r="D1201" t="s">
        <v>6263</v>
      </c>
      <c r="E1201" t="s">
        <v>1</v>
      </c>
      <c r="F1201" t="s">
        <v>4</v>
      </c>
      <c r="G1201" s="2">
        <v>42816</v>
      </c>
      <c r="H1201" s="1">
        <v>1828000</v>
      </c>
      <c r="I1201" s="1">
        <v>92096.281000000003</v>
      </c>
    </row>
    <row r="1202" spans="1:9" x14ac:dyDescent="0.25">
      <c r="A1202" t="s">
        <v>6261</v>
      </c>
      <c r="B1202" t="s">
        <v>6262</v>
      </c>
      <c r="C1202" t="s">
        <v>6260</v>
      </c>
      <c r="D1202" t="s">
        <v>6259</v>
      </c>
      <c r="E1202" t="s">
        <v>1</v>
      </c>
      <c r="F1202" t="s">
        <v>4</v>
      </c>
      <c r="G1202" s="2">
        <v>42764</v>
      </c>
      <c r="H1202" s="1">
        <v>2050000</v>
      </c>
      <c r="I1202" s="1">
        <v>96370.613200000007</v>
      </c>
    </row>
    <row r="1203" spans="1:9" x14ac:dyDescent="0.25">
      <c r="A1203" t="s">
        <v>6257</v>
      </c>
      <c r="B1203" t="s">
        <v>6258</v>
      </c>
      <c r="C1203" t="s">
        <v>6256</v>
      </c>
      <c r="D1203" t="s">
        <v>6255</v>
      </c>
      <c r="E1203" t="s">
        <v>1</v>
      </c>
      <c r="F1203" t="s">
        <v>4</v>
      </c>
      <c r="G1203" s="2">
        <v>42774</v>
      </c>
      <c r="H1203" s="1">
        <v>4200000</v>
      </c>
      <c r="I1203" s="1">
        <v>218134.2</v>
      </c>
    </row>
    <row r="1204" spans="1:9" x14ac:dyDescent="0.25">
      <c r="A1204" t="s">
        <v>6253</v>
      </c>
      <c r="B1204" t="s">
        <v>6254</v>
      </c>
      <c r="C1204" t="s">
        <v>6252</v>
      </c>
      <c r="D1204" t="s">
        <v>6251</v>
      </c>
      <c r="E1204" t="s">
        <v>1</v>
      </c>
      <c r="F1204" t="s">
        <v>4</v>
      </c>
      <c r="G1204" s="2">
        <v>43075</v>
      </c>
      <c r="H1204" s="1">
        <v>2118790</v>
      </c>
      <c r="I1204" s="1">
        <v>142624.91200000001</v>
      </c>
    </row>
    <row r="1205" spans="1:9" x14ac:dyDescent="0.25">
      <c r="A1205" t="s">
        <v>6249</v>
      </c>
      <c r="B1205" t="s">
        <v>6250</v>
      </c>
      <c r="C1205" t="s">
        <v>6081</v>
      </c>
      <c r="D1205" t="s">
        <v>6080</v>
      </c>
      <c r="E1205" t="s">
        <v>1</v>
      </c>
      <c r="F1205" t="s">
        <v>4</v>
      </c>
      <c r="G1205" s="2">
        <v>42764</v>
      </c>
      <c r="H1205" s="1">
        <v>600000</v>
      </c>
      <c r="I1205" s="1">
        <v>32543.02</v>
      </c>
    </row>
    <row r="1206" spans="1:9" x14ac:dyDescent="0.25">
      <c r="A1206" t="s">
        <v>6247</v>
      </c>
      <c r="B1206" t="s">
        <v>6248</v>
      </c>
      <c r="C1206" t="s">
        <v>5871</v>
      </c>
      <c r="D1206" t="s">
        <v>5870</v>
      </c>
      <c r="E1206" t="s">
        <v>1</v>
      </c>
      <c r="F1206" t="s">
        <v>4</v>
      </c>
      <c r="G1206" s="2">
        <v>42764</v>
      </c>
      <c r="H1206" s="1">
        <v>810000</v>
      </c>
      <c r="I1206" s="1">
        <v>38251.410000000003</v>
      </c>
    </row>
    <row r="1207" spans="1:9" x14ac:dyDescent="0.25">
      <c r="A1207" t="s">
        <v>6245</v>
      </c>
      <c r="B1207" t="s">
        <v>6246</v>
      </c>
      <c r="C1207" t="s">
        <v>6244</v>
      </c>
      <c r="D1207" t="s">
        <v>6243</v>
      </c>
      <c r="E1207" t="s">
        <v>1</v>
      </c>
      <c r="F1207" t="s">
        <v>4</v>
      </c>
      <c r="G1207" s="2">
        <v>42774</v>
      </c>
      <c r="H1207" s="1">
        <v>280800</v>
      </c>
      <c r="I1207" s="1">
        <v>22740.661599999999</v>
      </c>
    </row>
    <row r="1208" spans="1:9" x14ac:dyDescent="0.25">
      <c r="A1208" t="s">
        <v>6241</v>
      </c>
      <c r="B1208" t="s">
        <v>6242</v>
      </c>
      <c r="C1208" t="s">
        <v>5871</v>
      </c>
      <c r="D1208" t="s">
        <v>5870</v>
      </c>
      <c r="E1208" t="s">
        <v>1</v>
      </c>
      <c r="F1208" t="s">
        <v>4</v>
      </c>
      <c r="G1208" s="2">
        <v>42764</v>
      </c>
      <c r="H1208" s="1">
        <v>3499000</v>
      </c>
      <c r="I1208" s="1">
        <v>332088.48</v>
      </c>
    </row>
    <row r="1209" spans="1:9" x14ac:dyDescent="0.25">
      <c r="A1209" t="s">
        <v>6239</v>
      </c>
      <c r="B1209" t="s">
        <v>6240</v>
      </c>
      <c r="C1209" t="s">
        <v>6238</v>
      </c>
      <c r="D1209" t="s">
        <v>6237</v>
      </c>
      <c r="E1209" t="s">
        <v>1</v>
      </c>
      <c r="F1209" t="s">
        <v>4</v>
      </c>
      <c r="G1209" s="2">
        <v>42764</v>
      </c>
      <c r="H1209" s="1">
        <v>2093992</v>
      </c>
      <c r="I1209" s="1">
        <v>254846.39749999999</v>
      </c>
    </row>
    <row r="1210" spans="1:9" x14ac:dyDescent="0.25">
      <c r="A1210" t="s">
        <v>6235</v>
      </c>
      <c r="B1210" t="s">
        <v>6236</v>
      </c>
      <c r="C1210" t="s">
        <v>5358</v>
      </c>
      <c r="D1210" t="s">
        <v>5357</v>
      </c>
      <c r="E1210" t="s">
        <v>1</v>
      </c>
      <c r="F1210" t="s">
        <v>4</v>
      </c>
      <c r="G1210" s="2">
        <v>42829</v>
      </c>
      <c r="H1210" s="1">
        <v>1690400</v>
      </c>
      <c r="I1210" s="1">
        <v>83309.146299999993</v>
      </c>
    </row>
    <row r="1211" spans="1:9" x14ac:dyDescent="0.25">
      <c r="A1211" t="s">
        <v>6233</v>
      </c>
      <c r="B1211" t="s">
        <v>6234</v>
      </c>
      <c r="C1211" t="s">
        <v>5358</v>
      </c>
      <c r="D1211" t="s">
        <v>5357</v>
      </c>
      <c r="E1211" t="s">
        <v>1</v>
      </c>
      <c r="F1211" t="s">
        <v>4</v>
      </c>
      <c r="G1211" s="2">
        <v>42829</v>
      </c>
      <c r="H1211" s="1">
        <v>3100000</v>
      </c>
      <c r="I1211" s="1">
        <v>147605.8596</v>
      </c>
    </row>
    <row r="1212" spans="1:9" x14ac:dyDescent="0.25">
      <c r="A1212" t="s">
        <v>6231</v>
      </c>
      <c r="B1212" t="s">
        <v>6232</v>
      </c>
      <c r="C1212" t="s">
        <v>6230</v>
      </c>
      <c r="D1212" t="s">
        <v>6229</v>
      </c>
      <c r="E1212" t="s">
        <v>1</v>
      </c>
      <c r="F1212" t="s">
        <v>4</v>
      </c>
      <c r="G1212" s="2">
        <v>42764</v>
      </c>
      <c r="H1212" s="1">
        <v>5445000</v>
      </c>
      <c r="I1212" s="1">
        <v>430942.34210000001</v>
      </c>
    </row>
    <row r="1213" spans="1:9" x14ac:dyDescent="0.25">
      <c r="A1213" t="s">
        <v>6227</v>
      </c>
      <c r="B1213" t="s">
        <v>6228</v>
      </c>
      <c r="C1213" t="s">
        <v>6226</v>
      </c>
      <c r="D1213" t="s">
        <v>6225</v>
      </c>
      <c r="E1213" t="s">
        <v>1</v>
      </c>
      <c r="F1213" t="s">
        <v>4</v>
      </c>
      <c r="G1213" s="2">
        <v>43081</v>
      </c>
      <c r="H1213" s="1">
        <v>983488</v>
      </c>
      <c r="I1213" s="1">
        <v>53634.381300000001</v>
      </c>
    </row>
    <row r="1214" spans="1:9" x14ac:dyDescent="0.25">
      <c r="A1214" t="s">
        <v>6223</v>
      </c>
      <c r="B1214" t="s">
        <v>6224</v>
      </c>
      <c r="C1214" t="s">
        <v>5905</v>
      </c>
      <c r="D1214" t="s">
        <v>5904</v>
      </c>
      <c r="E1214" t="s">
        <v>1</v>
      </c>
      <c r="F1214" t="s">
        <v>4</v>
      </c>
      <c r="G1214" s="2">
        <v>42774</v>
      </c>
      <c r="H1214" s="1">
        <v>1090000</v>
      </c>
      <c r="I1214" s="1">
        <v>55833.2667</v>
      </c>
    </row>
    <row r="1215" spans="1:9" x14ac:dyDescent="0.25">
      <c r="A1215" t="s">
        <v>6221</v>
      </c>
      <c r="B1215" t="s">
        <v>6222</v>
      </c>
      <c r="C1215" t="s">
        <v>6220</v>
      </c>
      <c r="D1215" t="s">
        <v>6219</v>
      </c>
      <c r="E1215" t="s">
        <v>1</v>
      </c>
      <c r="F1215" t="s">
        <v>4</v>
      </c>
      <c r="G1215" s="2">
        <v>42787</v>
      </c>
      <c r="H1215" s="1">
        <v>324000</v>
      </c>
      <c r="I1215" s="1">
        <v>6434.6950999999999</v>
      </c>
    </row>
    <row r="1216" spans="1:9" x14ac:dyDescent="0.25">
      <c r="A1216" t="s">
        <v>6217</v>
      </c>
      <c r="B1216" t="s">
        <v>6218</v>
      </c>
      <c r="C1216" t="s">
        <v>6216</v>
      </c>
      <c r="D1216" t="s">
        <v>6215</v>
      </c>
      <c r="E1216" t="s">
        <v>1</v>
      </c>
      <c r="F1216" t="s">
        <v>4</v>
      </c>
      <c r="G1216" s="2">
        <v>42787</v>
      </c>
      <c r="H1216" s="1">
        <v>1766250.63</v>
      </c>
      <c r="I1216" s="1">
        <v>94398.960300000006</v>
      </c>
    </row>
    <row r="1217" spans="1:9" x14ac:dyDescent="0.25">
      <c r="A1217" t="s">
        <v>6213</v>
      </c>
      <c r="B1217" t="s">
        <v>6214</v>
      </c>
      <c r="C1217" t="s">
        <v>6212</v>
      </c>
      <c r="D1217" t="s">
        <v>6211</v>
      </c>
      <c r="E1217" t="s">
        <v>1</v>
      </c>
      <c r="F1217" t="s">
        <v>4</v>
      </c>
      <c r="G1217" s="2">
        <v>42764</v>
      </c>
      <c r="H1217" s="1">
        <v>297107.44</v>
      </c>
      <c r="I1217" s="1">
        <v>9457.2399000000005</v>
      </c>
    </row>
    <row r="1218" spans="1:9" x14ac:dyDescent="0.25">
      <c r="A1218" t="s">
        <v>6209</v>
      </c>
      <c r="B1218" t="s">
        <v>6210</v>
      </c>
      <c r="C1218" t="s">
        <v>6208</v>
      </c>
      <c r="D1218" t="s">
        <v>6207</v>
      </c>
      <c r="E1218" t="s">
        <v>1</v>
      </c>
      <c r="F1218" t="s">
        <v>4</v>
      </c>
      <c r="G1218" s="2">
        <v>42774</v>
      </c>
      <c r="H1218" s="1">
        <v>1100000</v>
      </c>
      <c r="I1218" s="1">
        <v>61914.323499999999</v>
      </c>
    </row>
    <row r="1219" spans="1:9" x14ac:dyDescent="0.25">
      <c r="A1219" t="s">
        <v>6205</v>
      </c>
      <c r="B1219" t="s">
        <v>6206</v>
      </c>
      <c r="C1219" t="s">
        <v>6204</v>
      </c>
      <c r="D1219" t="s">
        <v>6203</v>
      </c>
      <c r="E1219" t="s">
        <v>1</v>
      </c>
      <c r="F1219" t="s">
        <v>4</v>
      </c>
      <c r="G1219" s="2">
        <v>42751</v>
      </c>
      <c r="H1219" s="1">
        <v>1000000</v>
      </c>
      <c r="I1219" s="1">
        <v>59271.476300000002</v>
      </c>
    </row>
    <row r="1220" spans="1:9" x14ac:dyDescent="0.25">
      <c r="A1220" t="s">
        <v>6201</v>
      </c>
      <c r="B1220" t="s">
        <v>6202</v>
      </c>
      <c r="C1220" t="s">
        <v>6001</v>
      </c>
      <c r="D1220" t="s">
        <v>6000</v>
      </c>
      <c r="E1220" t="s">
        <v>1</v>
      </c>
      <c r="F1220" t="s">
        <v>4</v>
      </c>
      <c r="G1220" s="2">
        <v>42751</v>
      </c>
      <c r="H1220" s="1">
        <v>3330000</v>
      </c>
      <c r="I1220" s="1">
        <v>208020.36689999999</v>
      </c>
    </row>
    <row r="1221" spans="1:9" x14ac:dyDescent="0.25">
      <c r="A1221" t="s">
        <v>6199</v>
      </c>
      <c r="B1221" t="s">
        <v>6200</v>
      </c>
      <c r="C1221" t="s">
        <v>6001</v>
      </c>
      <c r="D1221" t="s">
        <v>6000</v>
      </c>
      <c r="E1221" t="s">
        <v>1</v>
      </c>
      <c r="F1221" t="s">
        <v>4</v>
      </c>
      <c r="G1221" s="2">
        <v>42751</v>
      </c>
      <c r="H1221" s="1">
        <v>1080000</v>
      </c>
      <c r="I1221" s="1">
        <v>55908.707000000002</v>
      </c>
    </row>
    <row r="1222" spans="1:9" x14ac:dyDescent="0.25">
      <c r="A1222" t="s">
        <v>6197</v>
      </c>
      <c r="B1222" t="s">
        <v>6198</v>
      </c>
      <c r="C1222" t="s">
        <v>5993</v>
      </c>
      <c r="D1222" t="s">
        <v>5992</v>
      </c>
      <c r="E1222" t="s">
        <v>1</v>
      </c>
      <c r="F1222" t="s">
        <v>4</v>
      </c>
      <c r="G1222" s="2">
        <v>42751</v>
      </c>
      <c r="H1222" s="1">
        <v>463000</v>
      </c>
      <c r="I1222" s="1">
        <v>23511.826499999999</v>
      </c>
    </row>
    <row r="1223" spans="1:9" x14ac:dyDescent="0.25">
      <c r="A1223" t="s">
        <v>6195</v>
      </c>
      <c r="B1223" t="s">
        <v>6196</v>
      </c>
      <c r="C1223" t="s">
        <v>6194</v>
      </c>
      <c r="D1223" t="s">
        <v>6193</v>
      </c>
      <c r="E1223" t="s">
        <v>1</v>
      </c>
      <c r="F1223" t="s">
        <v>4</v>
      </c>
      <c r="G1223" s="2">
        <v>43075</v>
      </c>
      <c r="H1223" s="1">
        <v>650000</v>
      </c>
      <c r="I1223" s="1">
        <v>52842.869500000001</v>
      </c>
    </row>
    <row r="1224" spans="1:9" x14ac:dyDescent="0.25">
      <c r="A1224" t="s">
        <v>6191</v>
      </c>
      <c r="B1224" t="s">
        <v>6192</v>
      </c>
      <c r="C1224" t="s">
        <v>5428</v>
      </c>
      <c r="D1224" t="s">
        <v>5427</v>
      </c>
      <c r="E1224" t="s">
        <v>1</v>
      </c>
      <c r="F1224" t="s">
        <v>4</v>
      </c>
      <c r="G1224" s="2">
        <v>43084</v>
      </c>
      <c r="H1224" s="1">
        <v>1350000</v>
      </c>
      <c r="I1224" s="1">
        <v>67322.466799999995</v>
      </c>
    </row>
    <row r="1225" spans="1:9" x14ac:dyDescent="0.25">
      <c r="A1225" t="s">
        <v>6189</v>
      </c>
      <c r="B1225" t="s">
        <v>6190</v>
      </c>
      <c r="C1225" t="s">
        <v>5921</v>
      </c>
      <c r="D1225" t="s">
        <v>5920</v>
      </c>
      <c r="E1225" t="s">
        <v>1</v>
      </c>
      <c r="F1225" t="s">
        <v>4</v>
      </c>
      <c r="G1225" s="2">
        <v>42751</v>
      </c>
      <c r="H1225" s="1">
        <v>1302240</v>
      </c>
      <c r="I1225" s="1">
        <v>79508.906799999997</v>
      </c>
    </row>
    <row r="1226" spans="1:9" x14ac:dyDescent="0.25">
      <c r="A1226" t="s">
        <v>6187</v>
      </c>
      <c r="B1226" t="s">
        <v>6188</v>
      </c>
      <c r="C1226" t="s">
        <v>6186</v>
      </c>
      <c r="D1226" t="s">
        <v>6185</v>
      </c>
      <c r="E1226" t="s">
        <v>1</v>
      </c>
      <c r="F1226" t="s">
        <v>4</v>
      </c>
      <c r="G1226" s="2">
        <v>42764</v>
      </c>
      <c r="H1226" s="1">
        <v>220000</v>
      </c>
      <c r="I1226" s="1">
        <v>9442.9598000000005</v>
      </c>
    </row>
    <row r="1227" spans="1:9" x14ac:dyDescent="0.25">
      <c r="A1227" t="s">
        <v>6183</v>
      </c>
      <c r="B1227" t="s">
        <v>6184</v>
      </c>
      <c r="C1227" t="s">
        <v>6182</v>
      </c>
      <c r="D1227" t="s">
        <v>6181</v>
      </c>
      <c r="E1227" t="s">
        <v>1</v>
      </c>
      <c r="F1227" t="s">
        <v>4</v>
      </c>
      <c r="G1227" s="2">
        <v>43048</v>
      </c>
      <c r="H1227" s="1">
        <v>810000</v>
      </c>
      <c r="I1227" s="1">
        <v>24409.455999999998</v>
      </c>
    </row>
    <row r="1228" spans="1:9" x14ac:dyDescent="0.25">
      <c r="A1228" t="s">
        <v>6179</v>
      </c>
      <c r="B1228" t="s">
        <v>6180</v>
      </c>
      <c r="C1228" t="s">
        <v>1624</v>
      </c>
      <c r="D1228" t="s">
        <v>6178</v>
      </c>
      <c r="E1228" t="s">
        <v>1</v>
      </c>
      <c r="F1228" t="s">
        <v>4</v>
      </c>
      <c r="G1228" s="2">
        <v>42774</v>
      </c>
      <c r="H1228" s="1">
        <v>510000</v>
      </c>
      <c r="I1228" s="1">
        <v>26636.2199</v>
      </c>
    </row>
    <row r="1229" spans="1:9" x14ac:dyDescent="0.25">
      <c r="A1229" t="s">
        <v>6176</v>
      </c>
      <c r="B1229" t="s">
        <v>6177</v>
      </c>
      <c r="C1229" t="s">
        <v>5851</v>
      </c>
      <c r="D1229" t="s">
        <v>5850</v>
      </c>
      <c r="E1229" t="s">
        <v>1</v>
      </c>
      <c r="F1229" t="s">
        <v>4</v>
      </c>
      <c r="G1229" s="2">
        <v>42774</v>
      </c>
      <c r="H1229" s="1">
        <v>556425</v>
      </c>
      <c r="I1229" s="1">
        <v>29804.103999999999</v>
      </c>
    </row>
    <row r="1230" spans="1:9" x14ac:dyDescent="0.25">
      <c r="A1230" t="s">
        <v>6174</v>
      </c>
      <c r="B1230" t="s">
        <v>6175</v>
      </c>
      <c r="C1230" t="s">
        <v>5275</v>
      </c>
      <c r="D1230" t="s">
        <v>5274</v>
      </c>
      <c r="E1230" t="s">
        <v>1</v>
      </c>
      <c r="F1230" t="s">
        <v>4</v>
      </c>
      <c r="G1230" s="2">
        <v>42774</v>
      </c>
      <c r="H1230" s="1">
        <v>4987150</v>
      </c>
      <c r="I1230" s="1">
        <v>457769.60769999999</v>
      </c>
    </row>
    <row r="1231" spans="1:9" x14ac:dyDescent="0.25">
      <c r="A1231" t="s">
        <v>6172</v>
      </c>
      <c r="B1231" t="s">
        <v>6173</v>
      </c>
      <c r="C1231" t="s">
        <v>6171</v>
      </c>
      <c r="D1231" t="s">
        <v>6170</v>
      </c>
      <c r="E1231" t="s">
        <v>1</v>
      </c>
      <c r="F1231" t="s">
        <v>4</v>
      </c>
      <c r="G1231" s="2">
        <v>42787</v>
      </c>
      <c r="H1231" s="1">
        <v>1420000</v>
      </c>
      <c r="I1231" s="1">
        <v>103209.2638</v>
      </c>
    </row>
    <row r="1232" spans="1:9" x14ac:dyDescent="0.25">
      <c r="A1232" t="s">
        <v>6168</v>
      </c>
      <c r="B1232" t="s">
        <v>6169</v>
      </c>
      <c r="C1232" t="s">
        <v>5913</v>
      </c>
      <c r="D1232" t="s">
        <v>5912</v>
      </c>
      <c r="E1232" t="s">
        <v>1</v>
      </c>
      <c r="F1232" t="s">
        <v>4</v>
      </c>
      <c r="G1232" s="2">
        <v>43011</v>
      </c>
      <c r="H1232" s="1">
        <v>6158700</v>
      </c>
      <c r="I1232" s="1">
        <v>369312.6</v>
      </c>
    </row>
    <row r="1233" spans="1:9" x14ac:dyDescent="0.25">
      <c r="A1233" t="s">
        <v>6166</v>
      </c>
      <c r="B1233" t="s">
        <v>6167</v>
      </c>
      <c r="C1233" t="s">
        <v>6165</v>
      </c>
      <c r="D1233" t="s">
        <v>6164</v>
      </c>
      <c r="E1233" t="s">
        <v>1</v>
      </c>
      <c r="F1233" t="s">
        <v>4</v>
      </c>
      <c r="G1233" s="2">
        <v>42774</v>
      </c>
      <c r="H1233" s="1">
        <v>4956555</v>
      </c>
      <c r="I1233" s="1">
        <v>310074.17599999998</v>
      </c>
    </row>
    <row r="1234" spans="1:9" x14ac:dyDescent="0.25">
      <c r="A1234" t="s">
        <v>6162</v>
      </c>
      <c r="B1234" t="s">
        <v>6163</v>
      </c>
      <c r="C1234" t="s">
        <v>6161</v>
      </c>
      <c r="D1234" t="s">
        <v>6160</v>
      </c>
      <c r="E1234" t="s">
        <v>1</v>
      </c>
      <c r="F1234" t="s">
        <v>4</v>
      </c>
      <c r="G1234" s="2">
        <v>42787</v>
      </c>
      <c r="H1234" s="1">
        <v>820000</v>
      </c>
      <c r="I1234" s="1">
        <v>28656.687999999998</v>
      </c>
    </row>
    <row r="1235" spans="1:9" x14ac:dyDescent="0.25">
      <c r="A1235" t="s">
        <v>6158</v>
      </c>
      <c r="B1235" t="s">
        <v>6159</v>
      </c>
      <c r="C1235" t="s">
        <v>6157</v>
      </c>
      <c r="D1235" t="s">
        <v>6156</v>
      </c>
      <c r="E1235" t="s">
        <v>1</v>
      </c>
      <c r="F1235" t="s">
        <v>4</v>
      </c>
      <c r="G1235" s="2">
        <v>42816</v>
      </c>
      <c r="H1235" s="1">
        <v>220800</v>
      </c>
      <c r="I1235" s="1">
        <v>3898.6012999999998</v>
      </c>
    </row>
    <row r="1236" spans="1:9" x14ac:dyDescent="0.25">
      <c r="A1236" t="s">
        <v>6154</v>
      </c>
      <c r="B1236" t="s">
        <v>6155</v>
      </c>
      <c r="C1236" t="s">
        <v>6153</v>
      </c>
      <c r="D1236" t="s">
        <v>6152</v>
      </c>
      <c r="E1236" t="s">
        <v>1</v>
      </c>
      <c r="F1236" t="s">
        <v>4</v>
      </c>
      <c r="G1236" s="2">
        <v>42829</v>
      </c>
      <c r="H1236" s="1">
        <v>805400</v>
      </c>
      <c r="I1236" s="1">
        <v>66898.341</v>
      </c>
    </row>
    <row r="1237" spans="1:9" x14ac:dyDescent="0.25">
      <c r="A1237" t="s">
        <v>6150</v>
      </c>
      <c r="B1237" t="s">
        <v>6151</v>
      </c>
      <c r="C1237" t="s">
        <v>6149</v>
      </c>
      <c r="D1237" t="s">
        <v>6148</v>
      </c>
      <c r="E1237" t="s">
        <v>1</v>
      </c>
      <c r="F1237" t="s">
        <v>4</v>
      </c>
      <c r="G1237" s="2">
        <v>42801</v>
      </c>
      <c r="H1237" s="1">
        <v>860000</v>
      </c>
      <c r="I1237" s="1">
        <v>27094.050200000001</v>
      </c>
    </row>
    <row r="1238" spans="1:9" x14ac:dyDescent="0.25">
      <c r="A1238" t="s">
        <v>6146</v>
      </c>
      <c r="B1238" t="s">
        <v>6147</v>
      </c>
      <c r="C1238" t="s">
        <v>6145</v>
      </c>
      <c r="D1238" t="s">
        <v>6144</v>
      </c>
      <c r="E1238" t="s">
        <v>1</v>
      </c>
      <c r="F1238" t="s">
        <v>4</v>
      </c>
      <c r="G1238" s="2">
        <v>42774</v>
      </c>
      <c r="H1238" s="1">
        <v>700000</v>
      </c>
      <c r="I1238" s="1">
        <v>22840.7932</v>
      </c>
    </row>
    <row r="1239" spans="1:9" x14ac:dyDescent="0.25">
      <c r="A1239" t="s">
        <v>6142</v>
      </c>
      <c r="B1239" t="s">
        <v>6143</v>
      </c>
      <c r="C1239" t="s">
        <v>5801</v>
      </c>
      <c r="D1239" t="s">
        <v>5800</v>
      </c>
      <c r="E1239" t="s">
        <v>1</v>
      </c>
      <c r="F1239" t="s">
        <v>4</v>
      </c>
      <c r="G1239" s="2">
        <v>42774</v>
      </c>
      <c r="H1239" s="1">
        <v>2631600</v>
      </c>
      <c r="I1239" s="1">
        <v>76749.893899999995</v>
      </c>
    </row>
    <row r="1240" spans="1:9" x14ac:dyDescent="0.25">
      <c r="A1240" t="s">
        <v>6140</v>
      </c>
      <c r="B1240" t="s">
        <v>6141</v>
      </c>
      <c r="C1240" t="s">
        <v>5925</v>
      </c>
      <c r="D1240" t="s">
        <v>5924</v>
      </c>
      <c r="E1240" t="s">
        <v>1</v>
      </c>
      <c r="F1240" t="s">
        <v>4</v>
      </c>
      <c r="G1240" s="2">
        <v>42764</v>
      </c>
      <c r="H1240" s="1">
        <v>1500000</v>
      </c>
      <c r="I1240" s="1">
        <v>75380.183999999994</v>
      </c>
    </row>
    <row r="1241" spans="1:9" x14ac:dyDescent="0.25">
      <c r="A1241" t="s">
        <v>6138</v>
      </c>
      <c r="B1241" t="s">
        <v>6139</v>
      </c>
      <c r="C1241" t="s">
        <v>6137</v>
      </c>
      <c r="D1241" t="s">
        <v>6136</v>
      </c>
      <c r="E1241" t="s">
        <v>1</v>
      </c>
      <c r="F1241" t="s">
        <v>4</v>
      </c>
      <c r="G1241" s="2">
        <v>42816</v>
      </c>
      <c r="H1241" s="1">
        <v>1050000</v>
      </c>
      <c r="I1241" s="1">
        <v>45739.703999999998</v>
      </c>
    </row>
    <row r="1242" spans="1:9" x14ac:dyDescent="0.25">
      <c r="A1242" t="s">
        <v>6134</v>
      </c>
      <c r="B1242" t="s">
        <v>6135</v>
      </c>
      <c r="C1242" t="s">
        <v>6133</v>
      </c>
      <c r="D1242" t="s">
        <v>6132</v>
      </c>
      <c r="E1242" t="s">
        <v>1</v>
      </c>
      <c r="F1242" t="s">
        <v>4</v>
      </c>
      <c r="G1242" s="2">
        <v>43063</v>
      </c>
      <c r="H1242" s="1">
        <v>350000</v>
      </c>
      <c r="I1242" s="1">
        <v>27313.293399999999</v>
      </c>
    </row>
    <row r="1243" spans="1:9" x14ac:dyDescent="0.25">
      <c r="A1243" t="s">
        <v>6130</v>
      </c>
      <c r="B1243" t="s">
        <v>6131</v>
      </c>
      <c r="C1243" t="s">
        <v>6129</v>
      </c>
      <c r="D1243" t="s">
        <v>6128</v>
      </c>
      <c r="E1243" t="s">
        <v>1</v>
      </c>
      <c r="F1243" t="s">
        <v>4</v>
      </c>
      <c r="G1243" s="2">
        <v>43048</v>
      </c>
      <c r="H1243" s="1">
        <v>300000</v>
      </c>
      <c r="I1243" s="1">
        <v>15439.763800000001</v>
      </c>
    </row>
    <row r="1244" spans="1:9" x14ac:dyDescent="0.25">
      <c r="A1244" t="s">
        <v>6126</v>
      </c>
      <c r="B1244" t="s">
        <v>6127</v>
      </c>
      <c r="C1244" t="s">
        <v>6125</v>
      </c>
      <c r="D1244" t="s">
        <v>6124</v>
      </c>
      <c r="E1244" t="s">
        <v>1</v>
      </c>
      <c r="F1244" t="s">
        <v>4</v>
      </c>
      <c r="G1244" s="2">
        <v>42860</v>
      </c>
      <c r="H1244" s="1">
        <v>6727000</v>
      </c>
      <c r="I1244" s="1">
        <v>632594.696</v>
      </c>
    </row>
    <row r="1245" spans="1:9" x14ac:dyDescent="0.25">
      <c r="A1245" t="s">
        <v>6122</v>
      </c>
      <c r="B1245" t="s">
        <v>6123</v>
      </c>
      <c r="C1245" t="s">
        <v>6013</v>
      </c>
      <c r="D1245" t="s">
        <v>6012</v>
      </c>
      <c r="E1245" t="s">
        <v>1</v>
      </c>
      <c r="F1245" t="s">
        <v>4</v>
      </c>
      <c r="G1245" s="2">
        <v>43048</v>
      </c>
      <c r="H1245" s="1">
        <v>223200</v>
      </c>
      <c r="I1245" s="1">
        <v>12277.542799999999</v>
      </c>
    </row>
    <row r="1246" spans="1:9" x14ac:dyDescent="0.25">
      <c r="A1246" t="s">
        <v>6120</v>
      </c>
      <c r="B1246" t="s">
        <v>6121</v>
      </c>
      <c r="C1246" t="s">
        <v>5845</v>
      </c>
      <c r="D1246" t="s">
        <v>5844</v>
      </c>
      <c r="E1246" t="s">
        <v>1</v>
      </c>
      <c r="F1246" t="s">
        <v>4</v>
      </c>
      <c r="G1246" s="2">
        <v>43034</v>
      </c>
      <c r="H1246" s="1">
        <v>274900</v>
      </c>
      <c r="I1246" s="1">
        <v>9820.6113000000005</v>
      </c>
    </row>
    <row r="1247" spans="1:9" x14ac:dyDescent="0.25">
      <c r="A1247" t="s">
        <v>6118</v>
      </c>
      <c r="B1247" t="s">
        <v>6119</v>
      </c>
      <c r="C1247" t="s">
        <v>6117</v>
      </c>
      <c r="D1247" t="s">
        <v>6116</v>
      </c>
      <c r="E1247" t="s">
        <v>1</v>
      </c>
      <c r="F1247" t="s">
        <v>4</v>
      </c>
      <c r="G1247" s="2">
        <v>43048</v>
      </c>
      <c r="H1247" s="1">
        <v>330000</v>
      </c>
      <c r="I1247" s="1">
        <v>17364.488000000001</v>
      </c>
    </row>
    <row r="1248" spans="1:9" x14ac:dyDescent="0.25">
      <c r="A1248" t="s">
        <v>6114</v>
      </c>
      <c r="B1248" t="s">
        <v>6115</v>
      </c>
      <c r="C1248" t="s">
        <v>6113</v>
      </c>
      <c r="D1248" t="s">
        <v>6112</v>
      </c>
      <c r="E1248" t="s">
        <v>1</v>
      </c>
      <c r="F1248" t="s">
        <v>4</v>
      </c>
      <c r="G1248" s="2">
        <v>43075</v>
      </c>
      <c r="H1248" s="1">
        <v>580500</v>
      </c>
      <c r="I1248" s="1">
        <v>33113.175499999998</v>
      </c>
    </row>
    <row r="1249" spans="1:9" x14ac:dyDescent="0.25">
      <c r="A1249" t="s">
        <v>6110</v>
      </c>
      <c r="B1249" t="s">
        <v>6111</v>
      </c>
      <c r="C1249" t="s">
        <v>6109</v>
      </c>
      <c r="D1249" t="s">
        <v>6108</v>
      </c>
      <c r="E1249" t="s">
        <v>1</v>
      </c>
      <c r="F1249" t="s">
        <v>4</v>
      </c>
      <c r="G1249" s="2">
        <v>43070</v>
      </c>
      <c r="H1249" s="1">
        <v>1728000</v>
      </c>
      <c r="I1249" s="1">
        <v>94099.871199999994</v>
      </c>
    </row>
    <row r="1250" spans="1:9" x14ac:dyDescent="0.25">
      <c r="A1250" t="s">
        <v>6106</v>
      </c>
      <c r="B1250" t="s">
        <v>6107</v>
      </c>
      <c r="C1250" t="s">
        <v>6105</v>
      </c>
      <c r="D1250" t="s">
        <v>6104</v>
      </c>
      <c r="E1250" t="s">
        <v>1</v>
      </c>
      <c r="F1250" t="s">
        <v>4</v>
      </c>
      <c r="G1250" s="2">
        <v>43068</v>
      </c>
      <c r="H1250" s="1">
        <v>2464756</v>
      </c>
      <c r="I1250" s="1">
        <v>224866.88</v>
      </c>
    </row>
    <row r="1251" spans="1:9" x14ac:dyDescent="0.25">
      <c r="A1251" t="s">
        <v>6102</v>
      </c>
      <c r="B1251" t="s">
        <v>6103</v>
      </c>
      <c r="C1251" t="s">
        <v>6101</v>
      </c>
      <c r="D1251" t="s">
        <v>6100</v>
      </c>
      <c r="E1251" t="s">
        <v>1</v>
      </c>
      <c r="F1251" t="s">
        <v>4</v>
      </c>
      <c r="G1251" s="2">
        <v>43070</v>
      </c>
      <c r="H1251" s="1">
        <v>1154000</v>
      </c>
      <c r="I1251" s="1">
        <v>83679.148300000001</v>
      </c>
    </row>
    <row r="1252" spans="1:9" x14ac:dyDescent="0.25">
      <c r="A1252" t="s">
        <v>6098</v>
      </c>
      <c r="B1252" t="s">
        <v>6099</v>
      </c>
      <c r="C1252" t="s">
        <v>6097</v>
      </c>
      <c r="D1252" t="s">
        <v>6096</v>
      </c>
      <c r="E1252" t="s">
        <v>1</v>
      </c>
      <c r="F1252" t="s">
        <v>4</v>
      </c>
      <c r="G1252" s="2">
        <v>43046</v>
      </c>
      <c r="H1252" s="1">
        <v>1350000</v>
      </c>
      <c r="I1252" s="1">
        <v>94508.703999999998</v>
      </c>
    </row>
    <row r="1253" spans="1:9" x14ac:dyDescent="0.25">
      <c r="A1253" t="s">
        <v>6094</v>
      </c>
      <c r="B1253" t="s">
        <v>6095</v>
      </c>
      <c r="C1253" t="s">
        <v>6093</v>
      </c>
      <c r="D1253" t="s">
        <v>6092</v>
      </c>
      <c r="E1253" t="s">
        <v>1</v>
      </c>
      <c r="F1253" t="s">
        <v>4</v>
      </c>
      <c r="G1253" s="2">
        <v>43032</v>
      </c>
      <c r="H1253" s="1">
        <v>2560000</v>
      </c>
      <c r="I1253" s="1">
        <v>315711.52720000001</v>
      </c>
    </row>
    <row r="1254" spans="1:9" x14ac:dyDescent="0.25">
      <c r="A1254" t="s">
        <v>6090</v>
      </c>
      <c r="B1254" t="s">
        <v>6091</v>
      </c>
      <c r="C1254" t="s">
        <v>6089</v>
      </c>
      <c r="D1254" t="s">
        <v>6088</v>
      </c>
      <c r="E1254" t="s">
        <v>1</v>
      </c>
      <c r="F1254" t="s">
        <v>4</v>
      </c>
      <c r="G1254" s="2">
        <v>43068</v>
      </c>
      <c r="H1254" s="1">
        <v>930000</v>
      </c>
      <c r="I1254" s="1">
        <v>58003.752</v>
      </c>
    </row>
    <row r="1255" spans="1:9" x14ac:dyDescent="0.25">
      <c r="A1255" t="s">
        <v>6086</v>
      </c>
      <c r="B1255" t="s">
        <v>6087</v>
      </c>
      <c r="C1255" t="s">
        <v>6085</v>
      </c>
      <c r="D1255" t="s">
        <v>6084</v>
      </c>
      <c r="E1255" t="s">
        <v>1</v>
      </c>
      <c r="F1255" t="s">
        <v>4</v>
      </c>
      <c r="G1255" s="2">
        <v>42860</v>
      </c>
      <c r="H1255" s="1">
        <v>1050764</v>
      </c>
      <c r="I1255" s="1">
        <v>54903.184600000001</v>
      </c>
    </row>
    <row r="1256" spans="1:9" x14ac:dyDescent="0.25">
      <c r="A1256" t="s">
        <v>6082</v>
      </c>
      <c r="B1256" t="s">
        <v>6083</v>
      </c>
      <c r="C1256" t="s">
        <v>6081</v>
      </c>
      <c r="D1256" t="s">
        <v>6080</v>
      </c>
      <c r="E1256" t="s">
        <v>1</v>
      </c>
      <c r="F1256" t="s">
        <v>4</v>
      </c>
      <c r="G1256" s="2">
        <v>42816</v>
      </c>
      <c r="H1256" s="1">
        <v>4500000</v>
      </c>
      <c r="I1256" s="1">
        <v>319255.984</v>
      </c>
    </row>
    <row r="1257" spans="1:9" x14ac:dyDescent="0.25">
      <c r="A1257" t="s">
        <v>6078</v>
      </c>
      <c r="B1257" t="s">
        <v>6079</v>
      </c>
      <c r="C1257" t="s">
        <v>5821</v>
      </c>
      <c r="D1257" t="s">
        <v>5820</v>
      </c>
      <c r="E1257" t="s">
        <v>1</v>
      </c>
      <c r="F1257" t="s">
        <v>4</v>
      </c>
      <c r="G1257" s="2">
        <v>43080</v>
      </c>
      <c r="H1257" s="1">
        <v>3950000</v>
      </c>
      <c r="I1257" s="1">
        <v>325656.16859999998</v>
      </c>
    </row>
    <row r="1258" spans="1:9" x14ac:dyDescent="0.25">
      <c r="A1258" t="s">
        <v>6076</v>
      </c>
      <c r="B1258" t="s">
        <v>6077</v>
      </c>
      <c r="C1258" t="s">
        <v>6075</v>
      </c>
      <c r="D1258" t="s">
        <v>6074</v>
      </c>
      <c r="E1258" t="s">
        <v>1</v>
      </c>
      <c r="F1258" t="s">
        <v>4</v>
      </c>
      <c r="G1258" s="2">
        <v>42872</v>
      </c>
      <c r="H1258" s="1">
        <v>1516000</v>
      </c>
      <c r="I1258" s="1">
        <v>126567.90459999999</v>
      </c>
    </row>
    <row r="1259" spans="1:9" x14ac:dyDescent="0.25">
      <c r="A1259" t="s">
        <v>6072</v>
      </c>
      <c r="B1259" t="s">
        <v>6073</v>
      </c>
      <c r="C1259" t="s">
        <v>6071</v>
      </c>
      <c r="D1259" t="s">
        <v>6070</v>
      </c>
      <c r="E1259" t="s">
        <v>1</v>
      </c>
      <c r="F1259" t="s">
        <v>4</v>
      </c>
      <c r="G1259" s="2">
        <v>42816</v>
      </c>
      <c r="H1259" s="1">
        <v>724880</v>
      </c>
      <c r="I1259" s="1">
        <v>81504.334600000002</v>
      </c>
    </row>
    <row r="1260" spans="1:9" x14ac:dyDescent="0.25">
      <c r="A1260" t="s">
        <v>6068</v>
      </c>
      <c r="B1260" t="s">
        <v>6069</v>
      </c>
      <c r="C1260" t="s">
        <v>6067</v>
      </c>
      <c r="D1260" t="s">
        <v>6066</v>
      </c>
      <c r="E1260" t="s">
        <v>1</v>
      </c>
      <c r="F1260" t="s">
        <v>4</v>
      </c>
      <c r="G1260" s="2">
        <v>42764</v>
      </c>
      <c r="H1260" s="1">
        <v>406560</v>
      </c>
      <c r="I1260" s="1">
        <v>8411.8760000000002</v>
      </c>
    </row>
    <row r="1261" spans="1:9" x14ac:dyDescent="0.25">
      <c r="A1261" t="s">
        <v>6064</v>
      </c>
      <c r="B1261" t="s">
        <v>6065</v>
      </c>
      <c r="C1261" t="s">
        <v>6063</v>
      </c>
      <c r="D1261" t="s">
        <v>6062</v>
      </c>
      <c r="E1261" t="s">
        <v>1</v>
      </c>
      <c r="F1261" t="s">
        <v>4</v>
      </c>
      <c r="G1261" s="2">
        <v>43066</v>
      </c>
      <c r="H1261" s="1">
        <v>1615000</v>
      </c>
      <c r="I1261" s="1">
        <v>101484.304</v>
      </c>
    </row>
    <row r="1262" spans="1:9" x14ac:dyDescent="0.25">
      <c r="A1262" t="s">
        <v>6060</v>
      </c>
      <c r="B1262" t="s">
        <v>6061</v>
      </c>
      <c r="C1262" t="s">
        <v>6059</v>
      </c>
      <c r="D1262" t="s">
        <v>6058</v>
      </c>
      <c r="E1262" t="s">
        <v>1</v>
      </c>
      <c r="F1262" t="s">
        <v>4</v>
      </c>
      <c r="G1262" s="2">
        <v>43077</v>
      </c>
      <c r="H1262" s="1">
        <v>456050</v>
      </c>
      <c r="I1262" s="1">
        <v>14205.555</v>
      </c>
    </row>
    <row r="1263" spans="1:9" x14ac:dyDescent="0.25">
      <c r="A1263" t="s">
        <v>6056</v>
      </c>
      <c r="B1263" t="s">
        <v>6057</v>
      </c>
      <c r="C1263" t="s">
        <v>6055</v>
      </c>
      <c r="D1263" t="s">
        <v>6054</v>
      </c>
      <c r="E1263" t="s">
        <v>1</v>
      </c>
      <c r="F1263" t="s">
        <v>4</v>
      </c>
      <c r="G1263" s="2">
        <v>42899</v>
      </c>
      <c r="H1263" s="1">
        <v>130000</v>
      </c>
      <c r="I1263" s="1">
        <v>9044.8166999999994</v>
      </c>
    </row>
    <row r="1264" spans="1:9" x14ac:dyDescent="0.25">
      <c r="A1264" t="s">
        <v>6052</v>
      </c>
      <c r="B1264" t="s">
        <v>6053</v>
      </c>
      <c r="C1264" t="s">
        <v>6051</v>
      </c>
      <c r="D1264" t="s">
        <v>6050</v>
      </c>
      <c r="E1264" t="s">
        <v>1</v>
      </c>
      <c r="F1264" t="s">
        <v>4</v>
      </c>
      <c r="G1264" s="2">
        <v>42872</v>
      </c>
      <c r="H1264" s="1">
        <v>2570400</v>
      </c>
      <c r="I1264" s="1">
        <v>161047.4117</v>
      </c>
    </row>
    <row r="1265" spans="1:9" x14ac:dyDescent="0.25">
      <c r="A1265" t="s">
        <v>6048</v>
      </c>
      <c r="B1265" t="s">
        <v>6049</v>
      </c>
      <c r="C1265" t="s">
        <v>6047</v>
      </c>
      <c r="D1265" t="s">
        <v>6046</v>
      </c>
      <c r="E1265" t="s">
        <v>1</v>
      </c>
      <c r="F1265" t="s">
        <v>4</v>
      </c>
      <c r="G1265" s="2">
        <v>42764</v>
      </c>
      <c r="H1265" s="1">
        <v>743004.65</v>
      </c>
      <c r="I1265" s="1">
        <v>61983.848899999997</v>
      </c>
    </row>
    <row r="1266" spans="1:9" x14ac:dyDescent="0.25">
      <c r="A1266" t="s">
        <v>6044</v>
      </c>
      <c r="B1266" t="s">
        <v>6045</v>
      </c>
      <c r="C1266" t="s">
        <v>6043</v>
      </c>
      <c r="D1266" t="s">
        <v>6042</v>
      </c>
      <c r="E1266" t="s">
        <v>1</v>
      </c>
      <c r="F1266" t="s">
        <v>4</v>
      </c>
      <c r="G1266" s="2">
        <v>42829</v>
      </c>
      <c r="H1266" s="1">
        <v>1700000</v>
      </c>
      <c r="I1266" s="1">
        <v>175614.2059</v>
      </c>
    </row>
    <row r="1267" spans="1:9" x14ac:dyDescent="0.25">
      <c r="A1267" t="s">
        <v>6040</v>
      </c>
      <c r="B1267" t="s">
        <v>6041</v>
      </c>
      <c r="C1267" t="s">
        <v>6039</v>
      </c>
      <c r="D1267" t="s">
        <v>6038</v>
      </c>
      <c r="E1267" t="s">
        <v>1</v>
      </c>
      <c r="F1267" t="s">
        <v>4</v>
      </c>
      <c r="G1267" s="2">
        <v>42764</v>
      </c>
      <c r="H1267" s="1">
        <v>206100</v>
      </c>
      <c r="I1267" s="1">
        <v>10967.81</v>
      </c>
    </row>
    <row r="1268" spans="1:9" x14ac:dyDescent="0.25">
      <c r="A1268" t="s">
        <v>6036</v>
      </c>
      <c r="B1268" t="s">
        <v>6037</v>
      </c>
      <c r="C1268" t="s">
        <v>6035</v>
      </c>
      <c r="D1268" t="s">
        <v>6034</v>
      </c>
      <c r="E1268" t="s">
        <v>1</v>
      </c>
      <c r="F1268" t="s">
        <v>4</v>
      </c>
      <c r="G1268" s="2">
        <v>43004</v>
      </c>
      <c r="H1268" s="1">
        <v>2000000</v>
      </c>
      <c r="I1268" s="1">
        <v>133785.92800000001</v>
      </c>
    </row>
    <row r="1269" spans="1:9" x14ac:dyDescent="0.25">
      <c r="A1269" t="s">
        <v>6032</v>
      </c>
      <c r="B1269" t="s">
        <v>6033</v>
      </c>
      <c r="C1269" t="s">
        <v>5851</v>
      </c>
      <c r="D1269" t="s">
        <v>5850</v>
      </c>
      <c r="E1269" t="s">
        <v>1</v>
      </c>
      <c r="F1269" t="s">
        <v>4</v>
      </c>
      <c r="G1269" s="2">
        <v>42860</v>
      </c>
      <c r="H1269" s="1">
        <v>1493000</v>
      </c>
      <c r="I1269" s="1">
        <v>78730.432000000001</v>
      </c>
    </row>
    <row r="1270" spans="1:9" x14ac:dyDescent="0.25">
      <c r="A1270" t="s">
        <v>6030</v>
      </c>
      <c r="B1270" t="s">
        <v>6031</v>
      </c>
      <c r="C1270" t="s">
        <v>6029</v>
      </c>
      <c r="D1270" t="s">
        <v>6028</v>
      </c>
      <c r="E1270" t="s">
        <v>1</v>
      </c>
      <c r="F1270" t="s">
        <v>4</v>
      </c>
      <c r="G1270" s="2">
        <v>43032</v>
      </c>
      <c r="H1270" s="1">
        <v>480000</v>
      </c>
      <c r="I1270" s="1">
        <v>25060.1368</v>
      </c>
    </row>
    <row r="1271" spans="1:9" x14ac:dyDescent="0.25">
      <c r="A1271" t="s">
        <v>6026</v>
      </c>
      <c r="B1271" t="s">
        <v>6027</v>
      </c>
      <c r="C1271" t="s">
        <v>6025</v>
      </c>
      <c r="D1271" t="s">
        <v>6024</v>
      </c>
      <c r="E1271" t="s">
        <v>1</v>
      </c>
      <c r="F1271" t="s">
        <v>4</v>
      </c>
      <c r="G1271" s="2">
        <v>43046</v>
      </c>
      <c r="H1271" s="1">
        <v>1140800</v>
      </c>
      <c r="I1271" s="1">
        <v>50239.934699999998</v>
      </c>
    </row>
    <row r="1272" spans="1:9" x14ac:dyDescent="0.25">
      <c r="A1272" t="s">
        <v>6022</v>
      </c>
      <c r="B1272" t="s">
        <v>6023</v>
      </c>
      <c r="C1272" t="s">
        <v>5913</v>
      </c>
      <c r="D1272" t="s">
        <v>5912</v>
      </c>
      <c r="E1272" t="s">
        <v>1</v>
      </c>
      <c r="F1272" t="s">
        <v>4</v>
      </c>
      <c r="G1272" s="2">
        <v>43011</v>
      </c>
      <c r="H1272" s="1">
        <v>1696065</v>
      </c>
      <c r="I1272" s="1">
        <v>103844.24800000001</v>
      </c>
    </row>
    <row r="1273" spans="1:9" x14ac:dyDescent="0.25">
      <c r="A1273" t="s">
        <v>6020</v>
      </c>
      <c r="B1273" t="s">
        <v>6021</v>
      </c>
      <c r="C1273" t="s">
        <v>6019</v>
      </c>
      <c r="D1273" t="s">
        <v>6018</v>
      </c>
      <c r="E1273" t="s">
        <v>1</v>
      </c>
      <c r="F1273" t="s">
        <v>4</v>
      </c>
      <c r="G1273" s="2">
        <v>43048</v>
      </c>
      <c r="H1273" s="1">
        <v>2499000</v>
      </c>
      <c r="I1273" s="1">
        <v>193390.04010000001</v>
      </c>
    </row>
    <row r="1274" spans="1:9" x14ac:dyDescent="0.25">
      <c r="A1274" t="s">
        <v>6016</v>
      </c>
      <c r="B1274" t="s">
        <v>6017</v>
      </c>
      <c r="C1274" t="s">
        <v>5925</v>
      </c>
      <c r="D1274" t="s">
        <v>5924</v>
      </c>
      <c r="E1274" t="s">
        <v>1</v>
      </c>
      <c r="F1274" t="s">
        <v>4</v>
      </c>
      <c r="G1274" s="2">
        <v>43067</v>
      </c>
      <c r="H1274" s="1">
        <v>5377000</v>
      </c>
      <c r="I1274" s="1">
        <v>265815.59759999998</v>
      </c>
    </row>
    <row r="1275" spans="1:9" x14ac:dyDescent="0.25">
      <c r="A1275" t="s">
        <v>6014</v>
      </c>
      <c r="B1275" t="s">
        <v>6015</v>
      </c>
      <c r="C1275" t="s">
        <v>6013</v>
      </c>
      <c r="D1275" t="s">
        <v>6012</v>
      </c>
      <c r="E1275" t="s">
        <v>1</v>
      </c>
      <c r="F1275" t="s">
        <v>4</v>
      </c>
      <c r="G1275" s="2">
        <v>42970</v>
      </c>
      <c r="H1275" s="1">
        <v>306000</v>
      </c>
      <c r="I1275" s="1">
        <v>15737.512000000001</v>
      </c>
    </row>
    <row r="1276" spans="1:9" x14ac:dyDescent="0.25">
      <c r="A1276" t="s">
        <v>6010</v>
      </c>
      <c r="B1276" t="s">
        <v>6011</v>
      </c>
      <c r="C1276" t="s">
        <v>6009</v>
      </c>
      <c r="D1276" t="s">
        <v>6008</v>
      </c>
      <c r="E1276" t="s">
        <v>1</v>
      </c>
      <c r="F1276" t="s">
        <v>4</v>
      </c>
      <c r="G1276" s="2">
        <v>43070</v>
      </c>
      <c r="H1276" s="1">
        <v>755000</v>
      </c>
      <c r="I1276" s="1">
        <v>40917.881699999998</v>
      </c>
    </row>
    <row r="1277" spans="1:9" x14ac:dyDescent="0.25">
      <c r="A1277" t="s">
        <v>6006</v>
      </c>
      <c r="B1277" t="s">
        <v>6007</v>
      </c>
      <c r="C1277" t="s">
        <v>6005</v>
      </c>
      <c r="D1277" t="s">
        <v>6004</v>
      </c>
      <c r="E1277" t="s">
        <v>1</v>
      </c>
      <c r="F1277" t="s">
        <v>4</v>
      </c>
      <c r="G1277" s="2">
        <v>42956</v>
      </c>
      <c r="H1277" s="1">
        <v>6389000</v>
      </c>
      <c r="I1277" s="1">
        <v>400329.68800000002</v>
      </c>
    </row>
    <row r="1278" spans="1:9" x14ac:dyDescent="0.25">
      <c r="A1278" t="s">
        <v>6002</v>
      </c>
      <c r="B1278" t="s">
        <v>6003</v>
      </c>
      <c r="C1278" t="s">
        <v>6001</v>
      </c>
      <c r="D1278" t="s">
        <v>6000</v>
      </c>
      <c r="E1278" t="s">
        <v>1</v>
      </c>
      <c r="F1278" t="s">
        <v>4</v>
      </c>
      <c r="G1278" s="2">
        <v>42955</v>
      </c>
      <c r="H1278" s="1">
        <v>2030000</v>
      </c>
      <c r="I1278" s="1">
        <v>105419.99430000001</v>
      </c>
    </row>
    <row r="1279" spans="1:9" x14ac:dyDescent="0.25">
      <c r="A1279" t="s">
        <v>5998</v>
      </c>
      <c r="B1279" t="s">
        <v>5999</v>
      </c>
      <c r="C1279" t="s">
        <v>5997</v>
      </c>
      <c r="D1279" t="s">
        <v>5996</v>
      </c>
      <c r="E1279" t="s">
        <v>1</v>
      </c>
      <c r="F1279" t="s">
        <v>4</v>
      </c>
      <c r="G1279" s="2">
        <v>43018</v>
      </c>
      <c r="H1279" s="1">
        <v>360000</v>
      </c>
      <c r="I1279" s="1">
        <v>19982.5821</v>
      </c>
    </row>
    <row r="1280" spans="1:9" x14ac:dyDescent="0.25">
      <c r="A1280" t="s">
        <v>5994</v>
      </c>
      <c r="B1280" t="s">
        <v>5995</v>
      </c>
      <c r="C1280" t="s">
        <v>5993</v>
      </c>
      <c r="D1280" t="s">
        <v>5992</v>
      </c>
      <c r="E1280" t="s">
        <v>1</v>
      </c>
      <c r="F1280" t="s">
        <v>4</v>
      </c>
      <c r="G1280" s="2">
        <v>43055</v>
      </c>
      <c r="H1280" s="1">
        <v>395010</v>
      </c>
      <c r="I1280" s="1">
        <v>20420.248</v>
      </c>
    </row>
    <row r="1281" spans="1:9" x14ac:dyDescent="0.25">
      <c r="A1281" t="s">
        <v>5990</v>
      </c>
      <c r="B1281" t="s">
        <v>5991</v>
      </c>
      <c r="C1281" t="s">
        <v>5989</v>
      </c>
      <c r="D1281" t="s">
        <v>5988</v>
      </c>
      <c r="E1281" t="s">
        <v>1</v>
      </c>
      <c r="F1281" t="s">
        <v>4</v>
      </c>
      <c r="G1281" s="2">
        <v>42949</v>
      </c>
      <c r="H1281" s="1">
        <v>1000000</v>
      </c>
      <c r="I1281" s="1">
        <v>63158.904000000002</v>
      </c>
    </row>
    <row r="1282" spans="1:9" x14ac:dyDescent="0.25">
      <c r="A1282" t="s">
        <v>5986</v>
      </c>
      <c r="B1282" t="s">
        <v>5987</v>
      </c>
      <c r="C1282" t="s">
        <v>5985</v>
      </c>
      <c r="D1282" t="s">
        <v>5984</v>
      </c>
      <c r="E1282" t="s">
        <v>1</v>
      </c>
      <c r="F1282" t="s">
        <v>4</v>
      </c>
      <c r="G1282" s="2">
        <v>42997</v>
      </c>
      <c r="H1282" s="1">
        <v>386100</v>
      </c>
      <c r="I1282" s="1">
        <v>20080.702600000001</v>
      </c>
    </row>
    <row r="1283" spans="1:9" x14ac:dyDescent="0.25">
      <c r="A1283" t="s">
        <v>5982</v>
      </c>
      <c r="B1283" t="s">
        <v>5983</v>
      </c>
      <c r="C1283" t="s">
        <v>5981</v>
      </c>
      <c r="D1283" t="s">
        <v>5980</v>
      </c>
      <c r="E1283" t="s">
        <v>1</v>
      </c>
      <c r="F1283" t="s">
        <v>4</v>
      </c>
      <c r="G1283" s="2">
        <v>43063</v>
      </c>
      <c r="H1283" s="1">
        <v>5000000</v>
      </c>
      <c r="I1283" s="1">
        <v>279982.74849999999</v>
      </c>
    </row>
    <row r="1284" spans="1:9" x14ac:dyDescent="0.25">
      <c r="A1284" t="s">
        <v>5978</v>
      </c>
      <c r="B1284" t="s">
        <v>5979</v>
      </c>
      <c r="C1284" t="s">
        <v>5977</v>
      </c>
      <c r="D1284" t="s">
        <v>5976</v>
      </c>
      <c r="E1284" t="s">
        <v>1</v>
      </c>
      <c r="F1284" t="s">
        <v>4</v>
      </c>
      <c r="G1284" s="2">
        <v>43070</v>
      </c>
      <c r="H1284" s="1">
        <v>557617</v>
      </c>
      <c r="I1284" s="1">
        <v>23612.880799999999</v>
      </c>
    </row>
    <row r="1285" spans="1:9" x14ac:dyDescent="0.25">
      <c r="A1285" t="s">
        <v>5974</v>
      </c>
      <c r="B1285" t="s">
        <v>5975</v>
      </c>
      <c r="C1285" t="s">
        <v>5973</v>
      </c>
      <c r="D1285" t="s">
        <v>5972</v>
      </c>
      <c r="E1285" t="s">
        <v>1</v>
      </c>
      <c r="F1285" t="s">
        <v>4</v>
      </c>
      <c r="G1285" s="2">
        <v>43055</v>
      </c>
      <c r="H1285" s="1">
        <v>244000</v>
      </c>
      <c r="I1285" s="1">
        <v>20599.336800000001</v>
      </c>
    </row>
    <row r="1286" spans="1:9" x14ac:dyDescent="0.25">
      <c r="A1286" t="s">
        <v>5970</v>
      </c>
      <c r="B1286" t="s">
        <v>5971</v>
      </c>
      <c r="C1286" t="s">
        <v>5855</v>
      </c>
      <c r="D1286" t="s">
        <v>5854</v>
      </c>
      <c r="E1286" t="s">
        <v>1</v>
      </c>
      <c r="F1286" t="s">
        <v>4</v>
      </c>
      <c r="G1286" s="2">
        <v>43024</v>
      </c>
      <c r="H1286" s="1">
        <v>320000</v>
      </c>
      <c r="I1286" s="1">
        <v>32407.262999999999</v>
      </c>
    </row>
    <row r="1287" spans="1:9" x14ac:dyDescent="0.25">
      <c r="A1287" t="s">
        <v>5968</v>
      </c>
      <c r="B1287" t="s">
        <v>5969</v>
      </c>
      <c r="C1287" t="s">
        <v>5967</v>
      </c>
      <c r="D1287" t="s">
        <v>5966</v>
      </c>
      <c r="E1287" t="s">
        <v>1</v>
      </c>
      <c r="F1287" t="s">
        <v>4</v>
      </c>
      <c r="G1287" s="2">
        <v>43063</v>
      </c>
      <c r="H1287" s="1">
        <v>310000</v>
      </c>
      <c r="I1287" s="1">
        <v>16197.2916</v>
      </c>
    </row>
    <row r="1288" spans="1:9" x14ac:dyDescent="0.25">
      <c r="A1288" t="s">
        <v>5964</v>
      </c>
      <c r="B1288" t="s">
        <v>5965</v>
      </c>
      <c r="C1288" t="s">
        <v>5963</v>
      </c>
      <c r="D1288" t="s">
        <v>5962</v>
      </c>
      <c r="E1288" t="s">
        <v>1</v>
      </c>
      <c r="F1288" t="s">
        <v>4</v>
      </c>
      <c r="G1288" s="2">
        <v>43033</v>
      </c>
      <c r="H1288" s="1">
        <v>1648500</v>
      </c>
      <c r="I1288" s="1">
        <v>103407.1802</v>
      </c>
    </row>
    <row r="1289" spans="1:9" x14ac:dyDescent="0.25">
      <c r="A1289" t="s">
        <v>5960</v>
      </c>
      <c r="B1289" t="s">
        <v>5961</v>
      </c>
      <c r="C1289" t="s">
        <v>5959</v>
      </c>
      <c r="D1289" t="s">
        <v>5958</v>
      </c>
      <c r="E1289" t="s">
        <v>1</v>
      </c>
      <c r="F1289" t="s">
        <v>4</v>
      </c>
      <c r="G1289" s="2">
        <v>43066</v>
      </c>
      <c r="H1289" s="1">
        <v>4282450</v>
      </c>
      <c r="I1289" s="1">
        <v>215627.11199999999</v>
      </c>
    </row>
    <row r="1290" spans="1:9" x14ac:dyDescent="0.25">
      <c r="A1290" t="s">
        <v>5956</v>
      </c>
      <c r="B1290" t="s">
        <v>5957</v>
      </c>
      <c r="C1290" t="s">
        <v>5955</v>
      </c>
      <c r="D1290" t="s">
        <v>5954</v>
      </c>
      <c r="E1290" t="s">
        <v>1</v>
      </c>
      <c r="F1290" t="s">
        <v>4</v>
      </c>
      <c r="G1290" s="2">
        <v>43034</v>
      </c>
      <c r="H1290" s="1">
        <v>3224585</v>
      </c>
      <c r="I1290" s="1">
        <v>176503.16</v>
      </c>
    </row>
    <row r="1291" spans="1:9" x14ac:dyDescent="0.25">
      <c r="A1291" t="s">
        <v>5952</v>
      </c>
      <c r="B1291" t="s">
        <v>5953</v>
      </c>
      <c r="C1291" t="s">
        <v>5951</v>
      </c>
      <c r="D1291" t="s">
        <v>5950</v>
      </c>
      <c r="E1291" t="s">
        <v>1</v>
      </c>
      <c r="F1291" t="s">
        <v>4</v>
      </c>
      <c r="G1291" s="2">
        <v>43032</v>
      </c>
      <c r="H1291" s="1">
        <v>10024560</v>
      </c>
      <c r="I1291" s="1">
        <v>54937.969499999999</v>
      </c>
    </row>
    <row r="1292" spans="1:9" x14ac:dyDescent="0.25">
      <c r="A1292" t="s">
        <v>5948</v>
      </c>
      <c r="B1292" t="s">
        <v>5949</v>
      </c>
      <c r="C1292" t="s">
        <v>5867</v>
      </c>
      <c r="D1292" t="s">
        <v>5866</v>
      </c>
      <c r="E1292" t="s">
        <v>1</v>
      </c>
      <c r="F1292" t="s">
        <v>4</v>
      </c>
      <c r="G1292" s="2">
        <v>43080</v>
      </c>
      <c r="H1292" s="1">
        <v>2450000</v>
      </c>
      <c r="I1292" s="1">
        <v>127381.32799999999</v>
      </c>
    </row>
    <row r="1293" spans="1:9" x14ac:dyDescent="0.25">
      <c r="A1293" t="s">
        <v>5946</v>
      </c>
      <c r="B1293" t="s">
        <v>5947</v>
      </c>
      <c r="C1293" t="s">
        <v>5945</v>
      </c>
      <c r="D1293" t="s">
        <v>5944</v>
      </c>
      <c r="E1293" t="s">
        <v>1</v>
      </c>
      <c r="F1293" t="s">
        <v>4</v>
      </c>
      <c r="G1293" s="2">
        <v>43066</v>
      </c>
      <c r="H1293" s="1">
        <v>796500</v>
      </c>
      <c r="I1293" s="1">
        <v>71768.346900000004</v>
      </c>
    </row>
    <row r="1294" spans="1:9" x14ac:dyDescent="0.25">
      <c r="A1294" t="s">
        <v>5942</v>
      </c>
      <c r="B1294" t="s">
        <v>5943</v>
      </c>
      <c r="C1294" t="s">
        <v>5941</v>
      </c>
      <c r="D1294" t="s">
        <v>5940</v>
      </c>
      <c r="E1294" t="s">
        <v>1</v>
      </c>
      <c r="F1294" t="s">
        <v>4</v>
      </c>
      <c r="G1294" s="2">
        <v>43032</v>
      </c>
      <c r="H1294" s="1">
        <v>294000</v>
      </c>
      <c r="I1294" s="1">
        <v>15279.103999999999</v>
      </c>
    </row>
    <row r="1295" spans="1:9" x14ac:dyDescent="0.25">
      <c r="A1295" t="s">
        <v>5938</v>
      </c>
      <c r="B1295" t="s">
        <v>5939</v>
      </c>
      <c r="C1295" t="s">
        <v>5937</v>
      </c>
      <c r="D1295" t="s">
        <v>5936</v>
      </c>
      <c r="E1295" t="s">
        <v>1</v>
      </c>
      <c r="F1295" t="s">
        <v>4</v>
      </c>
      <c r="G1295" s="2">
        <v>43046</v>
      </c>
      <c r="H1295" s="1">
        <v>719000</v>
      </c>
      <c r="I1295" s="1">
        <v>21372.3534</v>
      </c>
    </row>
    <row r="1296" spans="1:9" x14ac:dyDescent="0.25">
      <c r="A1296" t="s">
        <v>5934</v>
      </c>
      <c r="B1296" t="s">
        <v>5935</v>
      </c>
      <c r="C1296" t="s">
        <v>5933</v>
      </c>
      <c r="D1296" t="s">
        <v>5932</v>
      </c>
      <c r="E1296" t="s">
        <v>1</v>
      </c>
      <c r="F1296" t="s">
        <v>4</v>
      </c>
      <c r="G1296" s="2">
        <v>42958</v>
      </c>
      <c r="H1296" s="1">
        <v>198000</v>
      </c>
      <c r="I1296" s="1">
        <v>8757.0969000000005</v>
      </c>
    </row>
    <row r="1297" spans="1:9" x14ac:dyDescent="0.25">
      <c r="A1297" t="s">
        <v>5930</v>
      </c>
      <c r="B1297" t="s">
        <v>5931</v>
      </c>
      <c r="C1297" t="s">
        <v>5929</v>
      </c>
      <c r="D1297" t="s">
        <v>5928</v>
      </c>
      <c r="E1297" t="s">
        <v>1</v>
      </c>
      <c r="F1297" t="s">
        <v>4</v>
      </c>
      <c r="G1297" s="2">
        <v>42899</v>
      </c>
      <c r="H1297" s="1">
        <v>598000</v>
      </c>
      <c r="I1297" s="1">
        <v>42840.496500000001</v>
      </c>
    </row>
    <row r="1298" spans="1:9" x14ac:dyDescent="0.25">
      <c r="A1298" t="s">
        <v>5926</v>
      </c>
      <c r="B1298" t="s">
        <v>5927</v>
      </c>
      <c r="C1298" t="s">
        <v>5925</v>
      </c>
      <c r="D1298" t="s">
        <v>5924</v>
      </c>
      <c r="E1298" t="s">
        <v>1</v>
      </c>
      <c r="F1298" t="s">
        <v>4</v>
      </c>
      <c r="G1298" s="2">
        <v>42860</v>
      </c>
      <c r="H1298" s="1">
        <v>3123000</v>
      </c>
      <c r="I1298" s="1">
        <v>159290.736</v>
      </c>
    </row>
    <row r="1299" spans="1:9" x14ac:dyDescent="0.25">
      <c r="A1299" t="s">
        <v>5922</v>
      </c>
      <c r="B1299" t="s">
        <v>5923</v>
      </c>
      <c r="C1299" t="s">
        <v>5921</v>
      </c>
      <c r="D1299" t="s">
        <v>5920</v>
      </c>
      <c r="E1299" t="s">
        <v>1</v>
      </c>
      <c r="F1299" t="s">
        <v>4</v>
      </c>
      <c r="G1299" s="2">
        <v>42958</v>
      </c>
      <c r="H1299" s="1">
        <v>699000</v>
      </c>
      <c r="I1299" s="1">
        <v>36353.591999999997</v>
      </c>
    </row>
    <row r="1300" spans="1:9" x14ac:dyDescent="0.25">
      <c r="A1300" t="s">
        <v>5918</v>
      </c>
      <c r="B1300" t="s">
        <v>5919</v>
      </c>
      <c r="C1300" t="s">
        <v>5917</v>
      </c>
      <c r="D1300" t="s">
        <v>5916</v>
      </c>
      <c r="E1300" t="s">
        <v>1</v>
      </c>
      <c r="F1300" t="s">
        <v>4</v>
      </c>
      <c r="G1300" s="2">
        <v>42991</v>
      </c>
      <c r="H1300" s="1">
        <v>3047000</v>
      </c>
      <c r="I1300" s="1">
        <v>161247.25599999999</v>
      </c>
    </row>
    <row r="1301" spans="1:9" x14ac:dyDescent="0.25">
      <c r="A1301" t="s">
        <v>5914</v>
      </c>
      <c r="B1301" t="s">
        <v>5915</v>
      </c>
      <c r="C1301" t="s">
        <v>5913</v>
      </c>
      <c r="D1301" t="s">
        <v>5912</v>
      </c>
      <c r="E1301" t="s">
        <v>1</v>
      </c>
      <c r="F1301" t="s">
        <v>4</v>
      </c>
      <c r="G1301" s="2">
        <v>42899</v>
      </c>
      <c r="H1301" s="1">
        <v>1932560</v>
      </c>
      <c r="I1301" s="1">
        <v>99473.64</v>
      </c>
    </row>
    <row r="1302" spans="1:9" x14ac:dyDescent="0.25">
      <c r="A1302" t="s">
        <v>5910</v>
      </c>
      <c r="B1302" t="s">
        <v>5911</v>
      </c>
      <c r="C1302" t="s">
        <v>5909</v>
      </c>
      <c r="D1302" t="s">
        <v>5908</v>
      </c>
      <c r="E1302" t="s">
        <v>1</v>
      </c>
      <c r="F1302" t="s">
        <v>4</v>
      </c>
      <c r="G1302" s="2">
        <v>42899</v>
      </c>
      <c r="H1302" s="1">
        <v>2485840</v>
      </c>
      <c r="I1302" s="1">
        <v>131652.92980000001</v>
      </c>
    </row>
    <row r="1303" spans="1:9" x14ac:dyDescent="0.25">
      <c r="A1303" t="s">
        <v>5906</v>
      </c>
      <c r="B1303" t="s">
        <v>5907</v>
      </c>
      <c r="C1303" t="s">
        <v>5905</v>
      </c>
      <c r="D1303" t="s">
        <v>5904</v>
      </c>
      <c r="E1303" t="s">
        <v>1</v>
      </c>
      <c r="F1303" t="s">
        <v>4</v>
      </c>
      <c r="G1303" s="2">
        <v>42860</v>
      </c>
      <c r="H1303" s="1">
        <v>6800000</v>
      </c>
      <c r="I1303" s="1">
        <v>589054.25690000004</v>
      </c>
    </row>
    <row r="1304" spans="1:9" x14ac:dyDescent="0.25">
      <c r="A1304" t="s">
        <v>5902</v>
      </c>
      <c r="B1304" t="s">
        <v>5903</v>
      </c>
      <c r="C1304" t="s">
        <v>5901</v>
      </c>
      <c r="D1304" t="s">
        <v>5900</v>
      </c>
      <c r="E1304" t="s">
        <v>1</v>
      </c>
      <c r="F1304" t="s">
        <v>4</v>
      </c>
      <c r="G1304" s="2">
        <v>42949</v>
      </c>
      <c r="H1304" s="1">
        <v>192600</v>
      </c>
      <c r="I1304" s="1">
        <v>10750.2</v>
      </c>
    </row>
    <row r="1305" spans="1:9" x14ac:dyDescent="0.25">
      <c r="A1305" t="s">
        <v>5898</v>
      </c>
      <c r="B1305" t="s">
        <v>5899</v>
      </c>
      <c r="C1305" t="s">
        <v>5871</v>
      </c>
      <c r="D1305" t="s">
        <v>5870</v>
      </c>
      <c r="E1305" t="s">
        <v>1</v>
      </c>
      <c r="F1305" t="s">
        <v>4</v>
      </c>
      <c r="G1305" s="2">
        <v>43011</v>
      </c>
      <c r="H1305" s="1">
        <v>439000</v>
      </c>
      <c r="I1305" s="1">
        <v>34629.54</v>
      </c>
    </row>
    <row r="1306" spans="1:9" x14ac:dyDescent="0.25">
      <c r="A1306" t="s">
        <v>5896</v>
      </c>
      <c r="B1306" t="s">
        <v>5897</v>
      </c>
      <c r="C1306" t="s">
        <v>5895</v>
      </c>
      <c r="D1306" t="s">
        <v>5894</v>
      </c>
      <c r="E1306" t="s">
        <v>1</v>
      </c>
      <c r="F1306" t="s">
        <v>4</v>
      </c>
      <c r="G1306" s="2">
        <v>42997</v>
      </c>
      <c r="H1306" s="1">
        <v>715600</v>
      </c>
      <c r="I1306" s="1">
        <v>56605.433700000001</v>
      </c>
    </row>
    <row r="1307" spans="1:9" x14ac:dyDescent="0.25">
      <c r="A1307" t="s">
        <v>5892</v>
      </c>
      <c r="B1307" t="s">
        <v>5893</v>
      </c>
      <c r="C1307" t="s">
        <v>5891</v>
      </c>
      <c r="D1307" t="s">
        <v>5890</v>
      </c>
      <c r="E1307" t="s">
        <v>1</v>
      </c>
      <c r="F1307" t="s">
        <v>4</v>
      </c>
      <c r="G1307" s="2">
        <v>42899</v>
      </c>
      <c r="H1307" s="1">
        <v>720000</v>
      </c>
      <c r="I1307" s="1">
        <v>40265.758699999998</v>
      </c>
    </row>
    <row r="1308" spans="1:9" x14ac:dyDescent="0.25">
      <c r="A1308" t="s">
        <v>5888</v>
      </c>
      <c r="B1308" t="s">
        <v>5889</v>
      </c>
      <c r="C1308" t="s">
        <v>5887</v>
      </c>
      <c r="D1308" t="s">
        <v>5886</v>
      </c>
      <c r="E1308" t="s">
        <v>1</v>
      </c>
      <c r="F1308" t="s">
        <v>4</v>
      </c>
      <c r="G1308" s="2">
        <v>42957</v>
      </c>
      <c r="H1308" s="1">
        <v>2654382</v>
      </c>
      <c r="I1308" s="1">
        <v>246189.11180000001</v>
      </c>
    </row>
    <row r="1309" spans="1:9" x14ac:dyDescent="0.25">
      <c r="A1309" t="s">
        <v>5884</v>
      </c>
      <c r="B1309" t="s">
        <v>5885</v>
      </c>
      <c r="C1309" t="s">
        <v>5879</v>
      </c>
      <c r="D1309" t="s">
        <v>5878</v>
      </c>
      <c r="E1309" t="s">
        <v>1</v>
      </c>
      <c r="F1309" t="s">
        <v>4</v>
      </c>
      <c r="G1309" s="2">
        <v>42860</v>
      </c>
      <c r="H1309" s="1">
        <v>1864000</v>
      </c>
      <c r="I1309" s="1">
        <v>96623.983999999997</v>
      </c>
    </row>
    <row r="1310" spans="1:9" x14ac:dyDescent="0.25">
      <c r="A1310" t="s">
        <v>5882</v>
      </c>
      <c r="B1310" t="s">
        <v>5883</v>
      </c>
      <c r="C1310" t="s">
        <v>5428</v>
      </c>
      <c r="D1310" t="s">
        <v>5427</v>
      </c>
      <c r="E1310" t="s">
        <v>1</v>
      </c>
      <c r="F1310" t="s">
        <v>4</v>
      </c>
      <c r="G1310" s="2">
        <v>42999</v>
      </c>
      <c r="H1310" s="1">
        <v>618277</v>
      </c>
      <c r="I1310" s="1">
        <v>32325.233899999999</v>
      </c>
    </row>
    <row r="1311" spans="1:9" x14ac:dyDescent="0.25">
      <c r="A1311" t="s">
        <v>5880</v>
      </c>
      <c r="B1311" t="s">
        <v>5881</v>
      </c>
      <c r="C1311" t="s">
        <v>5879</v>
      </c>
      <c r="D1311" t="s">
        <v>5878</v>
      </c>
      <c r="E1311" t="s">
        <v>1</v>
      </c>
      <c r="F1311" t="s">
        <v>4</v>
      </c>
      <c r="G1311" s="2">
        <v>42872</v>
      </c>
      <c r="H1311" s="1">
        <v>399000</v>
      </c>
      <c r="I1311" s="1">
        <v>20740.541399999998</v>
      </c>
    </row>
    <row r="1312" spans="1:9" x14ac:dyDescent="0.25">
      <c r="A1312" t="s">
        <v>5876</v>
      </c>
      <c r="B1312" t="s">
        <v>5877</v>
      </c>
      <c r="C1312" t="s">
        <v>5875</v>
      </c>
      <c r="D1312" t="s">
        <v>5874</v>
      </c>
      <c r="E1312" t="s">
        <v>1</v>
      </c>
      <c r="F1312" t="s">
        <v>4</v>
      </c>
      <c r="G1312" s="2">
        <v>42899</v>
      </c>
      <c r="H1312" s="1">
        <v>339300</v>
      </c>
      <c r="I1312" s="1">
        <v>18953.327399999998</v>
      </c>
    </row>
    <row r="1313" spans="1:9" x14ac:dyDescent="0.25">
      <c r="A1313" t="s">
        <v>5872</v>
      </c>
      <c r="B1313" t="s">
        <v>5873</v>
      </c>
      <c r="C1313" t="s">
        <v>5871</v>
      </c>
      <c r="D1313" t="s">
        <v>5870</v>
      </c>
      <c r="E1313" t="s">
        <v>1</v>
      </c>
      <c r="F1313" t="s">
        <v>4</v>
      </c>
      <c r="G1313" s="2">
        <v>42872</v>
      </c>
      <c r="H1313" s="1">
        <v>800000</v>
      </c>
      <c r="I1313" s="1">
        <v>37762.825900000003</v>
      </c>
    </row>
    <row r="1314" spans="1:9" x14ac:dyDescent="0.25">
      <c r="A1314" t="s">
        <v>5868</v>
      </c>
      <c r="B1314" t="s">
        <v>5869</v>
      </c>
      <c r="C1314" t="s">
        <v>5867</v>
      </c>
      <c r="D1314" t="s">
        <v>5866</v>
      </c>
      <c r="E1314" t="s">
        <v>1</v>
      </c>
      <c r="F1314" t="s">
        <v>4</v>
      </c>
      <c r="G1314" s="2">
        <v>43080</v>
      </c>
      <c r="H1314" s="1">
        <v>3720430</v>
      </c>
      <c r="I1314" s="1">
        <v>193492.53599999999</v>
      </c>
    </row>
    <row r="1315" spans="1:9" x14ac:dyDescent="0.25">
      <c r="A1315" t="s">
        <v>5864</v>
      </c>
      <c r="B1315" t="s">
        <v>5865</v>
      </c>
      <c r="C1315" t="s">
        <v>5863</v>
      </c>
      <c r="D1315" t="s">
        <v>5862</v>
      </c>
      <c r="E1315" t="s">
        <v>1</v>
      </c>
      <c r="F1315" t="s">
        <v>4</v>
      </c>
      <c r="G1315" s="2">
        <v>42787</v>
      </c>
      <c r="H1315" s="1">
        <v>2323000</v>
      </c>
      <c r="I1315" s="1">
        <v>196305.8602</v>
      </c>
    </row>
    <row r="1316" spans="1:9" x14ac:dyDescent="0.25">
      <c r="A1316" t="s">
        <v>5860</v>
      </c>
      <c r="B1316" t="s">
        <v>5861</v>
      </c>
      <c r="C1316" t="s">
        <v>5859</v>
      </c>
      <c r="D1316" t="s">
        <v>5858</v>
      </c>
      <c r="E1316" t="s">
        <v>1</v>
      </c>
      <c r="F1316" t="s">
        <v>4</v>
      </c>
      <c r="G1316" s="2">
        <v>42829</v>
      </c>
      <c r="H1316" s="1">
        <v>960300</v>
      </c>
      <c r="I1316" s="1">
        <v>78756.559200000003</v>
      </c>
    </row>
    <row r="1317" spans="1:9" x14ac:dyDescent="0.25">
      <c r="A1317" t="s">
        <v>5856</v>
      </c>
      <c r="B1317" t="s">
        <v>5857</v>
      </c>
      <c r="C1317" t="s">
        <v>5855</v>
      </c>
      <c r="D1317" t="s">
        <v>5854</v>
      </c>
      <c r="E1317" t="s">
        <v>1</v>
      </c>
      <c r="F1317" t="s">
        <v>4</v>
      </c>
      <c r="G1317" s="2">
        <v>42899</v>
      </c>
      <c r="H1317" s="1">
        <v>679200</v>
      </c>
      <c r="I1317" s="1">
        <v>54318.230300000003</v>
      </c>
    </row>
    <row r="1318" spans="1:9" x14ac:dyDescent="0.25">
      <c r="A1318" t="s">
        <v>5852</v>
      </c>
      <c r="B1318" t="s">
        <v>5853</v>
      </c>
      <c r="C1318" t="s">
        <v>5851</v>
      </c>
      <c r="D1318" t="s">
        <v>5850</v>
      </c>
      <c r="E1318" t="s">
        <v>1</v>
      </c>
      <c r="F1318" t="s">
        <v>4</v>
      </c>
      <c r="G1318" s="2">
        <v>42899</v>
      </c>
      <c r="H1318" s="1">
        <v>2290000</v>
      </c>
      <c r="I1318" s="1">
        <v>116764.912</v>
      </c>
    </row>
    <row r="1319" spans="1:9" x14ac:dyDescent="0.25">
      <c r="A1319" t="s">
        <v>5848</v>
      </c>
      <c r="B1319" t="s">
        <v>5849</v>
      </c>
      <c r="C1319" t="s">
        <v>5735</v>
      </c>
      <c r="D1319" t="s">
        <v>5734</v>
      </c>
      <c r="E1319" t="s">
        <v>535</v>
      </c>
      <c r="F1319" t="s">
        <v>4</v>
      </c>
      <c r="G1319" s="2">
        <v>43003</v>
      </c>
      <c r="H1319" s="1">
        <v>1001535</v>
      </c>
      <c r="I1319" s="1">
        <v>81662.888000000006</v>
      </c>
    </row>
    <row r="1320" spans="1:9" x14ac:dyDescent="0.25">
      <c r="A1320" t="s">
        <v>5846</v>
      </c>
      <c r="B1320" t="s">
        <v>5847</v>
      </c>
      <c r="C1320" t="s">
        <v>5845</v>
      </c>
      <c r="D1320" t="s">
        <v>5844</v>
      </c>
      <c r="E1320" t="s">
        <v>535</v>
      </c>
      <c r="F1320" t="s">
        <v>4</v>
      </c>
      <c r="G1320" s="2">
        <v>43082</v>
      </c>
      <c r="H1320" s="1">
        <v>801000</v>
      </c>
      <c r="I1320" s="1">
        <v>50958.908600000002</v>
      </c>
    </row>
    <row r="1321" spans="1:9" x14ac:dyDescent="0.25">
      <c r="A1321" t="s">
        <v>5842</v>
      </c>
      <c r="B1321" t="s">
        <v>5843</v>
      </c>
      <c r="C1321" t="s">
        <v>5785</v>
      </c>
      <c r="D1321" t="s">
        <v>5784</v>
      </c>
      <c r="E1321" t="s">
        <v>1</v>
      </c>
      <c r="F1321" t="s">
        <v>4</v>
      </c>
      <c r="G1321" s="2">
        <v>42899</v>
      </c>
      <c r="H1321" s="1">
        <v>775857</v>
      </c>
      <c r="I1321" s="1">
        <v>55660.688099999999</v>
      </c>
    </row>
    <row r="1322" spans="1:9" x14ac:dyDescent="0.25">
      <c r="A1322" t="s">
        <v>5840</v>
      </c>
      <c r="B1322" t="s">
        <v>5841</v>
      </c>
      <c r="C1322" t="s">
        <v>5839</v>
      </c>
      <c r="D1322" t="s">
        <v>5838</v>
      </c>
      <c r="E1322" t="s">
        <v>1</v>
      </c>
      <c r="F1322" t="s">
        <v>4</v>
      </c>
      <c r="G1322" s="2">
        <v>42899</v>
      </c>
      <c r="H1322" s="1">
        <v>603250</v>
      </c>
      <c r="I1322" s="1">
        <v>45955.809000000001</v>
      </c>
    </row>
    <row r="1323" spans="1:9" x14ac:dyDescent="0.25">
      <c r="A1323" t="s">
        <v>5836</v>
      </c>
      <c r="B1323" t="s">
        <v>5837</v>
      </c>
      <c r="C1323" t="s">
        <v>5825</v>
      </c>
      <c r="D1323" t="s">
        <v>5824</v>
      </c>
      <c r="E1323" t="s">
        <v>1</v>
      </c>
      <c r="F1323" t="s">
        <v>4</v>
      </c>
      <c r="G1323" s="2">
        <v>43004</v>
      </c>
      <c r="H1323" s="1">
        <v>3352231.54</v>
      </c>
      <c r="I1323" s="1">
        <v>149131.51079999999</v>
      </c>
    </row>
    <row r="1324" spans="1:9" x14ac:dyDescent="0.25">
      <c r="A1324" t="s">
        <v>5834</v>
      </c>
      <c r="B1324" t="s">
        <v>5835</v>
      </c>
      <c r="C1324" t="s">
        <v>5833</v>
      </c>
      <c r="D1324" t="s">
        <v>5832</v>
      </c>
      <c r="E1324" t="s">
        <v>535</v>
      </c>
      <c r="F1324" t="s">
        <v>4</v>
      </c>
      <c r="G1324" s="2">
        <v>42787</v>
      </c>
      <c r="H1324" s="1">
        <v>4000000</v>
      </c>
      <c r="I1324" s="1">
        <v>360038.9167</v>
      </c>
    </row>
    <row r="1325" spans="1:9" x14ac:dyDescent="0.25">
      <c r="A1325" t="s">
        <v>5830</v>
      </c>
      <c r="B1325" t="s">
        <v>5831</v>
      </c>
      <c r="C1325" t="s">
        <v>5825</v>
      </c>
      <c r="D1325" t="s">
        <v>5824</v>
      </c>
      <c r="E1325" t="s">
        <v>1</v>
      </c>
      <c r="F1325" t="s">
        <v>4</v>
      </c>
      <c r="G1325" s="2">
        <v>42950</v>
      </c>
      <c r="H1325" s="1">
        <v>220500</v>
      </c>
      <c r="I1325" s="1">
        <v>6076.2019</v>
      </c>
    </row>
    <row r="1326" spans="1:9" x14ac:dyDescent="0.25">
      <c r="A1326" t="s">
        <v>5828</v>
      </c>
      <c r="B1326" t="s">
        <v>5829</v>
      </c>
      <c r="C1326" t="s">
        <v>5825</v>
      </c>
      <c r="D1326" t="s">
        <v>5824</v>
      </c>
      <c r="E1326" t="s">
        <v>1</v>
      </c>
      <c r="F1326" t="s">
        <v>4</v>
      </c>
      <c r="G1326" s="2">
        <v>42950</v>
      </c>
      <c r="H1326" s="1">
        <v>219000</v>
      </c>
      <c r="I1326" s="1">
        <v>6034.9228000000003</v>
      </c>
    </row>
    <row r="1327" spans="1:9" x14ac:dyDescent="0.25">
      <c r="A1327" t="s">
        <v>5826</v>
      </c>
      <c r="B1327" t="s">
        <v>5827</v>
      </c>
      <c r="C1327" t="s">
        <v>5825</v>
      </c>
      <c r="D1327" t="s">
        <v>5824</v>
      </c>
      <c r="E1327" t="s">
        <v>1</v>
      </c>
      <c r="F1327" t="s">
        <v>4</v>
      </c>
      <c r="G1327" s="2">
        <v>43004</v>
      </c>
      <c r="H1327" s="1">
        <v>322566.14</v>
      </c>
      <c r="I1327" s="1">
        <v>8700.0589</v>
      </c>
    </row>
    <row r="1328" spans="1:9" x14ac:dyDescent="0.25">
      <c r="A1328" t="s">
        <v>5822</v>
      </c>
      <c r="B1328" t="s">
        <v>5823</v>
      </c>
      <c r="C1328" t="s">
        <v>5821</v>
      </c>
      <c r="D1328" t="s">
        <v>5820</v>
      </c>
      <c r="E1328" t="s">
        <v>1</v>
      </c>
      <c r="F1328" t="s">
        <v>4</v>
      </c>
      <c r="G1328" s="2">
        <v>42899</v>
      </c>
      <c r="H1328" s="1">
        <v>1445500</v>
      </c>
      <c r="I1328" s="1">
        <v>80346.035000000003</v>
      </c>
    </row>
    <row r="1329" spans="1:9" x14ac:dyDescent="0.25">
      <c r="A1329" t="s">
        <v>5818</v>
      </c>
      <c r="B1329" t="s">
        <v>5819</v>
      </c>
      <c r="C1329" t="s">
        <v>5817</v>
      </c>
      <c r="D1329" t="s">
        <v>5816</v>
      </c>
      <c r="E1329" t="s">
        <v>1</v>
      </c>
      <c r="F1329" t="s">
        <v>4</v>
      </c>
      <c r="G1329" s="2">
        <v>42787</v>
      </c>
      <c r="H1329" s="1">
        <v>263359</v>
      </c>
      <c r="I1329" s="1">
        <v>13786.3369</v>
      </c>
    </row>
    <row r="1330" spans="1:9" x14ac:dyDescent="0.25">
      <c r="A1330" t="s">
        <v>5814</v>
      </c>
      <c r="B1330" t="s">
        <v>5815</v>
      </c>
      <c r="C1330" t="s">
        <v>5813</v>
      </c>
      <c r="D1330" t="s">
        <v>5812</v>
      </c>
      <c r="E1330" t="s">
        <v>1</v>
      </c>
      <c r="F1330" t="s">
        <v>4</v>
      </c>
      <c r="G1330" s="2">
        <v>43003</v>
      </c>
      <c r="H1330" s="1">
        <v>1130000</v>
      </c>
      <c r="I1330" s="1">
        <v>73699.801999999996</v>
      </c>
    </row>
    <row r="1331" spans="1:9" x14ac:dyDescent="0.25">
      <c r="A1331" t="s">
        <v>5810</v>
      </c>
      <c r="B1331" t="s">
        <v>5811</v>
      </c>
      <c r="C1331" t="s">
        <v>5809</v>
      </c>
      <c r="D1331" t="s">
        <v>5808</v>
      </c>
      <c r="E1331" t="s">
        <v>1</v>
      </c>
      <c r="F1331" t="s">
        <v>4</v>
      </c>
      <c r="G1331" s="2">
        <v>42829</v>
      </c>
      <c r="H1331" s="1">
        <v>1500000</v>
      </c>
      <c r="I1331" s="1">
        <v>86115.075899999996</v>
      </c>
    </row>
    <row r="1332" spans="1:9" x14ac:dyDescent="0.25">
      <c r="A1332" t="s">
        <v>5806</v>
      </c>
      <c r="B1332" t="s">
        <v>5807</v>
      </c>
      <c r="C1332" t="s">
        <v>5805</v>
      </c>
      <c r="D1332" t="s">
        <v>5804</v>
      </c>
      <c r="E1332" t="s">
        <v>1</v>
      </c>
      <c r="F1332" t="s">
        <v>4</v>
      </c>
      <c r="G1332" s="2">
        <v>42829</v>
      </c>
      <c r="H1332" s="1">
        <v>1100000</v>
      </c>
      <c r="I1332" s="1">
        <v>66907.5527</v>
      </c>
    </row>
    <row r="1333" spans="1:9" x14ac:dyDescent="0.25">
      <c r="A1333" t="s">
        <v>5802</v>
      </c>
      <c r="B1333" t="s">
        <v>5803</v>
      </c>
      <c r="C1333" t="s">
        <v>5801</v>
      </c>
      <c r="D1333" t="s">
        <v>5800</v>
      </c>
      <c r="E1333" t="s">
        <v>1</v>
      </c>
      <c r="F1333" t="s">
        <v>4</v>
      </c>
      <c r="G1333" s="2">
        <v>42860</v>
      </c>
      <c r="H1333" s="1">
        <v>1412892.9</v>
      </c>
      <c r="I1333" s="1">
        <v>44858.004300000001</v>
      </c>
    </row>
    <row r="1334" spans="1:9" x14ac:dyDescent="0.25">
      <c r="A1334" t="s">
        <v>5798</v>
      </c>
      <c r="B1334" t="s">
        <v>5799</v>
      </c>
      <c r="C1334" t="s">
        <v>5797</v>
      </c>
      <c r="D1334" t="s">
        <v>5796</v>
      </c>
      <c r="E1334" t="s">
        <v>1</v>
      </c>
      <c r="F1334" t="s">
        <v>4</v>
      </c>
      <c r="G1334" s="2">
        <v>43080</v>
      </c>
      <c r="H1334" s="1">
        <v>1052000</v>
      </c>
      <c r="I1334" s="1">
        <v>66426.048200000005</v>
      </c>
    </row>
    <row r="1335" spans="1:9" x14ac:dyDescent="0.25">
      <c r="A1335" t="s">
        <v>5794</v>
      </c>
      <c r="B1335" t="s">
        <v>5795</v>
      </c>
      <c r="C1335" t="s">
        <v>5793</v>
      </c>
      <c r="D1335" t="s">
        <v>5792</v>
      </c>
      <c r="E1335" t="s">
        <v>1</v>
      </c>
      <c r="F1335" t="s">
        <v>4</v>
      </c>
      <c r="G1335" s="2">
        <v>42949</v>
      </c>
      <c r="H1335" s="1">
        <v>917000</v>
      </c>
      <c r="I1335" s="1">
        <v>42814.330600000001</v>
      </c>
    </row>
    <row r="1336" spans="1:9" x14ac:dyDescent="0.25">
      <c r="A1336" t="s">
        <v>5790</v>
      </c>
      <c r="B1336" t="s">
        <v>5791</v>
      </c>
      <c r="C1336" t="s">
        <v>5789</v>
      </c>
      <c r="D1336" t="s">
        <v>5788</v>
      </c>
      <c r="E1336" t="s">
        <v>1</v>
      </c>
      <c r="F1336" t="s">
        <v>4</v>
      </c>
      <c r="G1336" s="2">
        <v>43080</v>
      </c>
      <c r="H1336" s="1">
        <v>9677841.2400000002</v>
      </c>
      <c r="I1336" s="1">
        <v>627862.0969</v>
      </c>
    </row>
    <row r="1337" spans="1:9" x14ac:dyDescent="0.25">
      <c r="A1337" t="s">
        <v>5786</v>
      </c>
      <c r="B1337" t="s">
        <v>5787</v>
      </c>
      <c r="C1337" t="s">
        <v>5785</v>
      </c>
      <c r="D1337" t="s">
        <v>5784</v>
      </c>
      <c r="E1337" t="s">
        <v>1</v>
      </c>
      <c r="F1337" t="s">
        <v>4</v>
      </c>
      <c r="G1337" s="2">
        <v>42829</v>
      </c>
      <c r="H1337" s="1">
        <v>1955425</v>
      </c>
      <c r="I1337" s="1">
        <v>161946.64180000001</v>
      </c>
    </row>
    <row r="1338" spans="1:9" x14ac:dyDescent="0.25">
      <c r="A1338" t="s">
        <v>5782</v>
      </c>
      <c r="B1338" t="s">
        <v>5783</v>
      </c>
      <c r="C1338" t="s">
        <v>5781</v>
      </c>
      <c r="D1338" t="s">
        <v>5780</v>
      </c>
      <c r="E1338" t="s">
        <v>1</v>
      </c>
      <c r="F1338" t="s">
        <v>4</v>
      </c>
      <c r="G1338" s="2">
        <v>42899</v>
      </c>
      <c r="H1338" s="1">
        <v>1300000</v>
      </c>
      <c r="I1338" s="1">
        <v>61852.976000000002</v>
      </c>
    </row>
    <row r="1339" spans="1:9" x14ac:dyDescent="0.25">
      <c r="A1339" t="s">
        <v>5778</v>
      </c>
      <c r="B1339" t="s">
        <v>5779</v>
      </c>
      <c r="C1339" t="s">
        <v>5777</v>
      </c>
      <c r="D1339" t="s">
        <v>5776</v>
      </c>
      <c r="E1339" t="s">
        <v>1</v>
      </c>
      <c r="F1339" t="s">
        <v>4</v>
      </c>
      <c r="G1339" s="2">
        <v>42860</v>
      </c>
      <c r="H1339" s="1">
        <v>2680000</v>
      </c>
      <c r="I1339" s="1">
        <v>323555.5625</v>
      </c>
    </row>
    <row r="1340" spans="1:9" x14ac:dyDescent="0.25">
      <c r="A1340" t="s">
        <v>5774</v>
      </c>
      <c r="B1340" t="s">
        <v>5775</v>
      </c>
      <c r="C1340" t="s">
        <v>5773</v>
      </c>
      <c r="D1340" t="s">
        <v>5772</v>
      </c>
      <c r="E1340" t="s">
        <v>1</v>
      </c>
      <c r="F1340" t="s">
        <v>4</v>
      </c>
      <c r="G1340" s="2">
        <v>42899</v>
      </c>
      <c r="H1340" s="1">
        <v>754230</v>
      </c>
      <c r="I1340" s="1">
        <v>44642.748099999997</v>
      </c>
    </row>
    <row r="1341" spans="1:9" x14ac:dyDescent="0.25">
      <c r="A1341" t="s">
        <v>5770</v>
      </c>
      <c r="B1341" t="s">
        <v>5771</v>
      </c>
      <c r="C1341" t="s">
        <v>5711</v>
      </c>
      <c r="D1341" t="s">
        <v>5710</v>
      </c>
      <c r="E1341" t="s">
        <v>1</v>
      </c>
      <c r="F1341" t="s">
        <v>4</v>
      </c>
      <c r="G1341" s="2">
        <v>42801</v>
      </c>
      <c r="H1341" s="1">
        <v>1800000</v>
      </c>
      <c r="I1341" s="1">
        <v>73070.28</v>
      </c>
    </row>
    <row r="1342" spans="1:9" x14ac:dyDescent="0.25">
      <c r="A1342" t="s">
        <v>5768</v>
      </c>
      <c r="B1342" t="s">
        <v>5769</v>
      </c>
      <c r="C1342" t="s">
        <v>5767</v>
      </c>
      <c r="D1342" t="s">
        <v>5766</v>
      </c>
      <c r="E1342" t="s">
        <v>1</v>
      </c>
      <c r="F1342" t="s">
        <v>4</v>
      </c>
      <c r="G1342" s="2">
        <v>42787</v>
      </c>
      <c r="H1342" s="1">
        <v>740000</v>
      </c>
      <c r="I1342" s="1">
        <v>49629.248399999997</v>
      </c>
    </row>
    <row r="1343" spans="1:9" x14ac:dyDescent="0.25">
      <c r="A1343" t="s">
        <v>5764</v>
      </c>
      <c r="B1343" t="s">
        <v>5765</v>
      </c>
      <c r="C1343" t="s">
        <v>5651</v>
      </c>
      <c r="D1343" t="s">
        <v>5650</v>
      </c>
      <c r="E1343" t="s">
        <v>1</v>
      </c>
      <c r="F1343" t="s">
        <v>4</v>
      </c>
      <c r="G1343" s="2">
        <v>42787</v>
      </c>
      <c r="H1343" s="1">
        <v>600000</v>
      </c>
      <c r="I1343" s="1">
        <v>18265.96</v>
      </c>
    </row>
    <row r="1344" spans="1:9" x14ac:dyDescent="0.25">
      <c r="A1344" t="s">
        <v>5762</v>
      </c>
      <c r="B1344" t="s">
        <v>5763</v>
      </c>
      <c r="C1344" t="s">
        <v>5761</v>
      </c>
      <c r="D1344" t="s">
        <v>5760</v>
      </c>
      <c r="E1344" t="s">
        <v>535</v>
      </c>
      <c r="F1344" t="s">
        <v>4</v>
      </c>
      <c r="G1344" s="2">
        <v>42872</v>
      </c>
      <c r="H1344" s="1">
        <v>33000000</v>
      </c>
      <c r="I1344" s="1">
        <v>1702084.7315</v>
      </c>
    </row>
    <row r="1345" spans="1:9" x14ac:dyDescent="0.25">
      <c r="A1345" t="s">
        <v>5758</v>
      </c>
      <c r="B1345" t="s">
        <v>5759</v>
      </c>
      <c r="C1345" t="s">
        <v>5757</v>
      </c>
      <c r="D1345" t="s">
        <v>5756</v>
      </c>
      <c r="E1345" t="s">
        <v>535</v>
      </c>
      <c r="F1345" t="s">
        <v>4</v>
      </c>
      <c r="G1345" s="2">
        <v>43041</v>
      </c>
      <c r="H1345" s="1">
        <v>6000000</v>
      </c>
      <c r="I1345" s="1">
        <v>541756.26229999994</v>
      </c>
    </row>
    <row r="1346" spans="1:9" x14ac:dyDescent="0.25">
      <c r="A1346" t="s">
        <v>5754</v>
      </c>
      <c r="B1346" t="s">
        <v>5755</v>
      </c>
      <c r="C1346" t="s">
        <v>5753</v>
      </c>
      <c r="D1346" t="s">
        <v>5752</v>
      </c>
      <c r="E1346" t="s">
        <v>1</v>
      </c>
      <c r="F1346" t="s">
        <v>4</v>
      </c>
      <c r="G1346" s="2">
        <v>43077</v>
      </c>
      <c r="H1346" s="1">
        <v>1000000</v>
      </c>
      <c r="I1346" s="1">
        <v>54522.582799999996</v>
      </c>
    </row>
    <row r="1347" spans="1:9" x14ac:dyDescent="0.25">
      <c r="A1347" t="s">
        <v>5750</v>
      </c>
      <c r="B1347" t="s">
        <v>5751</v>
      </c>
      <c r="C1347" t="s">
        <v>5749</v>
      </c>
      <c r="D1347" t="s">
        <v>5748</v>
      </c>
      <c r="E1347" t="s">
        <v>1</v>
      </c>
      <c r="F1347" t="s">
        <v>4</v>
      </c>
      <c r="G1347" s="2">
        <v>43054</v>
      </c>
      <c r="H1347" s="1">
        <v>420750</v>
      </c>
      <c r="I1347" s="1">
        <v>22422.882799999999</v>
      </c>
    </row>
    <row r="1348" spans="1:9" x14ac:dyDescent="0.25">
      <c r="A1348" t="s">
        <v>5746</v>
      </c>
      <c r="B1348" t="s">
        <v>5747</v>
      </c>
      <c r="C1348" t="s">
        <v>5745</v>
      </c>
      <c r="D1348" t="s">
        <v>5744</v>
      </c>
      <c r="E1348" t="s">
        <v>1</v>
      </c>
      <c r="F1348" t="s">
        <v>4</v>
      </c>
      <c r="G1348" s="2">
        <v>43073</v>
      </c>
      <c r="H1348" s="1">
        <v>3964000</v>
      </c>
      <c r="I1348" s="1">
        <v>318819.37599999999</v>
      </c>
    </row>
    <row r="1349" spans="1:9" x14ac:dyDescent="0.25">
      <c r="A1349" t="s">
        <v>5742</v>
      </c>
      <c r="B1349" t="s">
        <v>5743</v>
      </c>
      <c r="C1349" t="s">
        <v>5199</v>
      </c>
      <c r="D1349" t="s">
        <v>5198</v>
      </c>
      <c r="E1349" t="s">
        <v>535</v>
      </c>
      <c r="F1349" t="s">
        <v>4</v>
      </c>
      <c r="G1349" s="2">
        <v>42829</v>
      </c>
      <c r="H1349" s="1">
        <v>16300000</v>
      </c>
      <c r="I1349" s="1">
        <v>911374.75630000001</v>
      </c>
    </row>
    <row r="1350" spans="1:9" x14ac:dyDescent="0.25">
      <c r="A1350" t="s">
        <v>5740</v>
      </c>
      <c r="B1350" t="s">
        <v>5741</v>
      </c>
      <c r="C1350" t="s">
        <v>5739</v>
      </c>
      <c r="D1350" t="s">
        <v>5738</v>
      </c>
      <c r="E1350" t="s">
        <v>535</v>
      </c>
      <c r="F1350" t="s">
        <v>4</v>
      </c>
      <c r="G1350" s="2">
        <v>42860</v>
      </c>
      <c r="H1350" s="1">
        <v>1882500</v>
      </c>
      <c r="I1350" s="1">
        <v>379883.848</v>
      </c>
    </row>
    <row r="1351" spans="1:9" x14ac:dyDescent="0.25">
      <c r="A1351" t="s">
        <v>5736</v>
      </c>
      <c r="B1351" t="s">
        <v>5737</v>
      </c>
      <c r="C1351" t="s">
        <v>5735</v>
      </c>
      <c r="D1351" t="s">
        <v>5734</v>
      </c>
      <c r="E1351" t="s">
        <v>1</v>
      </c>
      <c r="F1351" t="s">
        <v>4</v>
      </c>
      <c r="G1351" s="2">
        <v>42899</v>
      </c>
      <c r="H1351" s="1">
        <v>1140000</v>
      </c>
      <c r="I1351" s="1">
        <v>45063.008000000002</v>
      </c>
    </row>
    <row r="1352" spans="1:9" x14ac:dyDescent="0.25">
      <c r="A1352" t="s">
        <v>5732</v>
      </c>
      <c r="B1352" t="s">
        <v>5733</v>
      </c>
      <c r="C1352" t="s">
        <v>5731</v>
      </c>
      <c r="D1352" t="s">
        <v>5730</v>
      </c>
      <c r="E1352" t="s">
        <v>535</v>
      </c>
      <c r="F1352" t="s">
        <v>4</v>
      </c>
      <c r="G1352" s="2">
        <v>43004</v>
      </c>
      <c r="H1352" s="1">
        <v>1400000</v>
      </c>
      <c r="I1352" s="1">
        <v>156382.90299999999</v>
      </c>
    </row>
    <row r="1353" spans="1:9" x14ac:dyDescent="0.25">
      <c r="A1353" t="s">
        <v>5728</v>
      </c>
      <c r="B1353" t="s">
        <v>5729</v>
      </c>
      <c r="C1353" t="s">
        <v>5727</v>
      </c>
      <c r="D1353" t="s">
        <v>5726</v>
      </c>
      <c r="E1353" t="s">
        <v>535</v>
      </c>
      <c r="F1353" t="s">
        <v>4</v>
      </c>
      <c r="G1353" s="2">
        <v>42964</v>
      </c>
      <c r="H1353" s="1">
        <v>24892628</v>
      </c>
      <c r="I1353" s="1">
        <v>658979.87959999999</v>
      </c>
    </row>
    <row r="1354" spans="1:9" x14ac:dyDescent="0.25">
      <c r="A1354" t="s">
        <v>5724</v>
      </c>
      <c r="B1354" t="s">
        <v>5725</v>
      </c>
      <c r="C1354" t="s">
        <v>5519</v>
      </c>
      <c r="D1354" t="s">
        <v>5518</v>
      </c>
      <c r="E1354" t="s">
        <v>535</v>
      </c>
      <c r="F1354" t="s">
        <v>4</v>
      </c>
      <c r="G1354" s="2">
        <v>42816</v>
      </c>
      <c r="H1354" s="1">
        <v>5564322</v>
      </c>
      <c r="I1354" s="1">
        <v>1128006.0171000001</v>
      </c>
    </row>
    <row r="1355" spans="1:9" x14ac:dyDescent="0.25">
      <c r="A1355" t="s">
        <v>5722</v>
      </c>
      <c r="B1355" t="s">
        <v>5723</v>
      </c>
      <c r="C1355" t="s">
        <v>5559</v>
      </c>
      <c r="D1355" t="s">
        <v>5558</v>
      </c>
      <c r="E1355" t="s">
        <v>1</v>
      </c>
      <c r="F1355" t="s">
        <v>4</v>
      </c>
      <c r="G1355" s="2">
        <v>42872</v>
      </c>
      <c r="H1355" s="1">
        <v>1820000</v>
      </c>
      <c r="I1355" s="1">
        <v>134655.02179999999</v>
      </c>
    </row>
    <row r="1356" spans="1:9" x14ac:dyDescent="0.25">
      <c r="A1356" t="s">
        <v>5720</v>
      </c>
      <c r="B1356" t="s">
        <v>5721</v>
      </c>
      <c r="C1356" t="s">
        <v>5719</v>
      </c>
      <c r="D1356" t="s">
        <v>5718</v>
      </c>
      <c r="E1356" t="s">
        <v>1</v>
      </c>
      <c r="F1356" t="s">
        <v>4</v>
      </c>
      <c r="G1356" s="2">
        <v>42872</v>
      </c>
      <c r="H1356" s="1">
        <v>639000</v>
      </c>
      <c r="I1356" s="1">
        <v>37434.005700000002</v>
      </c>
    </row>
    <row r="1357" spans="1:9" x14ac:dyDescent="0.25">
      <c r="A1357" t="s">
        <v>5716</v>
      </c>
      <c r="B1357" t="s">
        <v>5717</v>
      </c>
      <c r="C1357" t="s">
        <v>5715</v>
      </c>
      <c r="D1357" t="s">
        <v>5714</v>
      </c>
      <c r="E1357" t="s">
        <v>1</v>
      </c>
      <c r="F1357" t="s">
        <v>4</v>
      </c>
      <c r="G1357" s="2">
        <v>42816</v>
      </c>
      <c r="H1357" s="1">
        <v>625500</v>
      </c>
      <c r="I1357" s="1">
        <v>42608.654399999999</v>
      </c>
    </row>
    <row r="1358" spans="1:9" x14ac:dyDescent="0.25">
      <c r="A1358" t="s">
        <v>5712</v>
      </c>
      <c r="B1358" t="s">
        <v>5713</v>
      </c>
      <c r="C1358" t="s">
        <v>5711</v>
      </c>
      <c r="D1358" t="s">
        <v>5710</v>
      </c>
      <c r="E1358" t="s">
        <v>1</v>
      </c>
      <c r="F1358" t="s">
        <v>4</v>
      </c>
      <c r="G1358" s="2">
        <v>42899</v>
      </c>
      <c r="H1358" s="1">
        <v>2336000</v>
      </c>
      <c r="I1358" s="1">
        <v>112359.368</v>
      </c>
    </row>
    <row r="1359" spans="1:9" x14ac:dyDescent="0.25">
      <c r="A1359" t="s">
        <v>5708</v>
      </c>
      <c r="B1359" t="s">
        <v>5709</v>
      </c>
      <c r="C1359" t="s">
        <v>5563</v>
      </c>
      <c r="D1359" t="s">
        <v>5562</v>
      </c>
      <c r="E1359" t="s">
        <v>1</v>
      </c>
      <c r="F1359" t="s">
        <v>4</v>
      </c>
      <c r="G1359" s="2">
        <v>42816</v>
      </c>
      <c r="H1359" s="1">
        <v>4655000</v>
      </c>
      <c r="I1359" s="1">
        <v>299548.45789999998</v>
      </c>
    </row>
    <row r="1360" spans="1:9" x14ac:dyDescent="0.25">
      <c r="A1360" t="s">
        <v>5706</v>
      </c>
      <c r="B1360" t="s">
        <v>5707</v>
      </c>
      <c r="C1360" t="s">
        <v>5705</v>
      </c>
      <c r="D1360" t="s">
        <v>5704</v>
      </c>
      <c r="E1360" t="s">
        <v>1</v>
      </c>
      <c r="F1360" t="s">
        <v>4</v>
      </c>
      <c r="G1360" s="2">
        <v>42899</v>
      </c>
      <c r="H1360" s="1">
        <v>8000000</v>
      </c>
      <c r="I1360" s="1">
        <v>350107.17599999998</v>
      </c>
    </row>
    <row r="1361" spans="1:9" x14ac:dyDescent="0.25">
      <c r="A1361" t="s">
        <v>5702</v>
      </c>
      <c r="B1361" t="s">
        <v>5703</v>
      </c>
      <c r="C1361" t="s">
        <v>5641</v>
      </c>
      <c r="D1361" t="s">
        <v>5640</v>
      </c>
      <c r="E1361" t="s">
        <v>1</v>
      </c>
      <c r="F1361" t="s">
        <v>4</v>
      </c>
      <c r="G1361" s="2">
        <v>42787</v>
      </c>
      <c r="H1361" s="1">
        <v>1895000</v>
      </c>
      <c r="I1361" s="1">
        <v>97555.064199999993</v>
      </c>
    </row>
    <row r="1362" spans="1:9" x14ac:dyDescent="0.25">
      <c r="A1362" t="s">
        <v>5700</v>
      </c>
      <c r="B1362" t="s">
        <v>5701</v>
      </c>
      <c r="C1362" t="s">
        <v>5261</v>
      </c>
      <c r="D1362" t="s">
        <v>5260</v>
      </c>
      <c r="E1362" t="s">
        <v>1</v>
      </c>
      <c r="F1362" t="s">
        <v>4</v>
      </c>
      <c r="G1362" s="2">
        <v>42829</v>
      </c>
      <c r="H1362" s="1">
        <v>1604000</v>
      </c>
      <c r="I1362" s="1">
        <v>150874.4074</v>
      </c>
    </row>
    <row r="1363" spans="1:9" x14ac:dyDescent="0.25">
      <c r="A1363" t="s">
        <v>5698</v>
      </c>
      <c r="B1363" t="s">
        <v>5699</v>
      </c>
      <c r="C1363" t="s">
        <v>5083</v>
      </c>
      <c r="D1363" t="s">
        <v>5082</v>
      </c>
      <c r="E1363" t="s">
        <v>1</v>
      </c>
      <c r="F1363" t="s">
        <v>4</v>
      </c>
      <c r="G1363" s="2">
        <v>42899</v>
      </c>
      <c r="H1363" s="1">
        <v>2718402</v>
      </c>
      <c r="I1363" s="1">
        <v>79065.765199999994</v>
      </c>
    </row>
    <row r="1364" spans="1:9" x14ac:dyDescent="0.25">
      <c r="A1364" t="s">
        <v>5696</v>
      </c>
      <c r="B1364" t="s">
        <v>5697</v>
      </c>
      <c r="C1364" t="s">
        <v>5695</v>
      </c>
      <c r="D1364" t="s">
        <v>5694</v>
      </c>
      <c r="E1364" t="s">
        <v>1</v>
      </c>
      <c r="F1364" t="s">
        <v>4</v>
      </c>
      <c r="G1364" s="2">
        <v>42787</v>
      </c>
      <c r="H1364" s="1">
        <v>3455000</v>
      </c>
      <c r="I1364" s="1">
        <v>173929.67199999999</v>
      </c>
    </row>
    <row r="1365" spans="1:9" x14ac:dyDescent="0.25">
      <c r="A1365" t="s">
        <v>5692</v>
      </c>
      <c r="B1365" t="s">
        <v>5693</v>
      </c>
      <c r="C1365" t="s">
        <v>5691</v>
      </c>
      <c r="D1365" t="s">
        <v>5690</v>
      </c>
      <c r="E1365" t="s">
        <v>1</v>
      </c>
      <c r="F1365" t="s">
        <v>4</v>
      </c>
      <c r="G1365" s="2">
        <v>42787</v>
      </c>
      <c r="H1365" s="1">
        <v>7630500</v>
      </c>
      <c r="I1365" s="1">
        <v>936667.11549999996</v>
      </c>
    </row>
    <row r="1366" spans="1:9" x14ac:dyDescent="0.25">
      <c r="A1366" t="s">
        <v>5688</v>
      </c>
      <c r="B1366" t="s">
        <v>5689</v>
      </c>
      <c r="C1366" t="s">
        <v>5687</v>
      </c>
      <c r="D1366" t="s">
        <v>5686</v>
      </c>
      <c r="E1366" t="s">
        <v>1</v>
      </c>
      <c r="F1366" t="s">
        <v>4</v>
      </c>
      <c r="G1366" s="2">
        <v>42860</v>
      </c>
      <c r="H1366" s="1">
        <v>1012500</v>
      </c>
      <c r="I1366" s="1">
        <v>69724.319300000003</v>
      </c>
    </row>
    <row r="1367" spans="1:9" x14ac:dyDescent="0.25">
      <c r="A1367" t="s">
        <v>5684</v>
      </c>
      <c r="B1367" t="s">
        <v>5685</v>
      </c>
      <c r="C1367" t="s">
        <v>5683</v>
      </c>
      <c r="D1367" t="s">
        <v>5682</v>
      </c>
      <c r="E1367" t="s">
        <v>535</v>
      </c>
      <c r="F1367" t="s">
        <v>4</v>
      </c>
      <c r="G1367" s="2">
        <v>42801</v>
      </c>
      <c r="H1367" s="1">
        <v>6000000</v>
      </c>
      <c r="I1367" s="1">
        <v>658583.05599999998</v>
      </c>
    </row>
    <row r="1368" spans="1:9" x14ac:dyDescent="0.25">
      <c r="A1368" t="s">
        <v>5680</v>
      </c>
      <c r="B1368" t="s">
        <v>5681</v>
      </c>
      <c r="C1368" t="s">
        <v>5679</v>
      </c>
      <c r="D1368" t="s">
        <v>5678</v>
      </c>
      <c r="E1368" t="s">
        <v>535</v>
      </c>
      <c r="F1368" t="s">
        <v>4</v>
      </c>
      <c r="G1368" s="2">
        <v>42787</v>
      </c>
      <c r="H1368" s="1">
        <v>3100000</v>
      </c>
      <c r="I1368" s="1">
        <v>937987.81799999997</v>
      </c>
    </row>
    <row r="1369" spans="1:9" x14ac:dyDescent="0.25">
      <c r="A1369" t="s">
        <v>5676</v>
      </c>
      <c r="B1369" t="s">
        <v>5677</v>
      </c>
      <c r="C1369" t="s">
        <v>5675</v>
      </c>
      <c r="D1369" t="s">
        <v>5674</v>
      </c>
      <c r="E1369" t="s">
        <v>535</v>
      </c>
      <c r="F1369" t="s">
        <v>4</v>
      </c>
      <c r="G1369" s="2">
        <v>42787</v>
      </c>
      <c r="H1369" s="1">
        <v>490680</v>
      </c>
      <c r="I1369" s="1">
        <v>38896.679900000003</v>
      </c>
    </row>
    <row r="1370" spans="1:9" x14ac:dyDescent="0.25">
      <c r="A1370" t="s">
        <v>5672</v>
      </c>
      <c r="B1370" t="s">
        <v>5673</v>
      </c>
      <c r="C1370" t="s">
        <v>5334</v>
      </c>
      <c r="D1370" t="s">
        <v>5333</v>
      </c>
      <c r="E1370" t="s">
        <v>535</v>
      </c>
      <c r="F1370" t="s">
        <v>4</v>
      </c>
      <c r="G1370" s="2">
        <v>42816</v>
      </c>
      <c r="H1370" s="1">
        <v>1400000</v>
      </c>
      <c r="I1370" s="1">
        <v>186659.71239999999</v>
      </c>
    </row>
    <row r="1371" spans="1:9" x14ac:dyDescent="0.25">
      <c r="A1371" t="s">
        <v>5670</v>
      </c>
      <c r="B1371" t="s">
        <v>5671</v>
      </c>
      <c r="C1371" t="s">
        <v>5221</v>
      </c>
      <c r="D1371" t="s">
        <v>5220</v>
      </c>
      <c r="E1371" t="s">
        <v>535</v>
      </c>
      <c r="F1371" t="s">
        <v>4</v>
      </c>
      <c r="G1371" s="2">
        <v>42774</v>
      </c>
      <c r="H1371" s="1">
        <v>5500000</v>
      </c>
      <c r="I1371" s="1">
        <v>748510.97360000003</v>
      </c>
    </row>
    <row r="1372" spans="1:9" x14ac:dyDescent="0.25">
      <c r="A1372" t="s">
        <v>5668</v>
      </c>
      <c r="B1372" t="s">
        <v>5669</v>
      </c>
      <c r="C1372" t="s">
        <v>5667</v>
      </c>
      <c r="D1372" t="s">
        <v>5666</v>
      </c>
      <c r="E1372" t="s">
        <v>1</v>
      </c>
      <c r="F1372" t="s">
        <v>4</v>
      </c>
      <c r="G1372" s="2">
        <v>42774</v>
      </c>
      <c r="H1372" s="1">
        <v>350000</v>
      </c>
      <c r="I1372" s="1">
        <v>14693.805</v>
      </c>
    </row>
    <row r="1373" spans="1:9" x14ac:dyDescent="0.25">
      <c r="A1373" t="s">
        <v>5664</v>
      </c>
      <c r="B1373" t="s">
        <v>5665</v>
      </c>
      <c r="C1373" t="s">
        <v>5663</v>
      </c>
      <c r="D1373" t="s">
        <v>5662</v>
      </c>
      <c r="E1373" t="s">
        <v>1</v>
      </c>
      <c r="F1373" t="s">
        <v>4</v>
      </c>
      <c r="G1373" s="2">
        <v>42774</v>
      </c>
      <c r="H1373" s="1">
        <v>270000</v>
      </c>
      <c r="I1373" s="1">
        <v>20031.961899999998</v>
      </c>
    </row>
    <row r="1374" spans="1:9" x14ac:dyDescent="0.25">
      <c r="A1374" t="s">
        <v>5660</v>
      </c>
      <c r="B1374" t="s">
        <v>5661</v>
      </c>
      <c r="C1374" t="s">
        <v>5659</v>
      </c>
      <c r="D1374" t="s">
        <v>5658</v>
      </c>
      <c r="E1374" t="s">
        <v>1</v>
      </c>
      <c r="F1374" t="s">
        <v>4</v>
      </c>
      <c r="G1374" s="2">
        <v>42764</v>
      </c>
      <c r="H1374" s="1">
        <v>247561</v>
      </c>
      <c r="I1374" s="1">
        <v>10882.7634</v>
      </c>
    </row>
    <row r="1375" spans="1:9" x14ac:dyDescent="0.25">
      <c r="A1375" t="s">
        <v>5656</v>
      </c>
      <c r="B1375" t="s">
        <v>5657</v>
      </c>
      <c r="C1375" t="s">
        <v>5199</v>
      </c>
      <c r="D1375" t="s">
        <v>5198</v>
      </c>
      <c r="E1375" t="s">
        <v>1</v>
      </c>
      <c r="F1375" t="s">
        <v>4</v>
      </c>
      <c r="G1375" s="2">
        <v>42801</v>
      </c>
      <c r="H1375" s="1">
        <v>452000</v>
      </c>
      <c r="I1375" s="1">
        <v>24045.807100000002</v>
      </c>
    </row>
    <row r="1376" spans="1:9" x14ac:dyDescent="0.25">
      <c r="A1376" t="s">
        <v>5654</v>
      </c>
      <c r="B1376" t="s">
        <v>5655</v>
      </c>
      <c r="C1376" t="s">
        <v>5249</v>
      </c>
      <c r="D1376" t="s">
        <v>5248</v>
      </c>
      <c r="E1376" t="s">
        <v>1</v>
      </c>
      <c r="F1376" t="s">
        <v>4</v>
      </c>
      <c r="G1376" s="2">
        <v>42787</v>
      </c>
      <c r="H1376" s="1">
        <v>836000</v>
      </c>
      <c r="I1376" s="1">
        <v>35170.066500000001</v>
      </c>
    </row>
    <row r="1377" spans="1:9" x14ac:dyDescent="0.25">
      <c r="A1377" t="s">
        <v>5652</v>
      </c>
      <c r="B1377" t="s">
        <v>5653</v>
      </c>
      <c r="C1377" t="s">
        <v>5651</v>
      </c>
      <c r="D1377" t="s">
        <v>5650</v>
      </c>
      <c r="E1377" t="s">
        <v>1</v>
      </c>
      <c r="F1377" t="s">
        <v>4</v>
      </c>
      <c r="G1377" s="2">
        <v>42787</v>
      </c>
      <c r="H1377" s="1">
        <v>2700000</v>
      </c>
      <c r="I1377" s="1">
        <v>134605.38399999999</v>
      </c>
    </row>
    <row r="1378" spans="1:9" x14ac:dyDescent="0.25">
      <c r="A1378" t="s">
        <v>5648</v>
      </c>
      <c r="B1378" t="s">
        <v>5649</v>
      </c>
      <c r="C1378" t="s">
        <v>5185</v>
      </c>
      <c r="D1378" t="s">
        <v>5184</v>
      </c>
      <c r="E1378" t="s">
        <v>1</v>
      </c>
      <c r="F1378" t="s">
        <v>4</v>
      </c>
      <c r="G1378" s="2">
        <v>42787</v>
      </c>
      <c r="H1378" s="1">
        <v>348200</v>
      </c>
      <c r="I1378" s="1">
        <v>18011.4578</v>
      </c>
    </row>
    <row r="1379" spans="1:9" x14ac:dyDescent="0.25">
      <c r="A1379" t="s">
        <v>5646</v>
      </c>
      <c r="B1379" t="s">
        <v>5647</v>
      </c>
      <c r="C1379" t="s">
        <v>5645</v>
      </c>
      <c r="D1379" t="s">
        <v>5644</v>
      </c>
      <c r="E1379" t="s">
        <v>1</v>
      </c>
      <c r="F1379" t="s">
        <v>4</v>
      </c>
      <c r="G1379" s="2">
        <v>42787</v>
      </c>
      <c r="H1379" s="1">
        <v>700000</v>
      </c>
      <c r="I1379" s="1">
        <v>21973.68</v>
      </c>
    </row>
    <row r="1380" spans="1:9" x14ac:dyDescent="0.25">
      <c r="A1380" t="s">
        <v>5642</v>
      </c>
      <c r="B1380" t="s">
        <v>5643</v>
      </c>
      <c r="C1380" t="s">
        <v>5641</v>
      </c>
      <c r="D1380" t="s">
        <v>5640</v>
      </c>
      <c r="E1380" t="s">
        <v>1</v>
      </c>
      <c r="F1380" t="s">
        <v>4</v>
      </c>
      <c r="G1380" s="2">
        <v>42816</v>
      </c>
      <c r="H1380" s="1">
        <v>1052000</v>
      </c>
      <c r="I1380" s="1">
        <v>55399.833299999998</v>
      </c>
    </row>
    <row r="1381" spans="1:9" x14ac:dyDescent="0.25">
      <c r="A1381" t="s">
        <v>5638</v>
      </c>
      <c r="B1381" t="s">
        <v>5639</v>
      </c>
      <c r="C1381" t="s">
        <v>5637</v>
      </c>
      <c r="D1381" t="s">
        <v>5636</v>
      </c>
      <c r="E1381" t="s">
        <v>1</v>
      </c>
      <c r="F1381" t="s">
        <v>4</v>
      </c>
      <c r="G1381" s="2">
        <v>42801</v>
      </c>
      <c r="H1381" s="1">
        <v>589000</v>
      </c>
      <c r="I1381" s="1">
        <v>29096.205600000001</v>
      </c>
    </row>
    <row r="1382" spans="1:9" x14ac:dyDescent="0.25">
      <c r="A1382" t="s">
        <v>5634</v>
      </c>
      <c r="B1382" t="s">
        <v>5635</v>
      </c>
      <c r="C1382" t="s">
        <v>5631</v>
      </c>
      <c r="D1382" t="s">
        <v>5630</v>
      </c>
      <c r="E1382" t="s">
        <v>1</v>
      </c>
      <c r="F1382" t="s">
        <v>4</v>
      </c>
      <c r="G1382" s="2">
        <v>42787</v>
      </c>
      <c r="H1382" s="1">
        <v>1494000</v>
      </c>
      <c r="I1382" s="1">
        <v>95992.728000000003</v>
      </c>
    </row>
    <row r="1383" spans="1:9" x14ac:dyDescent="0.25">
      <c r="A1383" t="s">
        <v>5632</v>
      </c>
      <c r="B1383" t="s">
        <v>5633</v>
      </c>
      <c r="C1383" t="s">
        <v>5631</v>
      </c>
      <c r="D1383" t="s">
        <v>5630</v>
      </c>
      <c r="E1383" t="s">
        <v>1</v>
      </c>
      <c r="F1383" t="s">
        <v>4</v>
      </c>
      <c r="G1383" s="2">
        <v>42787</v>
      </c>
      <c r="H1383" s="1">
        <v>1800000</v>
      </c>
      <c r="I1383" s="1">
        <v>118683.352</v>
      </c>
    </row>
    <row r="1384" spans="1:9" x14ac:dyDescent="0.25">
      <c r="A1384" t="s">
        <v>5628</v>
      </c>
      <c r="B1384" t="s">
        <v>5629</v>
      </c>
      <c r="C1384" t="s">
        <v>5627</v>
      </c>
      <c r="D1384" t="s">
        <v>5626</v>
      </c>
      <c r="E1384" t="s">
        <v>1</v>
      </c>
      <c r="F1384" t="s">
        <v>4</v>
      </c>
      <c r="G1384" s="2">
        <v>43048</v>
      </c>
      <c r="H1384" s="1">
        <v>1764000</v>
      </c>
      <c r="I1384" s="1">
        <v>146643.65599999999</v>
      </c>
    </row>
    <row r="1385" spans="1:9" x14ac:dyDescent="0.25">
      <c r="A1385" t="s">
        <v>5624</v>
      </c>
      <c r="B1385" t="s">
        <v>5625</v>
      </c>
      <c r="C1385" t="s">
        <v>5623</v>
      </c>
      <c r="D1385" t="s">
        <v>5622</v>
      </c>
      <c r="E1385" t="s">
        <v>1</v>
      </c>
      <c r="F1385" t="s">
        <v>4</v>
      </c>
      <c r="G1385" s="2">
        <v>42787</v>
      </c>
      <c r="H1385" s="1">
        <v>1500000</v>
      </c>
      <c r="I1385" s="1">
        <v>62247.303999999996</v>
      </c>
    </row>
    <row r="1386" spans="1:9" x14ac:dyDescent="0.25">
      <c r="A1386" t="s">
        <v>5620</v>
      </c>
      <c r="B1386" t="s">
        <v>5621</v>
      </c>
      <c r="C1386" t="s">
        <v>5619</v>
      </c>
      <c r="D1386" t="s">
        <v>5618</v>
      </c>
      <c r="E1386" t="s">
        <v>1</v>
      </c>
      <c r="F1386" t="s">
        <v>4</v>
      </c>
      <c r="G1386" s="2">
        <v>42801</v>
      </c>
      <c r="H1386" s="1">
        <v>4100000</v>
      </c>
      <c r="I1386" s="1">
        <v>236211.49429999999</v>
      </c>
    </row>
    <row r="1387" spans="1:9" x14ac:dyDescent="0.25">
      <c r="A1387" t="s">
        <v>5616</v>
      </c>
      <c r="B1387" t="s">
        <v>5617</v>
      </c>
      <c r="C1387" t="s">
        <v>5615</v>
      </c>
      <c r="D1387" t="s">
        <v>5614</v>
      </c>
      <c r="E1387" t="s">
        <v>1</v>
      </c>
      <c r="F1387" t="s">
        <v>4</v>
      </c>
      <c r="G1387" s="2">
        <v>42787</v>
      </c>
      <c r="H1387" s="1">
        <v>5500000</v>
      </c>
      <c r="I1387" s="1">
        <v>305519.60769999999</v>
      </c>
    </row>
    <row r="1388" spans="1:9" x14ac:dyDescent="0.25">
      <c r="A1388" t="s">
        <v>5612</v>
      </c>
      <c r="B1388" t="s">
        <v>5613</v>
      </c>
      <c r="C1388" t="s">
        <v>5362</v>
      </c>
      <c r="D1388" t="s">
        <v>5361</v>
      </c>
      <c r="E1388" t="s">
        <v>1</v>
      </c>
      <c r="F1388" t="s">
        <v>4</v>
      </c>
      <c r="G1388" s="2">
        <v>42787</v>
      </c>
      <c r="H1388" s="1">
        <v>495000</v>
      </c>
      <c r="I1388" s="1">
        <v>18985.95</v>
      </c>
    </row>
    <row r="1389" spans="1:9" x14ac:dyDescent="0.25">
      <c r="A1389" t="s">
        <v>5610</v>
      </c>
      <c r="B1389" t="s">
        <v>5611</v>
      </c>
      <c r="C1389" t="s">
        <v>5609</v>
      </c>
      <c r="D1389" t="s">
        <v>5608</v>
      </c>
      <c r="E1389" t="s">
        <v>1</v>
      </c>
      <c r="F1389" t="s">
        <v>4</v>
      </c>
      <c r="G1389" s="2">
        <v>42787</v>
      </c>
      <c r="H1389" s="1">
        <v>798600</v>
      </c>
      <c r="I1389" s="1">
        <v>49590.041299999997</v>
      </c>
    </row>
    <row r="1390" spans="1:9" x14ac:dyDescent="0.25">
      <c r="A1390" t="s">
        <v>5606</v>
      </c>
      <c r="B1390" t="s">
        <v>5607</v>
      </c>
      <c r="C1390" t="s">
        <v>5605</v>
      </c>
      <c r="D1390" t="s">
        <v>5604</v>
      </c>
      <c r="E1390" t="s">
        <v>1</v>
      </c>
      <c r="F1390" t="s">
        <v>4</v>
      </c>
      <c r="G1390" s="2">
        <v>42816</v>
      </c>
      <c r="H1390" s="1">
        <v>560000</v>
      </c>
      <c r="I1390" s="1">
        <v>23312.2932</v>
      </c>
    </row>
    <row r="1391" spans="1:9" x14ac:dyDescent="0.25">
      <c r="A1391" t="s">
        <v>5602</v>
      </c>
      <c r="B1391" t="s">
        <v>5603</v>
      </c>
      <c r="C1391" t="s">
        <v>5601</v>
      </c>
      <c r="D1391" t="s">
        <v>5600</v>
      </c>
      <c r="E1391" t="s">
        <v>1</v>
      </c>
      <c r="F1391" t="s">
        <v>4</v>
      </c>
      <c r="G1391" s="2">
        <v>42774</v>
      </c>
      <c r="H1391" s="1">
        <v>488546</v>
      </c>
      <c r="I1391" s="1">
        <v>15536.94</v>
      </c>
    </row>
    <row r="1392" spans="1:9" x14ac:dyDescent="0.25">
      <c r="A1392" t="s">
        <v>5598</v>
      </c>
      <c r="B1392" t="s">
        <v>5599</v>
      </c>
      <c r="C1392" t="s">
        <v>5597</v>
      </c>
      <c r="D1392" t="s">
        <v>5596</v>
      </c>
      <c r="E1392" t="s">
        <v>1</v>
      </c>
      <c r="F1392" t="s">
        <v>4</v>
      </c>
      <c r="G1392" s="2">
        <v>42788</v>
      </c>
      <c r="H1392" s="1">
        <v>751200</v>
      </c>
      <c r="I1392" s="1">
        <v>40092.525000000001</v>
      </c>
    </row>
    <row r="1393" spans="1:9" x14ac:dyDescent="0.25">
      <c r="A1393" t="s">
        <v>5594</v>
      </c>
      <c r="B1393" t="s">
        <v>5595</v>
      </c>
      <c r="C1393" t="s">
        <v>5087</v>
      </c>
      <c r="D1393" t="s">
        <v>5086</v>
      </c>
      <c r="E1393" t="s">
        <v>1</v>
      </c>
      <c r="F1393" t="s">
        <v>4</v>
      </c>
      <c r="G1393" s="2">
        <v>42787</v>
      </c>
      <c r="H1393" s="1">
        <v>1210000</v>
      </c>
      <c r="I1393" s="1">
        <v>63174.9931</v>
      </c>
    </row>
    <row r="1394" spans="1:9" x14ac:dyDescent="0.25">
      <c r="A1394" t="s">
        <v>5592</v>
      </c>
      <c r="B1394" t="s">
        <v>5593</v>
      </c>
      <c r="C1394" t="s">
        <v>5591</v>
      </c>
      <c r="D1394" t="s">
        <v>5590</v>
      </c>
      <c r="E1394" t="s">
        <v>1</v>
      </c>
      <c r="F1394" t="s">
        <v>4</v>
      </c>
      <c r="G1394" s="2">
        <v>42872</v>
      </c>
      <c r="H1394" s="1">
        <v>1147500</v>
      </c>
      <c r="I1394" s="1">
        <v>66287.267800000001</v>
      </c>
    </row>
    <row r="1395" spans="1:9" x14ac:dyDescent="0.25">
      <c r="A1395" t="s">
        <v>5588</v>
      </c>
      <c r="B1395" t="s">
        <v>5589</v>
      </c>
      <c r="C1395" t="s">
        <v>5587</v>
      </c>
      <c r="D1395" t="s">
        <v>5586</v>
      </c>
      <c r="E1395" t="s">
        <v>1</v>
      </c>
      <c r="F1395" t="s">
        <v>4</v>
      </c>
      <c r="G1395" s="2">
        <v>42787</v>
      </c>
      <c r="H1395" s="1">
        <v>540000</v>
      </c>
      <c r="I1395" s="1">
        <v>34454.208200000001</v>
      </c>
    </row>
    <row r="1396" spans="1:9" x14ac:dyDescent="0.25">
      <c r="A1396" t="s">
        <v>5584</v>
      </c>
      <c r="B1396" t="s">
        <v>5585</v>
      </c>
      <c r="C1396" t="s">
        <v>5378</v>
      </c>
      <c r="D1396" t="s">
        <v>5377</v>
      </c>
      <c r="E1396" t="s">
        <v>1</v>
      </c>
      <c r="F1396" t="s">
        <v>4</v>
      </c>
      <c r="G1396" s="2">
        <v>42860</v>
      </c>
      <c r="H1396" s="1">
        <v>1135250</v>
      </c>
      <c r="I1396" s="1">
        <v>59658.33</v>
      </c>
    </row>
    <row r="1397" spans="1:9" x14ac:dyDescent="0.25">
      <c r="A1397" t="s">
        <v>5582</v>
      </c>
      <c r="B1397" t="s">
        <v>5583</v>
      </c>
      <c r="C1397" t="s">
        <v>5581</v>
      </c>
      <c r="D1397" t="s">
        <v>5580</v>
      </c>
      <c r="E1397" t="s">
        <v>1</v>
      </c>
      <c r="F1397" t="s">
        <v>4</v>
      </c>
      <c r="G1397" s="2">
        <v>43075</v>
      </c>
      <c r="H1397" s="1">
        <v>1711194</v>
      </c>
      <c r="I1397" s="1">
        <v>137094.4797</v>
      </c>
    </row>
    <row r="1398" spans="1:9" x14ac:dyDescent="0.25">
      <c r="A1398" t="s">
        <v>5578</v>
      </c>
      <c r="B1398" t="s">
        <v>5579</v>
      </c>
      <c r="C1398" t="s">
        <v>5577</v>
      </c>
      <c r="D1398" t="s">
        <v>5576</v>
      </c>
      <c r="E1398" t="s">
        <v>1</v>
      </c>
      <c r="F1398" t="s">
        <v>4</v>
      </c>
      <c r="G1398" s="2">
        <v>43077</v>
      </c>
      <c r="H1398" s="1">
        <v>2831918</v>
      </c>
      <c r="I1398" s="1">
        <v>128043.4535</v>
      </c>
    </row>
    <row r="1399" spans="1:9" x14ac:dyDescent="0.25">
      <c r="A1399" t="s">
        <v>5574</v>
      </c>
      <c r="B1399" t="s">
        <v>5575</v>
      </c>
      <c r="C1399" t="s">
        <v>5573</v>
      </c>
      <c r="D1399" t="s">
        <v>5572</v>
      </c>
      <c r="E1399" t="s">
        <v>1</v>
      </c>
      <c r="F1399" t="s">
        <v>4</v>
      </c>
      <c r="G1399" s="2">
        <v>43073</v>
      </c>
      <c r="H1399" s="1">
        <v>674000</v>
      </c>
      <c r="I1399" s="1">
        <v>26608.681400000001</v>
      </c>
    </row>
    <row r="1400" spans="1:9" x14ac:dyDescent="0.25">
      <c r="A1400" t="s">
        <v>5570</v>
      </c>
      <c r="B1400" t="s">
        <v>5571</v>
      </c>
      <c r="C1400" t="s">
        <v>5316</v>
      </c>
      <c r="D1400" t="s">
        <v>5315</v>
      </c>
      <c r="E1400" t="s">
        <v>1</v>
      </c>
      <c r="F1400" t="s">
        <v>4</v>
      </c>
      <c r="G1400" s="2">
        <v>43066</v>
      </c>
      <c r="H1400" s="1">
        <v>673577</v>
      </c>
      <c r="I1400" s="1">
        <v>43263.167999999998</v>
      </c>
    </row>
    <row r="1401" spans="1:9" x14ac:dyDescent="0.25">
      <c r="A1401" t="s">
        <v>5568</v>
      </c>
      <c r="B1401" t="s">
        <v>5569</v>
      </c>
      <c r="C1401" t="s">
        <v>5127</v>
      </c>
      <c r="D1401" t="s">
        <v>5126</v>
      </c>
      <c r="E1401" t="s">
        <v>1</v>
      </c>
      <c r="F1401" t="s">
        <v>4</v>
      </c>
      <c r="G1401" s="2">
        <v>43080</v>
      </c>
      <c r="H1401" s="1">
        <v>621000</v>
      </c>
      <c r="I1401" s="1">
        <v>32234.240000000002</v>
      </c>
    </row>
    <row r="1402" spans="1:9" x14ac:dyDescent="0.25">
      <c r="A1402" t="s">
        <v>5566</v>
      </c>
      <c r="B1402" t="s">
        <v>5567</v>
      </c>
      <c r="C1402" t="s">
        <v>5396</v>
      </c>
      <c r="D1402" t="s">
        <v>5395</v>
      </c>
      <c r="E1402" t="s">
        <v>1</v>
      </c>
      <c r="F1402" t="s">
        <v>4</v>
      </c>
      <c r="G1402" s="2">
        <v>42801</v>
      </c>
      <c r="H1402" s="1">
        <v>750000</v>
      </c>
      <c r="I1402" s="1">
        <v>33901.182699999998</v>
      </c>
    </row>
    <row r="1403" spans="1:9" x14ac:dyDescent="0.25">
      <c r="A1403" t="s">
        <v>5564</v>
      </c>
      <c r="B1403" t="s">
        <v>5565</v>
      </c>
      <c r="C1403" t="s">
        <v>5563</v>
      </c>
      <c r="D1403" t="s">
        <v>5562</v>
      </c>
      <c r="E1403" t="s">
        <v>1</v>
      </c>
      <c r="F1403" t="s">
        <v>4</v>
      </c>
      <c r="G1403" s="2">
        <v>43084</v>
      </c>
      <c r="H1403" s="1">
        <v>965485</v>
      </c>
      <c r="I1403" s="1">
        <v>48980.232000000004</v>
      </c>
    </row>
    <row r="1404" spans="1:9" x14ac:dyDescent="0.25">
      <c r="A1404" t="s">
        <v>5560</v>
      </c>
      <c r="B1404" t="s">
        <v>5561</v>
      </c>
      <c r="C1404" t="s">
        <v>5559</v>
      </c>
      <c r="D1404" t="s">
        <v>5558</v>
      </c>
      <c r="E1404" t="s">
        <v>1</v>
      </c>
      <c r="F1404" t="s">
        <v>4</v>
      </c>
      <c r="G1404" s="2">
        <v>43075</v>
      </c>
      <c r="H1404" s="1">
        <v>1933305</v>
      </c>
      <c r="I1404" s="1">
        <v>142916.916</v>
      </c>
    </row>
    <row r="1405" spans="1:9" x14ac:dyDescent="0.25">
      <c r="A1405" t="s">
        <v>5556</v>
      </c>
      <c r="B1405" t="s">
        <v>5557</v>
      </c>
      <c r="C1405" t="s">
        <v>5555</v>
      </c>
      <c r="D1405" t="s">
        <v>5554</v>
      </c>
      <c r="E1405" t="s">
        <v>1</v>
      </c>
      <c r="F1405" t="s">
        <v>4</v>
      </c>
      <c r="G1405" s="2">
        <v>43084</v>
      </c>
      <c r="H1405" s="1">
        <v>600000</v>
      </c>
      <c r="I1405" s="1">
        <v>36012.545899999997</v>
      </c>
    </row>
    <row r="1406" spans="1:9" x14ac:dyDescent="0.25">
      <c r="A1406" t="s">
        <v>5552</v>
      </c>
      <c r="B1406" t="s">
        <v>5553</v>
      </c>
      <c r="C1406" t="s">
        <v>5167</v>
      </c>
      <c r="D1406" t="s">
        <v>5166</v>
      </c>
      <c r="E1406" t="s">
        <v>1</v>
      </c>
      <c r="F1406" t="s">
        <v>4</v>
      </c>
      <c r="G1406" s="2">
        <v>42774</v>
      </c>
      <c r="H1406" s="1">
        <v>770000</v>
      </c>
      <c r="I1406" s="1">
        <v>38950.570500000002</v>
      </c>
    </row>
    <row r="1407" spans="1:9" x14ac:dyDescent="0.25">
      <c r="A1407" t="s">
        <v>5550</v>
      </c>
      <c r="B1407" t="s">
        <v>5551</v>
      </c>
      <c r="C1407" t="s">
        <v>5549</v>
      </c>
      <c r="D1407" t="s">
        <v>5548</v>
      </c>
      <c r="E1407" t="s">
        <v>1</v>
      </c>
      <c r="F1407" t="s">
        <v>4</v>
      </c>
      <c r="G1407" s="2">
        <v>43084</v>
      </c>
      <c r="H1407" s="1">
        <v>1062257</v>
      </c>
      <c r="I1407" s="1">
        <v>45314.613400000002</v>
      </c>
    </row>
    <row r="1408" spans="1:9" x14ac:dyDescent="0.25">
      <c r="A1408" t="s">
        <v>5546</v>
      </c>
      <c r="B1408" t="s">
        <v>5547</v>
      </c>
      <c r="C1408" t="s">
        <v>5545</v>
      </c>
      <c r="D1408" t="s">
        <v>5544</v>
      </c>
      <c r="E1408" t="s">
        <v>1</v>
      </c>
      <c r="F1408" t="s">
        <v>4</v>
      </c>
      <c r="G1408" s="2">
        <v>42787</v>
      </c>
      <c r="H1408" s="1">
        <v>445500</v>
      </c>
      <c r="I1408" s="1">
        <v>13358.636500000001</v>
      </c>
    </row>
    <row r="1409" spans="1:9" x14ac:dyDescent="0.25">
      <c r="A1409" t="s">
        <v>5542</v>
      </c>
      <c r="B1409" t="s">
        <v>5543</v>
      </c>
      <c r="C1409" t="s">
        <v>5541</v>
      </c>
      <c r="D1409" t="s">
        <v>5540</v>
      </c>
      <c r="E1409" t="s">
        <v>1</v>
      </c>
      <c r="F1409" t="s">
        <v>4</v>
      </c>
      <c r="G1409" s="2">
        <v>42774</v>
      </c>
      <c r="H1409" s="1">
        <v>320000</v>
      </c>
      <c r="I1409" s="1">
        <v>8484.4830999999995</v>
      </c>
    </row>
    <row r="1410" spans="1:9" x14ac:dyDescent="0.25">
      <c r="A1410" t="s">
        <v>5538</v>
      </c>
      <c r="B1410" t="s">
        <v>5539</v>
      </c>
      <c r="C1410" t="s">
        <v>5537</v>
      </c>
      <c r="D1410" t="s">
        <v>5536</v>
      </c>
      <c r="E1410" t="s">
        <v>1</v>
      </c>
      <c r="F1410" t="s">
        <v>4</v>
      </c>
      <c r="G1410" s="2">
        <v>42816</v>
      </c>
      <c r="H1410" s="1">
        <v>1489065</v>
      </c>
      <c r="I1410" s="1">
        <v>164028.43150000001</v>
      </c>
    </row>
    <row r="1411" spans="1:9" x14ac:dyDescent="0.25">
      <c r="A1411" t="s">
        <v>5534</v>
      </c>
      <c r="B1411" t="s">
        <v>5535</v>
      </c>
      <c r="C1411" t="s">
        <v>5533</v>
      </c>
      <c r="D1411" t="s">
        <v>5532</v>
      </c>
      <c r="E1411" t="s">
        <v>1</v>
      </c>
      <c r="F1411" t="s">
        <v>4</v>
      </c>
      <c r="G1411" s="2">
        <v>42774</v>
      </c>
      <c r="H1411" s="1">
        <v>176500</v>
      </c>
      <c r="I1411" s="1">
        <v>5666.607</v>
      </c>
    </row>
    <row r="1412" spans="1:9" x14ac:dyDescent="0.25">
      <c r="A1412" t="s">
        <v>5530</v>
      </c>
      <c r="B1412" t="s">
        <v>5531</v>
      </c>
      <c r="C1412" t="s">
        <v>5529</v>
      </c>
      <c r="D1412" t="s">
        <v>5528</v>
      </c>
      <c r="E1412" t="s">
        <v>1</v>
      </c>
      <c r="F1412" t="s">
        <v>4</v>
      </c>
      <c r="G1412" s="2">
        <v>42774</v>
      </c>
      <c r="H1412" s="1">
        <v>5237101.9800000004</v>
      </c>
      <c r="I1412" s="1">
        <v>287642.96000000002</v>
      </c>
    </row>
    <row r="1413" spans="1:9" x14ac:dyDescent="0.25">
      <c r="A1413" t="s">
        <v>5526</v>
      </c>
      <c r="B1413" t="s">
        <v>5527</v>
      </c>
      <c r="C1413" t="s">
        <v>5127</v>
      </c>
      <c r="D1413" t="s">
        <v>5126</v>
      </c>
      <c r="E1413" t="s">
        <v>1</v>
      </c>
      <c r="F1413" t="s">
        <v>4</v>
      </c>
      <c r="G1413" s="2">
        <v>43080</v>
      </c>
      <c r="H1413" s="1">
        <v>3290000</v>
      </c>
      <c r="I1413" s="1">
        <v>203868.97829999999</v>
      </c>
    </row>
    <row r="1414" spans="1:9" x14ac:dyDescent="0.25">
      <c r="A1414" t="s">
        <v>5524</v>
      </c>
      <c r="B1414" t="s">
        <v>5525</v>
      </c>
      <c r="C1414" t="s">
        <v>5523</v>
      </c>
      <c r="D1414" t="s">
        <v>5522</v>
      </c>
      <c r="E1414" t="s">
        <v>1</v>
      </c>
      <c r="F1414" t="s">
        <v>4</v>
      </c>
      <c r="G1414" s="2">
        <v>43066</v>
      </c>
      <c r="H1414" s="1">
        <v>1500000</v>
      </c>
      <c r="I1414" s="1">
        <v>133795.44289999999</v>
      </c>
    </row>
    <row r="1415" spans="1:9" x14ac:dyDescent="0.25">
      <c r="A1415" t="s">
        <v>5520</v>
      </c>
      <c r="B1415" t="s">
        <v>5521</v>
      </c>
      <c r="C1415" t="s">
        <v>5519</v>
      </c>
      <c r="D1415" t="s">
        <v>5518</v>
      </c>
      <c r="E1415" t="s">
        <v>1</v>
      </c>
      <c r="F1415" t="s">
        <v>4</v>
      </c>
      <c r="G1415" s="2">
        <v>42774</v>
      </c>
      <c r="H1415" s="1">
        <v>5000000</v>
      </c>
      <c r="I1415" s="1">
        <v>622132.90509999997</v>
      </c>
    </row>
    <row r="1416" spans="1:9" x14ac:dyDescent="0.25">
      <c r="A1416" t="s">
        <v>5516</v>
      </c>
      <c r="B1416" t="s">
        <v>5517</v>
      </c>
      <c r="C1416" t="s">
        <v>5515</v>
      </c>
      <c r="D1416" t="s">
        <v>5514</v>
      </c>
      <c r="E1416" t="s">
        <v>1</v>
      </c>
      <c r="F1416" t="s">
        <v>4</v>
      </c>
      <c r="G1416" s="2">
        <v>42774</v>
      </c>
      <c r="H1416" s="1">
        <v>449910</v>
      </c>
      <c r="I1416" s="1">
        <v>19776.673200000001</v>
      </c>
    </row>
    <row r="1417" spans="1:9" x14ac:dyDescent="0.25">
      <c r="A1417" t="s">
        <v>5512</v>
      </c>
      <c r="B1417" t="s">
        <v>5513</v>
      </c>
      <c r="C1417" t="s">
        <v>5511</v>
      </c>
      <c r="D1417" t="s">
        <v>5510</v>
      </c>
      <c r="E1417" t="s">
        <v>1</v>
      </c>
      <c r="F1417" t="s">
        <v>4</v>
      </c>
      <c r="G1417" s="2">
        <v>42764</v>
      </c>
      <c r="H1417" s="1">
        <v>1660000</v>
      </c>
      <c r="I1417" s="1">
        <v>138272.1997</v>
      </c>
    </row>
    <row r="1418" spans="1:9" x14ac:dyDescent="0.25">
      <c r="A1418" t="s">
        <v>5508</v>
      </c>
      <c r="B1418" t="s">
        <v>5509</v>
      </c>
      <c r="C1418" t="s">
        <v>5507</v>
      </c>
      <c r="D1418" t="s">
        <v>5506</v>
      </c>
      <c r="E1418" t="s">
        <v>1</v>
      </c>
      <c r="F1418" t="s">
        <v>4</v>
      </c>
      <c r="G1418" s="2">
        <v>42774</v>
      </c>
      <c r="H1418" s="1">
        <v>816319.83</v>
      </c>
      <c r="I1418" s="1">
        <v>82152.244699999996</v>
      </c>
    </row>
    <row r="1419" spans="1:9" x14ac:dyDescent="0.25">
      <c r="A1419" t="s">
        <v>5504</v>
      </c>
      <c r="B1419" t="s">
        <v>5505</v>
      </c>
      <c r="C1419" t="s">
        <v>5503</v>
      </c>
      <c r="D1419" t="s">
        <v>5502</v>
      </c>
      <c r="E1419" t="s">
        <v>1</v>
      </c>
      <c r="F1419" t="s">
        <v>4</v>
      </c>
      <c r="G1419" s="2">
        <v>42774</v>
      </c>
      <c r="H1419" s="1">
        <v>2668991</v>
      </c>
      <c r="I1419" s="1">
        <v>218261.59349999999</v>
      </c>
    </row>
    <row r="1420" spans="1:9" x14ac:dyDescent="0.25">
      <c r="A1420" t="s">
        <v>5500</v>
      </c>
      <c r="B1420" t="s">
        <v>5501</v>
      </c>
      <c r="C1420" t="s">
        <v>5499</v>
      </c>
      <c r="D1420" t="s">
        <v>5498</v>
      </c>
      <c r="E1420" t="s">
        <v>1</v>
      </c>
      <c r="F1420" t="s">
        <v>4</v>
      </c>
      <c r="G1420" s="2">
        <v>42801</v>
      </c>
      <c r="H1420" s="1">
        <v>355500</v>
      </c>
      <c r="I1420" s="1">
        <v>21917.748</v>
      </c>
    </row>
    <row r="1421" spans="1:9" x14ac:dyDescent="0.25">
      <c r="A1421" t="s">
        <v>5496</v>
      </c>
      <c r="B1421" t="s">
        <v>5497</v>
      </c>
      <c r="C1421" t="s">
        <v>5495</v>
      </c>
      <c r="D1421" t="s">
        <v>5494</v>
      </c>
      <c r="E1421" t="s">
        <v>1</v>
      </c>
      <c r="F1421" t="s">
        <v>4</v>
      </c>
      <c r="G1421" s="2">
        <v>42801</v>
      </c>
      <c r="H1421" s="1">
        <v>3100315</v>
      </c>
      <c r="I1421" s="1">
        <v>206184.28469999999</v>
      </c>
    </row>
    <row r="1422" spans="1:9" x14ac:dyDescent="0.25">
      <c r="A1422" t="s">
        <v>5492</v>
      </c>
      <c r="B1422" t="s">
        <v>5493</v>
      </c>
      <c r="C1422" t="s">
        <v>5491</v>
      </c>
      <c r="D1422" t="s">
        <v>5490</v>
      </c>
      <c r="E1422" t="s">
        <v>1</v>
      </c>
      <c r="F1422" t="s">
        <v>4</v>
      </c>
      <c r="G1422" s="2">
        <v>42801</v>
      </c>
      <c r="H1422" s="1">
        <v>6400000</v>
      </c>
      <c r="I1422" s="1">
        <v>497571.864</v>
      </c>
    </row>
    <row r="1423" spans="1:9" x14ac:dyDescent="0.25">
      <c r="A1423" t="s">
        <v>5488</v>
      </c>
      <c r="B1423" t="s">
        <v>5489</v>
      </c>
      <c r="C1423" t="s">
        <v>5115</v>
      </c>
      <c r="D1423" t="s">
        <v>5114</v>
      </c>
      <c r="E1423" t="s">
        <v>1</v>
      </c>
      <c r="F1423" t="s">
        <v>4</v>
      </c>
      <c r="G1423" s="2">
        <v>42751</v>
      </c>
      <c r="H1423" s="1">
        <v>649800</v>
      </c>
      <c r="I1423" s="1">
        <v>36963.775300000001</v>
      </c>
    </row>
    <row r="1424" spans="1:9" x14ac:dyDescent="0.25">
      <c r="A1424" t="s">
        <v>5486</v>
      </c>
      <c r="B1424" t="s">
        <v>5487</v>
      </c>
      <c r="C1424" t="s">
        <v>5485</v>
      </c>
      <c r="D1424" t="s">
        <v>5484</v>
      </c>
      <c r="E1424" t="s">
        <v>1</v>
      </c>
      <c r="F1424" t="s">
        <v>4</v>
      </c>
      <c r="G1424" s="2">
        <v>42872</v>
      </c>
      <c r="H1424" s="1">
        <v>1394100</v>
      </c>
      <c r="I1424" s="1">
        <v>75434.668600000005</v>
      </c>
    </row>
    <row r="1425" spans="1:9" x14ac:dyDescent="0.25">
      <c r="A1425" t="s">
        <v>5482</v>
      </c>
      <c r="B1425" t="s">
        <v>5483</v>
      </c>
      <c r="C1425" t="s">
        <v>5481</v>
      </c>
      <c r="D1425" t="s">
        <v>5480</v>
      </c>
      <c r="E1425" t="s">
        <v>1</v>
      </c>
      <c r="F1425" t="s">
        <v>4</v>
      </c>
      <c r="G1425" s="2">
        <v>43018</v>
      </c>
      <c r="H1425" s="1">
        <v>4500000</v>
      </c>
      <c r="I1425" s="1">
        <v>268726.04800000001</v>
      </c>
    </row>
    <row r="1426" spans="1:9" x14ac:dyDescent="0.25">
      <c r="A1426" t="s">
        <v>5478</v>
      </c>
      <c r="B1426" t="s">
        <v>5479</v>
      </c>
      <c r="C1426" t="s">
        <v>5477</v>
      </c>
      <c r="D1426" t="s">
        <v>5476</v>
      </c>
      <c r="E1426" t="s">
        <v>1</v>
      </c>
      <c r="F1426" t="s">
        <v>4</v>
      </c>
      <c r="G1426" s="2">
        <v>43075</v>
      </c>
      <c r="H1426" s="1">
        <v>1208070</v>
      </c>
      <c r="I1426" s="1">
        <v>53808.487999999998</v>
      </c>
    </row>
    <row r="1427" spans="1:9" x14ac:dyDescent="0.25">
      <c r="A1427" t="s">
        <v>5474</v>
      </c>
      <c r="B1427" t="s">
        <v>5475</v>
      </c>
      <c r="C1427" t="s">
        <v>5473</v>
      </c>
      <c r="D1427" t="s">
        <v>5472</v>
      </c>
      <c r="E1427" t="s">
        <v>1</v>
      </c>
      <c r="F1427" t="s">
        <v>4</v>
      </c>
      <c r="G1427" s="2">
        <v>43075</v>
      </c>
      <c r="H1427" s="1">
        <v>3300000</v>
      </c>
      <c r="I1427" s="1">
        <v>217327.2285</v>
      </c>
    </row>
    <row r="1428" spans="1:9" x14ac:dyDescent="0.25">
      <c r="A1428" t="s">
        <v>5470</v>
      </c>
      <c r="B1428" t="s">
        <v>5471</v>
      </c>
      <c r="C1428" t="s">
        <v>5217</v>
      </c>
      <c r="D1428" t="s">
        <v>5216</v>
      </c>
      <c r="E1428" t="s">
        <v>1</v>
      </c>
      <c r="F1428" t="s">
        <v>4</v>
      </c>
      <c r="G1428" s="2">
        <v>43068</v>
      </c>
      <c r="H1428" s="1">
        <v>836000</v>
      </c>
      <c r="I1428" s="1">
        <v>44793.204100000003</v>
      </c>
    </row>
    <row r="1429" spans="1:9" x14ac:dyDescent="0.25">
      <c r="A1429" t="s">
        <v>5468</v>
      </c>
      <c r="B1429" t="s">
        <v>5469</v>
      </c>
      <c r="C1429" t="s">
        <v>5370</v>
      </c>
      <c r="D1429" t="s">
        <v>5369</v>
      </c>
      <c r="E1429" t="s">
        <v>1</v>
      </c>
      <c r="F1429" t="s">
        <v>4</v>
      </c>
      <c r="G1429" s="2">
        <v>43075</v>
      </c>
      <c r="H1429" s="1">
        <v>3555000</v>
      </c>
      <c r="I1429" s="1">
        <v>193146.86180000001</v>
      </c>
    </row>
    <row r="1430" spans="1:9" x14ac:dyDescent="0.25">
      <c r="A1430" t="s">
        <v>5466</v>
      </c>
      <c r="B1430" t="s">
        <v>5467</v>
      </c>
      <c r="C1430" t="s">
        <v>5465</v>
      </c>
      <c r="D1430" t="s">
        <v>5464</v>
      </c>
      <c r="E1430" t="s">
        <v>1</v>
      </c>
      <c r="F1430" t="s">
        <v>4</v>
      </c>
      <c r="G1430" s="2">
        <v>43080</v>
      </c>
      <c r="H1430" s="1">
        <v>3270000</v>
      </c>
      <c r="I1430" s="1">
        <v>264489.57760000002</v>
      </c>
    </row>
    <row r="1431" spans="1:9" x14ac:dyDescent="0.25">
      <c r="A1431" t="s">
        <v>5462</v>
      </c>
      <c r="B1431" t="s">
        <v>5463</v>
      </c>
      <c r="C1431" t="s">
        <v>5461</v>
      </c>
      <c r="D1431" t="s">
        <v>5460</v>
      </c>
      <c r="E1431" t="s">
        <v>1</v>
      </c>
      <c r="F1431" t="s">
        <v>4</v>
      </c>
      <c r="G1431" s="2">
        <v>42999</v>
      </c>
      <c r="H1431" s="1">
        <v>696600</v>
      </c>
      <c r="I1431" s="1">
        <v>37828.416299999997</v>
      </c>
    </row>
    <row r="1432" spans="1:9" x14ac:dyDescent="0.25">
      <c r="A1432" t="s">
        <v>5458</v>
      </c>
      <c r="B1432" t="s">
        <v>5459</v>
      </c>
      <c r="C1432" t="s">
        <v>5457</v>
      </c>
      <c r="D1432" t="s">
        <v>5456</v>
      </c>
      <c r="E1432" t="s">
        <v>1</v>
      </c>
      <c r="F1432" t="s">
        <v>4</v>
      </c>
      <c r="G1432" s="2">
        <v>43041</v>
      </c>
      <c r="H1432" s="1">
        <v>1120800</v>
      </c>
      <c r="I1432" s="1">
        <v>51551.296000000002</v>
      </c>
    </row>
    <row r="1433" spans="1:9" x14ac:dyDescent="0.25">
      <c r="A1433" t="s">
        <v>5454</v>
      </c>
      <c r="B1433" t="s">
        <v>5455</v>
      </c>
      <c r="C1433" t="s">
        <v>5338</v>
      </c>
      <c r="D1433" t="s">
        <v>5337</v>
      </c>
      <c r="E1433" t="s">
        <v>1</v>
      </c>
      <c r="F1433" t="s">
        <v>4</v>
      </c>
      <c r="G1433" s="2">
        <v>42801</v>
      </c>
      <c r="H1433" s="1">
        <v>1850000</v>
      </c>
      <c r="I1433" s="1">
        <v>92463.606</v>
      </c>
    </row>
    <row r="1434" spans="1:9" x14ac:dyDescent="0.25">
      <c r="A1434" t="s">
        <v>5452</v>
      </c>
      <c r="B1434" t="s">
        <v>5453</v>
      </c>
      <c r="C1434" t="s">
        <v>5388</v>
      </c>
      <c r="D1434" t="s">
        <v>5449</v>
      </c>
      <c r="E1434" t="s">
        <v>1</v>
      </c>
      <c r="F1434" t="s">
        <v>4</v>
      </c>
      <c r="G1434" s="2">
        <v>42751</v>
      </c>
      <c r="H1434" s="1">
        <v>850000</v>
      </c>
      <c r="I1434" s="1">
        <v>48334.027199999997</v>
      </c>
    </row>
    <row r="1435" spans="1:9" x14ac:dyDescent="0.25">
      <c r="A1435" t="s">
        <v>5450</v>
      </c>
      <c r="B1435" t="s">
        <v>5451</v>
      </c>
      <c r="C1435" t="s">
        <v>5388</v>
      </c>
      <c r="D1435" t="s">
        <v>5449</v>
      </c>
      <c r="E1435" t="s">
        <v>1</v>
      </c>
      <c r="F1435" t="s">
        <v>4</v>
      </c>
      <c r="G1435" s="2">
        <v>42751</v>
      </c>
      <c r="H1435" s="1">
        <v>1600000</v>
      </c>
      <c r="I1435" s="1">
        <v>91111.491800000003</v>
      </c>
    </row>
    <row r="1436" spans="1:9" x14ac:dyDescent="0.25">
      <c r="A1436" t="s">
        <v>5447</v>
      </c>
      <c r="B1436" t="s">
        <v>5448</v>
      </c>
      <c r="C1436" t="s">
        <v>5446</v>
      </c>
      <c r="D1436" t="s">
        <v>5445</v>
      </c>
      <c r="E1436" t="s">
        <v>1</v>
      </c>
      <c r="F1436" t="s">
        <v>4</v>
      </c>
      <c r="G1436" s="2">
        <v>42860</v>
      </c>
      <c r="H1436" s="1">
        <v>1400000</v>
      </c>
      <c r="I1436" s="1">
        <v>84056.77</v>
      </c>
    </row>
    <row r="1437" spans="1:9" x14ac:dyDescent="0.25">
      <c r="A1437" t="s">
        <v>5443</v>
      </c>
      <c r="B1437" t="s">
        <v>5444</v>
      </c>
      <c r="C1437" t="s">
        <v>5442</v>
      </c>
      <c r="D1437" t="s">
        <v>5441</v>
      </c>
      <c r="E1437" t="s">
        <v>1</v>
      </c>
      <c r="F1437" t="s">
        <v>4</v>
      </c>
      <c r="G1437" s="2">
        <v>42899</v>
      </c>
      <c r="H1437" s="1">
        <v>1255000</v>
      </c>
      <c r="I1437" s="1">
        <v>77651.828500000003</v>
      </c>
    </row>
    <row r="1438" spans="1:9" x14ac:dyDescent="0.25">
      <c r="A1438" t="s">
        <v>5439</v>
      </c>
      <c r="B1438" t="s">
        <v>5440</v>
      </c>
      <c r="C1438" t="s">
        <v>5396</v>
      </c>
      <c r="D1438" t="s">
        <v>5395</v>
      </c>
      <c r="E1438" t="s">
        <v>1</v>
      </c>
      <c r="F1438" t="s">
        <v>4</v>
      </c>
      <c r="G1438" s="2">
        <v>43073</v>
      </c>
      <c r="H1438" s="1">
        <v>3279000</v>
      </c>
      <c r="I1438" s="1">
        <v>235831.128</v>
      </c>
    </row>
    <row r="1439" spans="1:9" x14ac:dyDescent="0.25">
      <c r="A1439" t="s">
        <v>5437</v>
      </c>
      <c r="B1439" t="s">
        <v>5438</v>
      </c>
      <c r="C1439" t="s">
        <v>5436</v>
      </c>
      <c r="D1439" t="s">
        <v>5435</v>
      </c>
      <c r="E1439" t="s">
        <v>1</v>
      </c>
      <c r="F1439" t="s">
        <v>4</v>
      </c>
      <c r="G1439" s="2">
        <v>42816</v>
      </c>
      <c r="H1439" s="1">
        <v>1360000</v>
      </c>
      <c r="I1439" s="1">
        <v>74299.999599999996</v>
      </c>
    </row>
    <row r="1440" spans="1:9" x14ac:dyDescent="0.25">
      <c r="A1440" t="s">
        <v>5433</v>
      </c>
      <c r="B1440" t="s">
        <v>5434</v>
      </c>
      <c r="C1440" t="s">
        <v>5432</v>
      </c>
      <c r="D1440" t="s">
        <v>5431</v>
      </c>
      <c r="E1440" t="s">
        <v>1</v>
      </c>
      <c r="F1440" t="s">
        <v>4</v>
      </c>
      <c r="G1440" s="2">
        <v>42774</v>
      </c>
      <c r="H1440" s="1">
        <v>2500000</v>
      </c>
      <c r="I1440" s="1">
        <v>123980.6847</v>
      </c>
    </row>
    <row r="1441" spans="1:9" x14ac:dyDescent="0.25">
      <c r="A1441" t="s">
        <v>5429</v>
      </c>
      <c r="B1441" t="s">
        <v>5430</v>
      </c>
      <c r="C1441" t="s">
        <v>5428</v>
      </c>
      <c r="D1441" t="s">
        <v>5427</v>
      </c>
      <c r="E1441" t="s">
        <v>1</v>
      </c>
      <c r="F1441" t="s">
        <v>4</v>
      </c>
      <c r="G1441" s="2">
        <v>43084</v>
      </c>
      <c r="H1441" s="1">
        <v>2150000</v>
      </c>
      <c r="I1441" s="1">
        <v>112578.42110000001</v>
      </c>
    </row>
    <row r="1442" spans="1:9" x14ac:dyDescent="0.25">
      <c r="A1442" t="s">
        <v>5425</v>
      </c>
      <c r="B1442" t="s">
        <v>5426</v>
      </c>
      <c r="C1442" t="s">
        <v>5424</v>
      </c>
      <c r="D1442" t="s">
        <v>5423</v>
      </c>
      <c r="E1442" t="s">
        <v>1</v>
      </c>
      <c r="F1442" t="s">
        <v>4</v>
      </c>
      <c r="G1442" s="2">
        <v>42872</v>
      </c>
      <c r="H1442" s="1">
        <v>4950000</v>
      </c>
      <c r="I1442" s="1">
        <v>299124.15740000003</v>
      </c>
    </row>
    <row r="1443" spans="1:9" x14ac:dyDescent="0.25">
      <c r="A1443" t="s">
        <v>5421</v>
      </c>
      <c r="B1443" t="s">
        <v>5422</v>
      </c>
      <c r="C1443" t="s">
        <v>5420</v>
      </c>
      <c r="D1443" t="s">
        <v>5419</v>
      </c>
      <c r="E1443" t="s">
        <v>1</v>
      </c>
      <c r="F1443" t="s">
        <v>4</v>
      </c>
      <c r="G1443" s="2">
        <v>42949</v>
      </c>
      <c r="H1443" s="1">
        <v>864000</v>
      </c>
      <c r="I1443" s="1">
        <v>67269.78</v>
      </c>
    </row>
    <row r="1444" spans="1:9" x14ac:dyDescent="0.25">
      <c r="A1444" t="s">
        <v>5417</v>
      </c>
      <c r="B1444" t="s">
        <v>5418</v>
      </c>
      <c r="C1444" t="s">
        <v>5416</v>
      </c>
      <c r="D1444" t="s">
        <v>5415</v>
      </c>
      <c r="E1444" t="s">
        <v>1</v>
      </c>
      <c r="F1444" t="s">
        <v>4</v>
      </c>
      <c r="G1444" s="2">
        <v>43066</v>
      </c>
      <c r="H1444" s="1">
        <v>1208753.1000000001</v>
      </c>
      <c r="I1444" s="1">
        <v>40750.080600000001</v>
      </c>
    </row>
    <row r="1445" spans="1:9" x14ac:dyDescent="0.25">
      <c r="A1445" t="s">
        <v>5413</v>
      </c>
      <c r="B1445" t="s">
        <v>5414</v>
      </c>
      <c r="C1445" t="s">
        <v>5412</v>
      </c>
      <c r="D1445" t="s">
        <v>5411</v>
      </c>
      <c r="E1445" t="s">
        <v>1</v>
      </c>
      <c r="F1445" t="s">
        <v>4</v>
      </c>
      <c r="G1445" s="2">
        <v>42955</v>
      </c>
      <c r="H1445" s="1">
        <v>3318264</v>
      </c>
      <c r="I1445" s="1">
        <v>119262.6253</v>
      </c>
    </row>
    <row r="1446" spans="1:9" x14ac:dyDescent="0.25">
      <c r="A1446" t="s">
        <v>5409</v>
      </c>
      <c r="B1446" t="s">
        <v>5410</v>
      </c>
      <c r="C1446" t="s">
        <v>5408</v>
      </c>
      <c r="D1446" t="s">
        <v>5407</v>
      </c>
      <c r="E1446" t="s">
        <v>1</v>
      </c>
      <c r="F1446" t="s">
        <v>4</v>
      </c>
      <c r="G1446" s="2">
        <v>43077</v>
      </c>
      <c r="H1446" s="1">
        <v>5329000</v>
      </c>
      <c r="I1446" s="1">
        <v>299600</v>
      </c>
    </row>
    <row r="1447" spans="1:9" x14ac:dyDescent="0.25">
      <c r="A1447" t="s">
        <v>5405</v>
      </c>
      <c r="B1447" t="s">
        <v>5406</v>
      </c>
      <c r="C1447" t="s">
        <v>5404</v>
      </c>
      <c r="D1447" t="s">
        <v>5403</v>
      </c>
      <c r="E1447" t="s">
        <v>1</v>
      </c>
      <c r="F1447" t="s">
        <v>4</v>
      </c>
      <c r="G1447" s="2">
        <v>43080</v>
      </c>
      <c r="H1447" s="1">
        <v>9105382</v>
      </c>
      <c r="I1447" s="1">
        <v>116209.3325</v>
      </c>
    </row>
    <row r="1448" spans="1:9" x14ac:dyDescent="0.25">
      <c r="A1448" t="s">
        <v>5401</v>
      </c>
      <c r="B1448" t="s">
        <v>5402</v>
      </c>
      <c r="C1448" t="s">
        <v>5400</v>
      </c>
      <c r="D1448" t="s">
        <v>5399</v>
      </c>
      <c r="E1448" t="s">
        <v>1</v>
      </c>
      <c r="F1448" t="s">
        <v>4</v>
      </c>
      <c r="G1448" s="2">
        <v>42950</v>
      </c>
      <c r="H1448" s="1">
        <v>1301129</v>
      </c>
      <c r="I1448" s="1">
        <v>91427.146500000003</v>
      </c>
    </row>
    <row r="1449" spans="1:9" x14ac:dyDescent="0.25">
      <c r="A1449" t="s">
        <v>5397</v>
      </c>
      <c r="B1449" t="s">
        <v>5398</v>
      </c>
      <c r="C1449" t="s">
        <v>5396</v>
      </c>
      <c r="D1449" t="s">
        <v>5395</v>
      </c>
      <c r="E1449" t="s">
        <v>1</v>
      </c>
      <c r="F1449" t="s">
        <v>4</v>
      </c>
      <c r="G1449" s="2">
        <v>43031</v>
      </c>
      <c r="H1449" s="1">
        <v>372600</v>
      </c>
      <c r="I1449" s="1">
        <v>16728.4519</v>
      </c>
    </row>
    <row r="1450" spans="1:9" x14ac:dyDescent="0.25">
      <c r="A1450" t="s">
        <v>5393</v>
      </c>
      <c r="B1450" t="s">
        <v>5394</v>
      </c>
      <c r="C1450" t="s">
        <v>5392</v>
      </c>
      <c r="D1450" t="s">
        <v>5391</v>
      </c>
      <c r="E1450" t="s">
        <v>1</v>
      </c>
      <c r="F1450" t="s">
        <v>4</v>
      </c>
      <c r="G1450" s="2">
        <v>43004</v>
      </c>
      <c r="H1450" s="1">
        <v>1600000</v>
      </c>
      <c r="I1450" s="1">
        <v>60813.307399999998</v>
      </c>
    </row>
    <row r="1451" spans="1:9" x14ac:dyDescent="0.25">
      <c r="A1451" t="s">
        <v>5389</v>
      </c>
      <c r="B1451" t="s">
        <v>5390</v>
      </c>
      <c r="C1451" t="s">
        <v>5388</v>
      </c>
      <c r="D1451" t="s">
        <v>5387</v>
      </c>
      <c r="E1451" t="s">
        <v>1</v>
      </c>
      <c r="F1451" t="s">
        <v>4</v>
      </c>
      <c r="G1451" s="2">
        <v>43041</v>
      </c>
      <c r="H1451" s="1">
        <v>600000</v>
      </c>
      <c r="I1451" s="1">
        <v>39068.911999999997</v>
      </c>
    </row>
    <row r="1452" spans="1:9" x14ac:dyDescent="0.25">
      <c r="A1452" t="s">
        <v>5385</v>
      </c>
      <c r="B1452" t="s">
        <v>5386</v>
      </c>
      <c r="C1452" t="s">
        <v>5384</v>
      </c>
      <c r="D1452" t="s">
        <v>5383</v>
      </c>
      <c r="E1452" t="s">
        <v>1</v>
      </c>
      <c r="F1452" t="s">
        <v>4</v>
      </c>
      <c r="G1452" s="2">
        <v>42991</v>
      </c>
      <c r="H1452" s="1">
        <v>275000</v>
      </c>
      <c r="I1452" s="1">
        <v>14684.0767</v>
      </c>
    </row>
    <row r="1453" spans="1:9" x14ac:dyDescent="0.25">
      <c r="A1453" t="s">
        <v>5381</v>
      </c>
      <c r="B1453" t="s">
        <v>5382</v>
      </c>
      <c r="C1453" t="s">
        <v>5225</v>
      </c>
      <c r="D1453" t="s">
        <v>5224</v>
      </c>
      <c r="E1453" t="s">
        <v>1</v>
      </c>
      <c r="F1453" t="s">
        <v>4</v>
      </c>
      <c r="G1453" s="2">
        <v>42787</v>
      </c>
      <c r="H1453" s="1">
        <v>5154000</v>
      </c>
      <c r="I1453" s="1">
        <v>113286.1542</v>
      </c>
    </row>
    <row r="1454" spans="1:9" x14ac:dyDescent="0.25">
      <c r="A1454" t="s">
        <v>5379</v>
      </c>
      <c r="B1454" t="s">
        <v>5380</v>
      </c>
      <c r="C1454" t="s">
        <v>5378</v>
      </c>
      <c r="D1454" t="s">
        <v>5377</v>
      </c>
      <c r="E1454" t="s">
        <v>1</v>
      </c>
      <c r="F1454" t="s">
        <v>4</v>
      </c>
      <c r="G1454" s="2">
        <v>43032</v>
      </c>
      <c r="H1454" s="1">
        <v>2322000</v>
      </c>
      <c r="I1454" s="1">
        <v>123679.94289999999</v>
      </c>
    </row>
    <row r="1455" spans="1:9" x14ac:dyDescent="0.25">
      <c r="A1455" t="s">
        <v>5375</v>
      </c>
      <c r="B1455" t="s">
        <v>5376</v>
      </c>
      <c r="C1455" t="s">
        <v>5374</v>
      </c>
      <c r="D1455" t="s">
        <v>5373</v>
      </c>
      <c r="E1455" t="s">
        <v>1</v>
      </c>
      <c r="F1455" t="s">
        <v>4</v>
      </c>
      <c r="G1455" s="2">
        <v>43018</v>
      </c>
      <c r="H1455" s="1">
        <v>1870000</v>
      </c>
      <c r="I1455" s="1">
        <v>98309.88</v>
      </c>
    </row>
    <row r="1456" spans="1:9" x14ac:dyDescent="0.25">
      <c r="A1456" t="s">
        <v>5371</v>
      </c>
      <c r="B1456" t="s">
        <v>5372</v>
      </c>
      <c r="C1456" t="s">
        <v>5370</v>
      </c>
      <c r="D1456" t="s">
        <v>5369</v>
      </c>
      <c r="E1456" t="s">
        <v>1</v>
      </c>
      <c r="F1456" t="s">
        <v>4</v>
      </c>
      <c r="G1456" s="2">
        <v>43075</v>
      </c>
      <c r="H1456" s="1">
        <v>4904434.2300000004</v>
      </c>
      <c r="I1456" s="1">
        <v>257989.68040000001</v>
      </c>
    </row>
    <row r="1457" spans="1:9" x14ac:dyDescent="0.25">
      <c r="A1457" t="s">
        <v>5367</v>
      </c>
      <c r="B1457" t="s">
        <v>5368</v>
      </c>
      <c r="C1457" t="s">
        <v>5366</v>
      </c>
      <c r="D1457" t="s">
        <v>5365</v>
      </c>
      <c r="E1457" t="s">
        <v>1</v>
      </c>
      <c r="F1457" t="s">
        <v>4</v>
      </c>
      <c r="G1457" s="2">
        <v>42774</v>
      </c>
      <c r="H1457" s="1">
        <v>2120000</v>
      </c>
      <c r="I1457" s="1">
        <v>111854.568</v>
      </c>
    </row>
    <row r="1458" spans="1:9" x14ac:dyDescent="0.25">
      <c r="A1458" t="s">
        <v>5363</v>
      </c>
      <c r="B1458" t="s">
        <v>5364</v>
      </c>
      <c r="C1458" t="s">
        <v>5362</v>
      </c>
      <c r="D1458" t="s">
        <v>5361</v>
      </c>
      <c r="E1458" t="s">
        <v>1</v>
      </c>
      <c r="F1458" t="s">
        <v>4</v>
      </c>
      <c r="G1458" s="2">
        <v>42949</v>
      </c>
      <c r="H1458" s="1">
        <v>1262854</v>
      </c>
      <c r="I1458" s="1">
        <v>83217.983999999997</v>
      </c>
    </row>
    <row r="1459" spans="1:9" x14ac:dyDescent="0.25">
      <c r="A1459" t="s">
        <v>5359</v>
      </c>
      <c r="B1459" t="s">
        <v>5360</v>
      </c>
      <c r="C1459" t="s">
        <v>5358</v>
      </c>
      <c r="D1459" t="s">
        <v>5357</v>
      </c>
      <c r="E1459" t="s">
        <v>1</v>
      </c>
      <c r="F1459" t="s">
        <v>4</v>
      </c>
      <c r="G1459" s="2">
        <v>43034</v>
      </c>
      <c r="H1459" s="1">
        <v>2480944</v>
      </c>
      <c r="I1459" s="1">
        <v>125896.864</v>
      </c>
    </row>
    <row r="1460" spans="1:9" x14ac:dyDescent="0.25">
      <c r="A1460" t="s">
        <v>5355</v>
      </c>
      <c r="B1460" t="s">
        <v>5356</v>
      </c>
      <c r="C1460" t="s">
        <v>5354</v>
      </c>
      <c r="D1460" t="s">
        <v>5353</v>
      </c>
      <c r="E1460" t="s">
        <v>1</v>
      </c>
      <c r="F1460" t="s">
        <v>4</v>
      </c>
      <c r="G1460" s="2">
        <v>43046</v>
      </c>
      <c r="H1460" s="1">
        <v>6593984.5199999996</v>
      </c>
      <c r="I1460" s="1">
        <v>532259.04799999995</v>
      </c>
    </row>
    <row r="1461" spans="1:9" x14ac:dyDescent="0.25">
      <c r="A1461" t="s">
        <v>5351</v>
      </c>
      <c r="B1461" t="s">
        <v>5352</v>
      </c>
      <c r="C1461" t="s">
        <v>5350</v>
      </c>
      <c r="D1461" t="s">
        <v>5349</v>
      </c>
      <c r="E1461" t="s">
        <v>1</v>
      </c>
      <c r="F1461" t="s">
        <v>4</v>
      </c>
      <c r="G1461" s="2">
        <v>43041</v>
      </c>
      <c r="H1461" s="1">
        <v>895000</v>
      </c>
      <c r="I1461" s="1">
        <v>36745.695599999999</v>
      </c>
    </row>
    <row r="1462" spans="1:9" x14ac:dyDescent="0.25">
      <c r="A1462" t="s">
        <v>5347</v>
      </c>
      <c r="B1462" t="s">
        <v>5348</v>
      </c>
      <c r="C1462" t="s">
        <v>5346</v>
      </c>
      <c r="D1462" t="s">
        <v>5345</v>
      </c>
      <c r="E1462" t="s">
        <v>1</v>
      </c>
      <c r="F1462" t="s">
        <v>4</v>
      </c>
      <c r="G1462" s="2">
        <v>43033</v>
      </c>
      <c r="H1462" s="1">
        <v>496000</v>
      </c>
      <c r="I1462" s="1">
        <v>22587.374800000001</v>
      </c>
    </row>
    <row r="1463" spans="1:9" x14ac:dyDescent="0.25">
      <c r="A1463" t="s">
        <v>5343</v>
      </c>
      <c r="B1463" t="s">
        <v>5344</v>
      </c>
      <c r="C1463" t="s">
        <v>5342</v>
      </c>
      <c r="D1463" t="s">
        <v>5341</v>
      </c>
      <c r="E1463" t="s">
        <v>1</v>
      </c>
      <c r="F1463" t="s">
        <v>4</v>
      </c>
      <c r="G1463" s="2">
        <v>42860</v>
      </c>
      <c r="H1463" s="1">
        <v>885000</v>
      </c>
      <c r="I1463" s="1">
        <v>14827.5821</v>
      </c>
    </row>
    <row r="1464" spans="1:9" x14ac:dyDescent="0.25">
      <c r="A1464" t="s">
        <v>5339</v>
      </c>
      <c r="B1464" t="s">
        <v>5340</v>
      </c>
      <c r="C1464" t="s">
        <v>5338</v>
      </c>
      <c r="D1464" t="s">
        <v>5337</v>
      </c>
      <c r="E1464" t="s">
        <v>1</v>
      </c>
      <c r="F1464" t="s">
        <v>4</v>
      </c>
      <c r="G1464" s="2">
        <v>43084</v>
      </c>
      <c r="H1464" s="1">
        <v>648000</v>
      </c>
      <c r="I1464" s="1">
        <v>41901.003700000001</v>
      </c>
    </row>
    <row r="1465" spans="1:9" x14ac:dyDescent="0.25">
      <c r="A1465" t="s">
        <v>5335</v>
      </c>
      <c r="B1465" t="s">
        <v>5336</v>
      </c>
      <c r="C1465" t="s">
        <v>5334</v>
      </c>
      <c r="D1465" t="s">
        <v>5333</v>
      </c>
      <c r="E1465" t="s">
        <v>1</v>
      </c>
      <c r="F1465" t="s">
        <v>4</v>
      </c>
      <c r="G1465" s="2">
        <v>43075</v>
      </c>
      <c r="H1465" s="1">
        <v>390000</v>
      </c>
      <c r="I1465" s="1">
        <v>29712.021199999999</v>
      </c>
    </row>
    <row r="1466" spans="1:9" x14ac:dyDescent="0.25">
      <c r="A1466" t="s">
        <v>5331</v>
      </c>
      <c r="B1466" t="s">
        <v>5332</v>
      </c>
      <c r="C1466" t="s">
        <v>5330</v>
      </c>
      <c r="D1466" t="s">
        <v>5329</v>
      </c>
      <c r="E1466" t="s">
        <v>1</v>
      </c>
      <c r="F1466" t="s">
        <v>4</v>
      </c>
      <c r="G1466" s="2">
        <v>43040</v>
      </c>
      <c r="H1466" s="1">
        <v>1840500</v>
      </c>
      <c r="I1466" s="1">
        <v>123261.0463</v>
      </c>
    </row>
    <row r="1467" spans="1:9" x14ac:dyDescent="0.25">
      <c r="A1467" t="s">
        <v>5327</v>
      </c>
      <c r="B1467" t="s">
        <v>5328</v>
      </c>
      <c r="C1467" t="s">
        <v>5326</v>
      </c>
      <c r="D1467" t="s">
        <v>5325</v>
      </c>
      <c r="E1467" t="s">
        <v>1</v>
      </c>
      <c r="F1467" t="s">
        <v>4</v>
      </c>
      <c r="G1467" s="2">
        <v>43077</v>
      </c>
      <c r="H1467" s="1">
        <v>1169925</v>
      </c>
      <c r="I1467" s="1">
        <v>56321.832000000002</v>
      </c>
    </row>
    <row r="1468" spans="1:9" x14ac:dyDescent="0.25">
      <c r="A1468" t="s">
        <v>5323</v>
      </c>
      <c r="B1468" t="s">
        <v>5324</v>
      </c>
      <c r="C1468" t="s">
        <v>5141</v>
      </c>
      <c r="D1468" t="s">
        <v>5140</v>
      </c>
      <c r="E1468" t="s">
        <v>1</v>
      </c>
      <c r="F1468" t="s">
        <v>4</v>
      </c>
      <c r="G1468" s="2">
        <v>43033</v>
      </c>
      <c r="H1468" s="1">
        <v>2400000</v>
      </c>
      <c r="I1468" s="1">
        <v>277523.74790000002</v>
      </c>
    </row>
    <row r="1469" spans="1:9" x14ac:dyDescent="0.25">
      <c r="A1469" t="s">
        <v>5321</v>
      </c>
      <c r="B1469" t="s">
        <v>5322</v>
      </c>
      <c r="C1469" t="s">
        <v>5320</v>
      </c>
      <c r="D1469" t="s">
        <v>5319</v>
      </c>
      <c r="E1469" t="s">
        <v>1</v>
      </c>
      <c r="F1469" t="s">
        <v>4</v>
      </c>
      <c r="G1469" s="2">
        <v>43041</v>
      </c>
      <c r="H1469" s="1">
        <v>1473500</v>
      </c>
      <c r="I1469" s="1">
        <v>77310.423999999999</v>
      </c>
    </row>
    <row r="1470" spans="1:9" x14ac:dyDescent="0.25">
      <c r="A1470" t="s">
        <v>5317</v>
      </c>
      <c r="B1470" t="s">
        <v>5318</v>
      </c>
      <c r="C1470" t="s">
        <v>5316</v>
      </c>
      <c r="D1470" t="s">
        <v>5315</v>
      </c>
      <c r="E1470" t="s">
        <v>1</v>
      </c>
      <c r="F1470" t="s">
        <v>4</v>
      </c>
      <c r="G1470" s="2">
        <v>43066</v>
      </c>
      <c r="H1470" s="1">
        <v>604692</v>
      </c>
      <c r="I1470" s="1">
        <v>31439.856</v>
      </c>
    </row>
    <row r="1471" spans="1:9" x14ac:dyDescent="0.25">
      <c r="A1471" t="s">
        <v>5313</v>
      </c>
      <c r="B1471" t="s">
        <v>5314</v>
      </c>
      <c r="C1471" t="s">
        <v>5312</v>
      </c>
      <c r="D1471" t="s">
        <v>5311</v>
      </c>
      <c r="E1471" t="s">
        <v>1</v>
      </c>
      <c r="F1471" t="s">
        <v>4</v>
      </c>
      <c r="G1471" s="2">
        <v>43067</v>
      </c>
      <c r="H1471" s="1">
        <v>549000</v>
      </c>
      <c r="I1471" s="1">
        <v>35218.420599999998</v>
      </c>
    </row>
    <row r="1472" spans="1:9" x14ac:dyDescent="0.25">
      <c r="A1472" t="s">
        <v>5309</v>
      </c>
      <c r="B1472" t="s">
        <v>5310</v>
      </c>
      <c r="C1472" t="s">
        <v>5308</v>
      </c>
      <c r="D1472" t="s">
        <v>5307</v>
      </c>
      <c r="E1472" t="s">
        <v>1</v>
      </c>
      <c r="F1472" t="s">
        <v>4</v>
      </c>
      <c r="G1472" s="2">
        <v>43032</v>
      </c>
      <c r="H1472" s="1">
        <v>735318</v>
      </c>
      <c r="I1472" s="1">
        <v>23666.736000000001</v>
      </c>
    </row>
    <row r="1473" spans="1:9" x14ac:dyDescent="0.25">
      <c r="A1473" t="s">
        <v>5305</v>
      </c>
      <c r="B1473" t="s">
        <v>5306</v>
      </c>
      <c r="C1473" t="s">
        <v>2246</v>
      </c>
      <c r="D1473" t="s">
        <v>5304</v>
      </c>
      <c r="E1473" t="s">
        <v>1</v>
      </c>
      <c r="F1473" t="s">
        <v>4</v>
      </c>
      <c r="G1473" s="2">
        <v>43068</v>
      </c>
      <c r="H1473" s="1">
        <v>2358000</v>
      </c>
      <c r="I1473" s="1">
        <v>144602.05040000001</v>
      </c>
    </row>
    <row r="1474" spans="1:9" x14ac:dyDescent="0.25">
      <c r="A1474" t="s">
        <v>5302</v>
      </c>
      <c r="B1474" t="s">
        <v>5303</v>
      </c>
      <c r="C1474" t="s">
        <v>5301</v>
      </c>
      <c r="D1474" t="s">
        <v>5300</v>
      </c>
      <c r="E1474" t="s">
        <v>1</v>
      </c>
      <c r="F1474" t="s">
        <v>4</v>
      </c>
      <c r="G1474" s="2">
        <v>42999</v>
      </c>
      <c r="H1474" s="1">
        <v>630000</v>
      </c>
      <c r="I1474" s="1">
        <v>25938.373200000002</v>
      </c>
    </row>
    <row r="1475" spans="1:9" x14ac:dyDescent="0.25">
      <c r="A1475" t="s">
        <v>5298</v>
      </c>
      <c r="B1475" t="s">
        <v>5299</v>
      </c>
      <c r="C1475" t="s">
        <v>5297</v>
      </c>
      <c r="D1475" t="s">
        <v>5296</v>
      </c>
      <c r="E1475" t="s">
        <v>1</v>
      </c>
      <c r="F1475" t="s">
        <v>4</v>
      </c>
      <c r="G1475" s="2">
        <v>43048</v>
      </c>
      <c r="H1475" s="1">
        <v>594000</v>
      </c>
      <c r="I1475" s="1">
        <v>24420.263999999999</v>
      </c>
    </row>
    <row r="1476" spans="1:9" x14ac:dyDescent="0.25">
      <c r="A1476" t="s">
        <v>5294</v>
      </c>
      <c r="B1476" t="s">
        <v>5295</v>
      </c>
      <c r="C1476" t="s">
        <v>5293</v>
      </c>
      <c r="D1476" t="s">
        <v>5292</v>
      </c>
      <c r="E1476" t="s">
        <v>1</v>
      </c>
      <c r="F1476" t="s">
        <v>4</v>
      </c>
      <c r="G1476" s="2">
        <v>42949</v>
      </c>
      <c r="H1476" s="1">
        <v>1528494</v>
      </c>
      <c r="I1476" s="1">
        <v>109081.1309</v>
      </c>
    </row>
    <row r="1477" spans="1:9" x14ac:dyDescent="0.25">
      <c r="A1477" t="s">
        <v>5290</v>
      </c>
      <c r="B1477" t="s">
        <v>5291</v>
      </c>
      <c r="C1477" t="s">
        <v>5289</v>
      </c>
      <c r="D1477" t="s">
        <v>5288</v>
      </c>
      <c r="E1477" t="s">
        <v>1</v>
      </c>
      <c r="F1477" t="s">
        <v>4</v>
      </c>
      <c r="G1477" s="2">
        <v>43075</v>
      </c>
      <c r="H1477" s="1">
        <v>665000</v>
      </c>
      <c r="I1477" s="1">
        <v>23355.2117</v>
      </c>
    </row>
    <row r="1478" spans="1:9" x14ac:dyDescent="0.25">
      <c r="A1478" t="s">
        <v>5286</v>
      </c>
      <c r="B1478" t="s">
        <v>5287</v>
      </c>
      <c r="C1478" t="s">
        <v>5285</v>
      </c>
      <c r="D1478" t="s">
        <v>5284</v>
      </c>
      <c r="E1478" t="s">
        <v>1</v>
      </c>
      <c r="F1478" t="s">
        <v>4</v>
      </c>
      <c r="G1478" s="2">
        <v>43025</v>
      </c>
      <c r="H1478" s="1">
        <v>3180000</v>
      </c>
      <c r="I1478" s="1">
        <v>154704.3664</v>
      </c>
    </row>
    <row r="1479" spans="1:9" x14ac:dyDescent="0.25">
      <c r="A1479" t="s">
        <v>5282</v>
      </c>
      <c r="B1479" t="s">
        <v>5283</v>
      </c>
      <c r="C1479" t="s">
        <v>5119</v>
      </c>
      <c r="D1479" t="s">
        <v>5118</v>
      </c>
      <c r="E1479" t="s">
        <v>1</v>
      </c>
      <c r="F1479" t="s">
        <v>4</v>
      </c>
      <c r="G1479" s="2">
        <v>43075</v>
      </c>
      <c r="H1479" s="1">
        <v>3119826</v>
      </c>
      <c r="I1479" s="1">
        <v>165770.712</v>
      </c>
    </row>
    <row r="1480" spans="1:9" x14ac:dyDescent="0.25">
      <c r="A1480" t="s">
        <v>5280</v>
      </c>
      <c r="B1480" t="s">
        <v>5281</v>
      </c>
      <c r="C1480" t="s">
        <v>5279</v>
      </c>
      <c r="D1480" t="s">
        <v>5278</v>
      </c>
      <c r="E1480" t="s">
        <v>1</v>
      </c>
      <c r="F1480" t="s">
        <v>4</v>
      </c>
      <c r="G1480" s="2">
        <v>43073</v>
      </c>
      <c r="H1480" s="1">
        <v>4050000</v>
      </c>
      <c r="I1480" s="1">
        <v>268370.82400000002</v>
      </c>
    </row>
    <row r="1481" spans="1:9" x14ac:dyDescent="0.25">
      <c r="A1481" t="s">
        <v>5276</v>
      </c>
      <c r="B1481" t="s">
        <v>5277</v>
      </c>
      <c r="C1481" t="s">
        <v>5275</v>
      </c>
      <c r="D1481" t="s">
        <v>5274</v>
      </c>
      <c r="E1481" t="s">
        <v>1</v>
      </c>
      <c r="F1481" t="s">
        <v>4</v>
      </c>
      <c r="G1481" s="2">
        <v>43066</v>
      </c>
      <c r="H1481" s="1">
        <v>1544655.21</v>
      </c>
      <c r="I1481" s="1">
        <v>101851.5928</v>
      </c>
    </row>
    <row r="1482" spans="1:9" x14ac:dyDescent="0.25">
      <c r="A1482" t="s">
        <v>5272</v>
      </c>
      <c r="B1482" t="s">
        <v>5273</v>
      </c>
      <c r="C1482" t="s">
        <v>5271</v>
      </c>
      <c r="D1482" t="s">
        <v>5270</v>
      </c>
      <c r="E1482" t="s">
        <v>1</v>
      </c>
      <c r="F1482" t="s">
        <v>4</v>
      </c>
      <c r="G1482" s="2">
        <v>42872</v>
      </c>
      <c r="H1482" s="1">
        <v>2935000</v>
      </c>
      <c r="I1482" s="1">
        <v>129591.24800000001</v>
      </c>
    </row>
    <row r="1483" spans="1:9" x14ac:dyDescent="0.25">
      <c r="A1483" t="s">
        <v>5268</v>
      </c>
      <c r="B1483" t="s">
        <v>5269</v>
      </c>
      <c r="C1483" t="s">
        <v>5267</v>
      </c>
      <c r="D1483" t="s">
        <v>5266</v>
      </c>
      <c r="E1483" t="s">
        <v>1</v>
      </c>
      <c r="F1483" t="s">
        <v>4</v>
      </c>
      <c r="G1483" s="2">
        <v>42816</v>
      </c>
      <c r="H1483" s="1">
        <v>3680000</v>
      </c>
      <c r="I1483" s="1">
        <v>343935.18560000003</v>
      </c>
    </row>
    <row r="1484" spans="1:9" x14ac:dyDescent="0.25">
      <c r="A1484" t="s">
        <v>5264</v>
      </c>
      <c r="B1484" t="s">
        <v>5265</v>
      </c>
      <c r="C1484" t="s">
        <v>5261</v>
      </c>
      <c r="D1484" t="s">
        <v>5260</v>
      </c>
      <c r="E1484" t="s">
        <v>1</v>
      </c>
      <c r="F1484" t="s">
        <v>4</v>
      </c>
      <c r="G1484" s="2">
        <v>42872</v>
      </c>
      <c r="H1484" s="1">
        <v>526000</v>
      </c>
      <c r="I1484" s="1">
        <v>45206.976000000002</v>
      </c>
    </row>
    <row r="1485" spans="1:9" x14ac:dyDescent="0.25">
      <c r="A1485" t="s">
        <v>5262</v>
      </c>
      <c r="B1485" t="s">
        <v>5263</v>
      </c>
      <c r="C1485" t="s">
        <v>5261</v>
      </c>
      <c r="D1485" t="s">
        <v>5260</v>
      </c>
      <c r="E1485" t="s">
        <v>1</v>
      </c>
      <c r="F1485" t="s">
        <v>4</v>
      </c>
      <c r="G1485" s="2">
        <v>42829</v>
      </c>
      <c r="H1485" s="1">
        <v>340000</v>
      </c>
      <c r="I1485" s="1">
        <v>18111.2</v>
      </c>
    </row>
    <row r="1486" spans="1:9" x14ac:dyDescent="0.25">
      <c r="A1486" t="s">
        <v>5258</v>
      </c>
      <c r="B1486" t="s">
        <v>5259</v>
      </c>
      <c r="C1486" t="s">
        <v>5257</v>
      </c>
      <c r="D1486" t="s">
        <v>5256</v>
      </c>
      <c r="E1486" t="s">
        <v>1</v>
      </c>
      <c r="F1486" t="s">
        <v>4</v>
      </c>
      <c r="G1486" s="2">
        <v>43082</v>
      </c>
      <c r="H1486" s="1">
        <v>734160</v>
      </c>
      <c r="I1486" s="1">
        <v>41557.160400000001</v>
      </c>
    </row>
    <row r="1487" spans="1:9" x14ac:dyDescent="0.25">
      <c r="A1487" t="s">
        <v>5254</v>
      </c>
      <c r="B1487" t="s">
        <v>5255</v>
      </c>
      <c r="C1487" t="s">
        <v>5253</v>
      </c>
      <c r="D1487" t="s">
        <v>5252</v>
      </c>
      <c r="E1487" t="s">
        <v>1</v>
      </c>
      <c r="F1487" t="s">
        <v>4</v>
      </c>
      <c r="G1487" s="2">
        <v>43084</v>
      </c>
      <c r="H1487" s="1">
        <v>998790</v>
      </c>
      <c r="I1487" s="1">
        <v>35918.120000000003</v>
      </c>
    </row>
    <row r="1488" spans="1:9" x14ac:dyDescent="0.25">
      <c r="A1488" t="s">
        <v>5250</v>
      </c>
      <c r="B1488" t="s">
        <v>5251</v>
      </c>
      <c r="C1488" t="s">
        <v>5249</v>
      </c>
      <c r="D1488" t="s">
        <v>5248</v>
      </c>
      <c r="E1488" t="s">
        <v>1</v>
      </c>
      <c r="F1488" t="s">
        <v>4</v>
      </c>
      <c r="G1488" s="2">
        <v>42956</v>
      </c>
      <c r="H1488" s="1">
        <v>3318000</v>
      </c>
      <c r="I1488" s="1">
        <v>172912.53959999999</v>
      </c>
    </row>
    <row r="1489" spans="1:9" x14ac:dyDescent="0.25">
      <c r="A1489" t="s">
        <v>5246</v>
      </c>
      <c r="B1489" t="s">
        <v>5247</v>
      </c>
      <c r="C1489" t="s">
        <v>5245</v>
      </c>
      <c r="D1489" t="s">
        <v>5244</v>
      </c>
      <c r="E1489" t="s">
        <v>1</v>
      </c>
      <c r="F1489" t="s">
        <v>4</v>
      </c>
      <c r="G1489" s="2">
        <v>42899</v>
      </c>
      <c r="H1489" s="1">
        <v>885000</v>
      </c>
      <c r="I1489" s="1">
        <v>39507.608500000002</v>
      </c>
    </row>
    <row r="1490" spans="1:9" x14ac:dyDescent="0.25">
      <c r="A1490" t="s">
        <v>5242</v>
      </c>
      <c r="B1490" t="s">
        <v>5243</v>
      </c>
      <c r="C1490" t="s">
        <v>5241</v>
      </c>
      <c r="D1490" t="s">
        <v>5240</v>
      </c>
      <c r="E1490" t="s">
        <v>1</v>
      </c>
      <c r="F1490" t="s">
        <v>4</v>
      </c>
      <c r="G1490" s="2">
        <v>42872</v>
      </c>
      <c r="H1490" s="1">
        <v>2500000</v>
      </c>
      <c r="I1490" s="1">
        <v>126457.93700000001</v>
      </c>
    </row>
    <row r="1491" spans="1:9" x14ac:dyDescent="0.25">
      <c r="A1491" t="s">
        <v>5238</v>
      </c>
      <c r="B1491" t="s">
        <v>5239</v>
      </c>
      <c r="C1491" t="s">
        <v>5237</v>
      </c>
      <c r="D1491" t="s">
        <v>5236</v>
      </c>
      <c r="E1491" t="s">
        <v>1</v>
      </c>
      <c r="F1491" t="s">
        <v>4</v>
      </c>
      <c r="G1491" s="2">
        <v>42829</v>
      </c>
      <c r="H1491" s="1">
        <v>2630000</v>
      </c>
      <c r="I1491" s="1">
        <v>198610.08730000001</v>
      </c>
    </row>
    <row r="1492" spans="1:9" x14ac:dyDescent="0.25">
      <c r="A1492" t="s">
        <v>5234</v>
      </c>
      <c r="B1492" t="s">
        <v>5235</v>
      </c>
      <c r="C1492" t="s">
        <v>5231</v>
      </c>
      <c r="D1492" t="s">
        <v>5230</v>
      </c>
      <c r="E1492" t="s">
        <v>1</v>
      </c>
      <c r="F1492" t="s">
        <v>4</v>
      </c>
      <c r="G1492" s="2">
        <v>42860</v>
      </c>
      <c r="H1492" s="1">
        <v>1550000</v>
      </c>
      <c r="I1492" s="1">
        <v>78724.88</v>
      </c>
    </row>
    <row r="1493" spans="1:9" x14ac:dyDescent="0.25">
      <c r="A1493" t="s">
        <v>5232</v>
      </c>
      <c r="B1493" t="s">
        <v>5233</v>
      </c>
      <c r="C1493" t="s">
        <v>5231</v>
      </c>
      <c r="D1493" t="s">
        <v>5230</v>
      </c>
      <c r="E1493" t="s">
        <v>1</v>
      </c>
      <c r="F1493" t="s">
        <v>4</v>
      </c>
      <c r="G1493" s="2">
        <v>42860</v>
      </c>
      <c r="H1493" s="1">
        <v>1000000</v>
      </c>
      <c r="I1493" s="1">
        <v>50790.088000000003</v>
      </c>
    </row>
    <row r="1494" spans="1:9" x14ac:dyDescent="0.25">
      <c r="A1494" t="s">
        <v>5228</v>
      </c>
      <c r="B1494" t="s">
        <v>5229</v>
      </c>
      <c r="C1494" t="s">
        <v>5225</v>
      </c>
      <c r="D1494" t="s">
        <v>5224</v>
      </c>
      <c r="E1494" t="s">
        <v>1</v>
      </c>
      <c r="F1494" t="s">
        <v>4</v>
      </c>
      <c r="G1494" s="2">
        <v>42829</v>
      </c>
      <c r="H1494" s="1">
        <v>3796000</v>
      </c>
      <c r="I1494" s="1">
        <v>276513.47810000001</v>
      </c>
    </row>
    <row r="1495" spans="1:9" x14ac:dyDescent="0.25">
      <c r="A1495" t="s">
        <v>5226</v>
      </c>
      <c r="B1495" t="s">
        <v>5227</v>
      </c>
      <c r="C1495" t="s">
        <v>5225</v>
      </c>
      <c r="D1495" t="s">
        <v>5224</v>
      </c>
      <c r="E1495" t="s">
        <v>1</v>
      </c>
      <c r="F1495" t="s">
        <v>4</v>
      </c>
      <c r="G1495" s="2">
        <v>42829</v>
      </c>
      <c r="H1495" s="1">
        <v>3977000</v>
      </c>
      <c r="I1495" s="1">
        <v>289698.14049999998</v>
      </c>
    </row>
    <row r="1496" spans="1:9" x14ac:dyDescent="0.25">
      <c r="A1496" t="s">
        <v>5222</v>
      </c>
      <c r="B1496" t="s">
        <v>5223</v>
      </c>
      <c r="C1496" t="s">
        <v>5221</v>
      </c>
      <c r="D1496" t="s">
        <v>5220</v>
      </c>
      <c r="E1496" t="s">
        <v>1</v>
      </c>
      <c r="F1496" t="s">
        <v>4</v>
      </c>
      <c r="G1496" s="2">
        <v>43031</v>
      </c>
      <c r="H1496" s="1">
        <v>1970000</v>
      </c>
      <c r="I1496" s="1">
        <v>109378.31230000001</v>
      </c>
    </row>
    <row r="1497" spans="1:9" x14ac:dyDescent="0.25">
      <c r="A1497" t="s">
        <v>5218</v>
      </c>
      <c r="B1497" t="s">
        <v>5219</v>
      </c>
      <c r="C1497" t="s">
        <v>5217</v>
      </c>
      <c r="D1497" t="s">
        <v>5216</v>
      </c>
      <c r="E1497" t="s">
        <v>1</v>
      </c>
      <c r="F1497" t="s">
        <v>4</v>
      </c>
      <c r="G1497" s="2">
        <v>43003</v>
      </c>
      <c r="H1497" s="1">
        <v>897000</v>
      </c>
      <c r="I1497" s="1">
        <v>39098.368999999999</v>
      </c>
    </row>
    <row r="1498" spans="1:9" x14ac:dyDescent="0.25">
      <c r="A1498" t="s">
        <v>5214</v>
      </c>
      <c r="B1498" t="s">
        <v>5215</v>
      </c>
      <c r="C1498" t="s">
        <v>5213</v>
      </c>
      <c r="D1498" t="s">
        <v>5212</v>
      </c>
      <c r="E1498" t="s">
        <v>1</v>
      </c>
      <c r="F1498" t="s">
        <v>4</v>
      </c>
      <c r="G1498" s="2">
        <v>42899</v>
      </c>
      <c r="H1498" s="1">
        <v>765000</v>
      </c>
      <c r="I1498" s="1">
        <v>67565.539999999994</v>
      </c>
    </row>
    <row r="1499" spans="1:9" x14ac:dyDescent="0.25">
      <c r="A1499" t="s">
        <v>5210</v>
      </c>
      <c r="B1499" t="s">
        <v>5211</v>
      </c>
      <c r="C1499" t="s">
        <v>5209</v>
      </c>
      <c r="D1499" t="s">
        <v>5208</v>
      </c>
      <c r="E1499" t="s">
        <v>1</v>
      </c>
      <c r="F1499" t="s">
        <v>4</v>
      </c>
      <c r="G1499" s="2">
        <v>43048</v>
      </c>
      <c r="H1499" s="1">
        <v>2920000</v>
      </c>
      <c r="I1499" s="1">
        <v>160032</v>
      </c>
    </row>
    <row r="1500" spans="1:9" x14ac:dyDescent="0.25">
      <c r="A1500" t="s">
        <v>5206</v>
      </c>
      <c r="B1500" t="s">
        <v>5207</v>
      </c>
      <c r="C1500" t="s">
        <v>5205</v>
      </c>
      <c r="D1500" t="s">
        <v>5204</v>
      </c>
      <c r="E1500" t="s">
        <v>1</v>
      </c>
      <c r="F1500" t="s">
        <v>4</v>
      </c>
      <c r="G1500" s="2">
        <v>42860</v>
      </c>
      <c r="H1500" s="1">
        <v>1500000</v>
      </c>
      <c r="I1500" s="1">
        <v>87219.246700000003</v>
      </c>
    </row>
    <row r="1501" spans="1:9" x14ac:dyDescent="0.25">
      <c r="A1501" t="s">
        <v>5202</v>
      </c>
      <c r="B1501" t="s">
        <v>5203</v>
      </c>
      <c r="C1501" t="s">
        <v>5185</v>
      </c>
      <c r="D1501" t="s">
        <v>5184</v>
      </c>
      <c r="E1501" t="s">
        <v>1</v>
      </c>
      <c r="F1501" t="s">
        <v>4</v>
      </c>
      <c r="G1501" s="2">
        <v>42999</v>
      </c>
      <c r="H1501" s="1">
        <v>3664000</v>
      </c>
      <c r="I1501" s="1">
        <v>327905.96000000002</v>
      </c>
    </row>
    <row r="1502" spans="1:9" x14ac:dyDescent="0.25">
      <c r="A1502" t="s">
        <v>5200</v>
      </c>
      <c r="B1502" t="s">
        <v>5201</v>
      </c>
      <c r="C1502" t="s">
        <v>5199</v>
      </c>
      <c r="D1502" t="s">
        <v>5198</v>
      </c>
      <c r="E1502" t="s">
        <v>1</v>
      </c>
      <c r="F1502" t="s">
        <v>4</v>
      </c>
      <c r="G1502" s="2">
        <v>42950</v>
      </c>
      <c r="H1502" s="1">
        <v>1074843</v>
      </c>
      <c r="I1502" s="1">
        <v>56545.333299999998</v>
      </c>
    </row>
    <row r="1503" spans="1:9" x14ac:dyDescent="0.25">
      <c r="A1503" t="s">
        <v>5196</v>
      </c>
      <c r="B1503" t="s">
        <v>5197</v>
      </c>
      <c r="C1503" t="s">
        <v>5195</v>
      </c>
      <c r="D1503" t="s">
        <v>5194</v>
      </c>
      <c r="E1503" t="s">
        <v>1</v>
      </c>
      <c r="F1503" t="s">
        <v>4</v>
      </c>
      <c r="G1503" s="2">
        <v>42860</v>
      </c>
      <c r="H1503" s="1">
        <v>1136500</v>
      </c>
      <c r="I1503" s="1">
        <v>73908.6967</v>
      </c>
    </row>
    <row r="1504" spans="1:9" x14ac:dyDescent="0.25">
      <c r="A1504" t="s">
        <v>5192</v>
      </c>
      <c r="B1504" t="s">
        <v>5193</v>
      </c>
      <c r="C1504" t="s">
        <v>5191</v>
      </c>
      <c r="D1504" t="s">
        <v>5190</v>
      </c>
      <c r="E1504" t="s">
        <v>1</v>
      </c>
      <c r="F1504" t="s">
        <v>4</v>
      </c>
      <c r="G1504" s="2">
        <v>42899</v>
      </c>
      <c r="H1504" s="1">
        <v>1021500</v>
      </c>
      <c r="I1504" s="1">
        <v>58649.233200000002</v>
      </c>
    </row>
    <row r="1505" spans="1:9" x14ac:dyDescent="0.25">
      <c r="A1505" t="s">
        <v>5188</v>
      </c>
      <c r="B1505" t="s">
        <v>5189</v>
      </c>
      <c r="C1505" t="s">
        <v>5079</v>
      </c>
      <c r="D1505" t="s">
        <v>5078</v>
      </c>
      <c r="E1505" t="s">
        <v>1</v>
      </c>
      <c r="F1505" t="s">
        <v>4</v>
      </c>
      <c r="G1505" s="2">
        <v>43052</v>
      </c>
      <c r="H1505" s="1">
        <v>402000</v>
      </c>
      <c r="I1505" s="1">
        <v>28671.363399999998</v>
      </c>
    </row>
    <row r="1506" spans="1:9" x14ac:dyDescent="0.25">
      <c r="A1506" t="s">
        <v>5186</v>
      </c>
      <c r="B1506" t="s">
        <v>5187</v>
      </c>
      <c r="C1506" t="s">
        <v>5185</v>
      </c>
      <c r="D1506" t="s">
        <v>5184</v>
      </c>
      <c r="E1506" t="s">
        <v>1</v>
      </c>
      <c r="F1506" t="s">
        <v>4</v>
      </c>
      <c r="G1506" s="2">
        <v>43040</v>
      </c>
      <c r="H1506" s="1">
        <v>1316000</v>
      </c>
      <c r="I1506" s="1">
        <v>74262.808000000005</v>
      </c>
    </row>
    <row r="1507" spans="1:9" x14ac:dyDescent="0.25">
      <c r="A1507" t="s">
        <v>5182</v>
      </c>
      <c r="B1507" t="s">
        <v>5183</v>
      </c>
      <c r="C1507" t="s">
        <v>5079</v>
      </c>
      <c r="D1507" t="s">
        <v>5078</v>
      </c>
      <c r="E1507" t="s">
        <v>1</v>
      </c>
      <c r="F1507" t="s">
        <v>4</v>
      </c>
      <c r="G1507" s="2">
        <v>43052</v>
      </c>
      <c r="H1507" s="1">
        <v>424500</v>
      </c>
      <c r="I1507" s="1">
        <v>30276.186300000001</v>
      </c>
    </row>
    <row r="1508" spans="1:9" x14ac:dyDescent="0.25">
      <c r="A1508" t="s">
        <v>5180</v>
      </c>
      <c r="B1508" t="s">
        <v>5181</v>
      </c>
      <c r="C1508" t="s">
        <v>5179</v>
      </c>
      <c r="D1508" t="s">
        <v>5178</v>
      </c>
      <c r="E1508" t="s">
        <v>1</v>
      </c>
      <c r="F1508" t="s">
        <v>4</v>
      </c>
      <c r="G1508" s="2">
        <v>42860</v>
      </c>
      <c r="H1508" s="1">
        <v>500000</v>
      </c>
      <c r="I1508" s="1">
        <v>56479.525399999999</v>
      </c>
    </row>
    <row r="1509" spans="1:9" x14ac:dyDescent="0.25">
      <c r="A1509" t="s">
        <v>5176</v>
      </c>
      <c r="B1509" t="s">
        <v>5177</v>
      </c>
      <c r="C1509" t="s">
        <v>5175</v>
      </c>
      <c r="D1509" t="s">
        <v>5174</v>
      </c>
      <c r="E1509" t="s">
        <v>1</v>
      </c>
      <c r="F1509" t="s">
        <v>4</v>
      </c>
      <c r="G1509" s="2">
        <v>42964</v>
      </c>
      <c r="H1509" s="1">
        <v>1602000</v>
      </c>
      <c r="I1509" s="1">
        <v>70420.066300000006</v>
      </c>
    </row>
    <row r="1510" spans="1:9" x14ac:dyDescent="0.25">
      <c r="A1510" t="s">
        <v>5172</v>
      </c>
      <c r="B1510" t="s">
        <v>5173</v>
      </c>
      <c r="C1510" t="s">
        <v>5171</v>
      </c>
      <c r="D1510" t="s">
        <v>5170</v>
      </c>
      <c r="E1510" t="s">
        <v>1</v>
      </c>
      <c r="F1510" t="s">
        <v>4</v>
      </c>
      <c r="G1510" s="2">
        <v>42899</v>
      </c>
      <c r="H1510" s="1">
        <v>301000</v>
      </c>
      <c r="I1510" s="1">
        <v>20102.030699999999</v>
      </c>
    </row>
    <row r="1511" spans="1:9" x14ac:dyDescent="0.25">
      <c r="A1511" t="s">
        <v>5168</v>
      </c>
      <c r="B1511" t="s">
        <v>5169</v>
      </c>
      <c r="C1511" t="s">
        <v>5167</v>
      </c>
      <c r="D1511" t="s">
        <v>5166</v>
      </c>
      <c r="E1511" t="s">
        <v>1</v>
      </c>
      <c r="F1511" t="s">
        <v>4</v>
      </c>
      <c r="G1511" s="2">
        <v>42899</v>
      </c>
      <c r="H1511" s="1">
        <v>726025.8</v>
      </c>
      <c r="I1511" s="1">
        <v>23070.0949</v>
      </c>
    </row>
    <row r="1512" spans="1:9" x14ac:dyDescent="0.25">
      <c r="A1512" t="s">
        <v>5164</v>
      </c>
      <c r="B1512" t="s">
        <v>5165</v>
      </c>
      <c r="C1512" t="s">
        <v>5163</v>
      </c>
      <c r="D1512" t="s">
        <v>5162</v>
      </c>
      <c r="E1512" t="s">
        <v>1</v>
      </c>
      <c r="F1512" t="s">
        <v>4</v>
      </c>
      <c r="G1512" s="2">
        <v>42816</v>
      </c>
      <c r="H1512" s="1">
        <v>172706</v>
      </c>
      <c r="I1512" s="1">
        <v>6003.8293999999996</v>
      </c>
    </row>
    <row r="1513" spans="1:9" x14ac:dyDescent="0.25">
      <c r="A1513" t="s">
        <v>5160</v>
      </c>
      <c r="B1513" t="s">
        <v>5161</v>
      </c>
      <c r="C1513" t="s">
        <v>5159</v>
      </c>
      <c r="D1513" t="s">
        <v>5158</v>
      </c>
      <c r="E1513" t="s">
        <v>1</v>
      </c>
      <c r="F1513" t="s">
        <v>4</v>
      </c>
      <c r="G1513" s="2">
        <v>43084</v>
      </c>
      <c r="H1513" s="1">
        <v>1125000</v>
      </c>
      <c r="I1513" s="1">
        <v>90627.667700000005</v>
      </c>
    </row>
    <row r="1514" spans="1:9" x14ac:dyDescent="0.25">
      <c r="A1514" t="s">
        <v>5156</v>
      </c>
      <c r="B1514" t="s">
        <v>5157</v>
      </c>
      <c r="C1514" t="s">
        <v>5155</v>
      </c>
      <c r="D1514" t="s">
        <v>5154</v>
      </c>
      <c r="E1514" t="s">
        <v>1</v>
      </c>
      <c r="F1514" t="s">
        <v>4</v>
      </c>
      <c r="G1514" s="2">
        <v>43041</v>
      </c>
      <c r="H1514" s="1">
        <v>6895000</v>
      </c>
      <c r="I1514" s="1">
        <v>445069.864</v>
      </c>
    </row>
    <row r="1515" spans="1:9" x14ac:dyDescent="0.25">
      <c r="A1515" t="s">
        <v>5152</v>
      </c>
      <c r="B1515" t="s">
        <v>5153</v>
      </c>
      <c r="C1515" t="s">
        <v>5151</v>
      </c>
      <c r="D1515" t="s">
        <v>5150</v>
      </c>
      <c r="E1515" t="s">
        <v>1</v>
      </c>
      <c r="F1515" t="s">
        <v>4</v>
      </c>
      <c r="G1515" s="2">
        <v>42899</v>
      </c>
      <c r="H1515" s="1">
        <v>508500</v>
      </c>
      <c r="I1515" s="1">
        <v>21825.376</v>
      </c>
    </row>
    <row r="1516" spans="1:9" x14ac:dyDescent="0.25">
      <c r="A1516" t="s">
        <v>5148</v>
      </c>
      <c r="B1516" t="s">
        <v>5149</v>
      </c>
      <c r="C1516" t="s">
        <v>5115</v>
      </c>
      <c r="D1516" t="s">
        <v>5114</v>
      </c>
      <c r="E1516" t="s">
        <v>1</v>
      </c>
      <c r="F1516" t="s">
        <v>4</v>
      </c>
      <c r="G1516" s="2">
        <v>42860</v>
      </c>
      <c r="H1516" s="1">
        <v>7147000</v>
      </c>
      <c r="I1516" s="1">
        <v>604452.97270000004</v>
      </c>
    </row>
    <row r="1517" spans="1:9" x14ac:dyDescent="0.25">
      <c r="A1517" t="s">
        <v>5146</v>
      </c>
      <c r="B1517" t="s">
        <v>5147</v>
      </c>
      <c r="C1517" t="s">
        <v>5145</v>
      </c>
      <c r="D1517" t="s">
        <v>5144</v>
      </c>
      <c r="E1517" t="s">
        <v>1</v>
      </c>
      <c r="F1517" t="s">
        <v>4</v>
      </c>
      <c r="G1517" s="2">
        <v>42899</v>
      </c>
      <c r="H1517" s="1">
        <v>2936295.25</v>
      </c>
      <c r="I1517" s="1">
        <v>331921.99200000003</v>
      </c>
    </row>
    <row r="1518" spans="1:9" x14ac:dyDescent="0.25">
      <c r="A1518" t="s">
        <v>5142</v>
      </c>
      <c r="B1518" t="s">
        <v>5143</v>
      </c>
      <c r="C1518" t="s">
        <v>5141</v>
      </c>
      <c r="D1518" t="s">
        <v>5140</v>
      </c>
      <c r="E1518" t="s">
        <v>1</v>
      </c>
      <c r="F1518" t="s">
        <v>4</v>
      </c>
      <c r="G1518" s="2">
        <v>42860</v>
      </c>
      <c r="H1518" s="1">
        <v>460000</v>
      </c>
      <c r="I1518" s="1">
        <v>34917.208700000003</v>
      </c>
    </row>
    <row r="1519" spans="1:9" x14ac:dyDescent="0.25">
      <c r="A1519" t="s">
        <v>5138</v>
      </c>
      <c r="B1519" t="s">
        <v>5139</v>
      </c>
      <c r="C1519" t="s">
        <v>5137</v>
      </c>
      <c r="D1519" t="s">
        <v>5136</v>
      </c>
      <c r="E1519" t="s">
        <v>1</v>
      </c>
      <c r="F1519" t="s">
        <v>4</v>
      </c>
      <c r="G1519" s="2">
        <v>42829</v>
      </c>
      <c r="H1519" s="1">
        <v>1665000</v>
      </c>
      <c r="I1519" s="1">
        <v>118903.70419999999</v>
      </c>
    </row>
    <row r="1520" spans="1:9" x14ac:dyDescent="0.25">
      <c r="A1520" t="s">
        <v>5134</v>
      </c>
      <c r="B1520" t="s">
        <v>5135</v>
      </c>
      <c r="C1520" t="s">
        <v>5131</v>
      </c>
      <c r="D1520" t="s">
        <v>5130</v>
      </c>
      <c r="E1520" t="s">
        <v>1</v>
      </c>
      <c r="F1520" t="s">
        <v>4</v>
      </c>
      <c r="G1520" s="2">
        <v>42829</v>
      </c>
      <c r="H1520" s="1">
        <v>1800480</v>
      </c>
      <c r="I1520" s="1">
        <v>102399.84</v>
      </c>
    </row>
    <row r="1521" spans="1:9" x14ac:dyDescent="0.25">
      <c r="A1521" t="s">
        <v>5132</v>
      </c>
      <c r="B1521" t="s">
        <v>5133</v>
      </c>
      <c r="C1521" t="s">
        <v>5131</v>
      </c>
      <c r="D1521" t="s">
        <v>5130</v>
      </c>
      <c r="E1521" t="s">
        <v>1</v>
      </c>
      <c r="F1521" t="s">
        <v>4</v>
      </c>
      <c r="G1521" s="2">
        <v>42955</v>
      </c>
      <c r="H1521" s="1">
        <v>2952400</v>
      </c>
      <c r="I1521" s="1">
        <v>258232.992</v>
      </c>
    </row>
    <row r="1522" spans="1:9" x14ac:dyDescent="0.25">
      <c r="A1522" t="s">
        <v>5128</v>
      </c>
      <c r="B1522" t="s">
        <v>5129</v>
      </c>
      <c r="C1522" t="s">
        <v>5127</v>
      </c>
      <c r="D1522" t="s">
        <v>5126</v>
      </c>
      <c r="E1522" t="s">
        <v>1</v>
      </c>
      <c r="F1522" t="s">
        <v>4</v>
      </c>
      <c r="G1522" s="2">
        <v>42872</v>
      </c>
      <c r="H1522" s="1">
        <v>298000</v>
      </c>
      <c r="I1522" s="1">
        <v>15504.2803</v>
      </c>
    </row>
    <row r="1523" spans="1:9" x14ac:dyDescent="0.25">
      <c r="A1523" t="s">
        <v>5124</v>
      </c>
      <c r="B1523" t="s">
        <v>5125</v>
      </c>
      <c r="C1523" t="s">
        <v>5123</v>
      </c>
      <c r="D1523" t="s">
        <v>5122</v>
      </c>
      <c r="E1523" t="s">
        <v>1</v>
      </c>
      <c r="F1523" t="s">
        <v>4</v>
      </c>
      <c r="G1523" s="2">
        <v>43084</v>
      </c>
      <c r="H1523" s="1">
        <v>999000</v>
      </c>
      <c r="I1523" s="1">
        <v>88062.925700000007</v>
      </c>
    </row>
    <row r="1524" spans="1:9" x14ac:dyDescent="0.25">
      <c r="A1524" t="s">
        <v>5120</v>
      </c>
      <c r="B1524" t="s">
        <v>5121</v>
      </c>
      <c r="C1524" t="s">
        <v>5119</v>
      </c>
      <c r="D1524" t="s">
        <v>5118</v>
      </c>
      <c r="E1524" t="s">
        <v>1</v>
      </c>
      <c r="F1524" t="s">
        <v>4</v>
      </c>
      <c r="G1524" s="2">
        <v>42899</v>
      </c>
      <c r="H1524" s="1">
        <v>3504000</v>
      </c>
      <c r="I1524" s="1">
        <v>186268.89600000001</v>
      </c>
    </row>
    <row r="1525" spans="1:9" x14ac:dyDescent="0.25">
      <c r="A1525" t="s">
        <v>5116</v>
      </c>
      <c r="B1525" t="s">
        <v>5117</v>
      </c>
      <c r="C1525" t="s">
        <v>5115</v>
      </c>
      <c r="D1525" t="s">
        <v>5114</v>
      </c>
      <c r="E1525" t="s">
        <v>1</v>
      </c>
      <c r="F1525" t="s">
        <v>4</v>
      </c>
      <c r="G1525" s="2">
        <v>42860</v>
      </c>
      <c r="H1525" s="1">
        <v>2550000</v>
      </c>
      <c r="I1525" s="1">
        <v>186759.97779999999</v>
      </c>
    </row>
    <row r="1526" spans="1:9" x14ac:dyDescent="0.25">
      <c r="A1526" t="s">
        <v>5112</v>
      </c>
      <c r="B1526" t="s">
        <v>5113</v>
      </c>
      <c r="C1526" t="s">
        <v>5111</v>
      </c>
      <c r="D1526" t="s">
        <v>5110</v>
      </c>
      <c r="E1526" t="s">
        <v>1</v>
      </c>
      <c r="F1526" t="s">
        <v>4</v>
      </c>
      <c r="G1526" s="2">
        <v>42829</v>
      </c>
      <c r="H1526" s="1">
        <v>773000</v>
      </c>
      <c r="I1526" s="1">
        <v>51233.636400000003</v>
      </c>
    </row>
    <row r="1527" spans="1:9" x14ac:dyDescent="0.25">
      <c r="A1527" t="s">
        <v>5108</v>
      </c>
      <c r="B1527" t="s">
        <v>5109</v>
      </c>
      <c r="C1527" t="s">
        <v>5107</v>
      </c>
      <c r="D1527" t="s">
        <v>5106</v>
      </c>
      <c r="E1527" t="s">
        <v>1</v>
      </c>
      <c r="F1527" t="s">
        <v>4</v>
      </c>
      <c r="G1527" s="2">
        <v>42872</v>
      </c>
      <c r="H1527" s="1">
        <v>1155000</v>
      </c>
      <c r="I1527" s="1">
        <v>89949.403200000001</v>
      </c>
    </row>
    <row r="1528" spans="1:9" x14ac:dyDescent="0.25">
      <c r="A1528" t="s">
        <v>5104</v>
      </c>
      <c r="B1528" t="s">
        <v>5105</v>
      </c>
      <c r="C1528" t="s">
        <v>5103</v>
      </c>
      <c r="D1528" t="s">
        <v>5102</v>
      </c>
      <c r="E1528" t="s">
        <v>1</v>
      </c>
      <c r="F1528" t="s">
        <v>4</v>
      </c>
      <c r="G1528" s="2">
        <v>43063</v>
      </c>
      <c r="H1528" s="1">
        <v>912000</v>
      </c>
      <c r="I1528" s="1">
        <v>42666.5</v>
      </c>
    </row>
    <row r="1529" spans="1:9" x14ac:dyDescent="0.25">
      <c r="A1529" t="s">
        <v>5100</v>
      </c>
      <c r="B1529" t="s">
        <v>5101</v>
      </c>
      <c r="C1529" t="s">
        <v>5099</v>
      </c>
      <c r="D1529" t="s">
        <v>5098</v>
      </c>
      <c r="E1529" t="s">
        <v>1</v>
      </c>
      <c r="F1529" t="s">
        <v>4</v>
      </c>
      <c r="G1529" s="2">
        <v>43041</v>
      </c>
      <c r="H1529" s="1">
        <v>830300</v>
      </c>
      <c r="I1529" s="1">
        <v>44606.493499999997</v>
      </c>
    </row>
    <row r="1530" spans="1:9" x14ac:dyDescent="0.25">
      <c r="A1530" t="s">
        <v>5096</v>
      </c>
      <c r="B1530" t="s">
        <v>5097</v>
      </c>
      <c r="C1530" t="s">
        <v>5095</v>
      </c>
      <c r="D1530" t="s">
        <v>5094</v>
      </c>
      <c r="E1530" t="s">
        <v>1</v>
      </c>
      <c r="F1530" t="s">
        <v>4</v>
      </c>
      <c r="G1530" s="2">
        <v>43067</v>
      </c>
      <c r="H1530" s="1">
        <v>1422325</v>
      </c>
      <c r="I1530" s="1">
        <v>78749.600000000006</v>
      </c>
    </row>
    <row r="1531" spans="1:9" x14ac:dyDescent="0.25">
      <c r="A1531" t="s">
        <v>5092</v>
      </c>
      <c r="B1531" t="s">
        <v>5093</v>
      </c>
      <c r="C1531" t="s">
        <v>5091</v>
      </c>
      <c r="D1531" t="s">
        <v>5090</v>
      </c>
      <c r="E1531" t="s">
        <v>1</v>
      </c>
      <c r="F1531" t="s">
        <v>4</v>
      </c>
      <c r="G1531" s="2">
        <v>43073</v>
      </c>
      <c r="H1531" s="1">
        <v>5380000</v>
      </c>
      <c r="I1531" s="1">
        <v>216889.2525</v>
      </c>
    </row>
    <row r="1532" spans="1:9" x14ac:dyDescent="0.25">
      <c r="A1532" t="s">
        <v>5088</v>
      </c>
      <c r="B1532" t="s">
        <v>5089</v>
      </c>
      <c r="C1532" t="s">
        <v>5087</v>
      </c>
      <c r="D1532" t="s">
        <v>5086</v>
      </c>
      <c r="E1532" t="s">
        <v>1</v>
      </c>
      <c r="F1532" t="s">
        <v>4</v>
      </c>
      <c r="G1532" s="2">
        <v>42955</v>
      </c>
      <c r="H1532" s="1">
        <v>1000000</v>
      </c>
      <c r="I1532" s="1">
        <v>49390.666799999999</v>
      </c>
    </row>
    <row r="1533" spans="1:9" x14ac:dyDescent="0.25">
      <c r="A1533" t="s">
        <v>5084</v>
      </c>
      <c r="B1533" t="s">
        <v>5085</v>
      </c>
      <c r="C1533" t="s">
        <v>5083</v>
      </c>
      <c r="D1533" t="s">
        <v>5082</v>
      </c>
      <c r="E1533" t="s">
        <v>1</v>
      </c>
      <c r="F1533" t="s">
        <v>4</v>
      </c>
      <c r="G1533" s="2">
        <v>42949</v>
      </c>
      <c r="H1533" s="1">
        <v>7000000</v>
      </c>
      <c r="I1533" s="1">
        <v>253464.3633</v>
      </c>
    </row>
    <row r="1534" spans="1:9" x14ac:dyDescent="0.25">
      <c r="A1534" t="s">
        <v>5080</v>
      </c>
      <c r="B1534" t="s">
        <v>5081</v>
      </c>
      <c r="C1534" t="s">
        <v>5079</v>
      </c>
      <c r="D1534" t="s">
        <v>5078</v>
      </c>
      <c r="E1534" t="s">
        <v>1</v>
      </c>
      <c r="F1534" t="s">
        <v>4</v>
      </c>
      <c r="G1534" s="2">
        <v>42751</v>
      </c>
      <c r="H1534" s="1">
        <v>3283348.5</v>
      </c>
      <c r="I1534" s="1">
        <v>177283.98050000001</v>
      </c>
    </row>
    <row r="1535" spans="1:9" x14ac:dyDescent="0.25">
      <c r="A1535" t="s">
        <v>5076</v>
      </c>
      <c r="B1535" t="s">
        <v>5077</v>
      </c>
      <c r="C1535" t="s">
        <v>5075</v>
      </c>
      <c r="D1535" t="s">
        <v>5074</v>
      </c>
      <c r="E1535" t="s">
        <v>1</v>
      </c>
      <c r="F1535" t="s">
        <v>4</v>
      </c>
      <c r="G1535" s="2">
        <v>42899</v>
      </c>
      <c r="H1535" s="1">
        <v>640300</v>
      </c>
      <c r="I1535" s="1">
        <v>18589.029699999999</v>
      </c>
    </row>
    <row r="1536" spans="1:9" x14ac:dyDescent="0.25">
      <c r="A1536" t="s">
        <v>5072</v>
      </c>
      <c r="B1536" t="s">
        <v>5073</v>
      </c>
      <c r="C1536" t="s">
        <v>5071</v>
      </c>
      <c r="D1536" t="s">
        <v>5070</v>
      </c>
      <c r="E1536" t="s">
        <v>1</v>
      </c>
      <c r="F1536" t="s">
        <v>4</v>
      </c>
      <c r="G1536" s="2">
        <v>42860</v>
      </c>
      <c r="H1536" s="1">
        <v>722000</v>
      </c>
      <c r="I1536" s="1">
        <v>44451.291700000002</v>
      </c>
    </row>
    <row r="1537" spans="1:9" x14ac:dyDescent="0.25">
      <c r="A1537" t="s">
        <v>5068</v>
      </c>
      <c r="B1537" t="s">
        <v>5069</v>
      </c>
      <c r="C1537" t="s">
        <v>5067</v>
      </c>
      <c r="D1537" t="s">
        <v>5066</v>
      </c>
      <c r="E1537" t="s">
        <v>535</v>
      </c>
      <c r="F1537" t="s">
        <v>4</v>
      </c>
      <c r="G1537" s="2">
        <v>43080</v>
      </c>
      <c r="H1537" s="1">
        <v>34000000</v>
      </c>
      <c r="I1537" s="1">
        <v>783997.91669999994</v>
      </c>
    </row>
    <row r="1538" spans="1:9" x14ac:dyDescent="0.25">
      <c r="A1538" t="s">
        <v>5064</v>
      </c>
      <c r="B1538" t="s">
        <v>5065</v>
      </c>
      <c r="C1538" t="s">
        <v>5063</v>
      </c>
      <c r="D1538" t="s">
        <v>5062</v>
      </c>
      <c r="E1538" t="s">
        <v>1</v>
      </c>
      <c r="F1538" t="s">
        <v>4</v>
      </c>
      <c r="G1538" s="2">
        <v>42801</v>
      </c>
      <c r="H1538" s="1">
        <v>1668600</v>
      </c>
      <c r="I1538" s="1">
        <v>102368.67359999999</v>
      </c>
    </row>
    <row r="1539" spans="1:9" x14ac:dyDescent="0.25">
      <c r="A1539" t="s">
        <v>5060</v>
      </c>
      <c r="B1539" t="s">
        <v>5061</v>
      </c>
      <c r="C1539" t="s">
        <v>5059</v>
      </c>
      <c r="D1539" t="s">
        <v>5058</v>
      </c>
      <c r="E1539" t="s">
        <v>1</v>
      </c>
      <c r="F1539" t="s">
        <v>4</v>
      </c>
      <c r="G1539" s="2">
        <v>42764</v>
      </c>
      <c r="H1539" s="1">
        <v>720000</v>
      </c>
      <c r="I1539" s="1">
        <v>36605.579899999997</v>
      </c>
    </row>
    <row r="1540" spans="1:9" x14ac:dyDescent="0.25">
      <c r="A1540" t="s">
        <v>5056</v>
      </c>
      <c r="B1540" t="s">
        <v>5057</v>
      </c>
      <c r="C1540" t="s">
        <v>5055</v>
      </c>
      <c r="D1540" t="s">
        <v>5054</v>
      </c>
      <c r="E1540" t="s">
        <v>1</v>
      </c>
      <c r="F1540" t="s">
        <v>4</v>
      </c>
      <c r="G1540" s="2">
        <v>43041</v>
      </c>
      <c r="H1540" s="1">
        <v>1217260</v>
      </c>
      <c r="I1540" s="1">
        <v>80802.047999999995</v>
      </c>
    </row>
    <row r="1541" spans="1:9" x14ac:dyDescent="0.25">
      <c r="A1541" t="s">
        <v>5052</v>
      </c>
      <c r="B1541" t="s">
        <v>5053</v>
      </c>
      <c r="C1541" t="s">
        <v>5051</v>
      </c>
      <c r="D1541" t="s">
        <v>5050</v>
      </c>
      <c r="E1541" t="s">
        <v>1</v>
      </c>
      <c r="F1541" t="s">
        <v>4</v>
      </c>
      <c r="G1541" s="2">
        <v>42787</v>
      </c>
      <c r="H1541" s="1">
        <v>1026000</v>
      </c>
      <c r="I1541" s="1">
        <v>63097.847999999998</v>
      </c>
    </row>
    <row r="1542" spans="1:9" x14ac:dyDescent="0.25">
      <c r="A1542" t="s">
        <v>5048</v>
      </c>
      <c r="B1542" t="s">
        <v>5049</v>
      </c>
      <c r="C1542" t="s">
        <v>5047</v>
      </c>
      <c r="D1542" t="s">
        <v>5046</v>
      </c>
      <c r="E1542" t="s">
        <v>1</v>
      </c>
      <c r="F1542" t="s">
        <v>4</v>
      </c>
      <c r="G1542" s="2">
        <v>42774</v>
      </c>
      <c r="H1542" s="1">
        <v>2375000</v>
      </c>
      <c r="I1542" s="1">
        <v>152069.56200000001</v>
      </c>
    </row>
    <row r="1543" spans="1:9" x14ac:dyDescent="0.25">
      <c r="A1543" t="s">
        <v>5044</v>
      </c>
      <c r="B1543" t="s">
        <v>5045</v>
      </c>
      <c r="C1543" t="s">
        <v>5043</v>
      </c>
      <c r="D1543" t="s">
        <v>5042</v>
      </c>
      <c r="E1543" t="s">
        <v>1</v>
      </c>
      <c r="F1543" t="s">
        <v>4</v>
      </c>
      <c r="G1543" s="2">
        <v>42764</v>
      </c>
      <c r="H1543" s="1">
        <v>6198000</v>
      </c>
      <c r="I1543" s="1">
        <v>393893.22</v>
      </c>
    </row>
    <row r="1544" spans="1:9" x14ac:dyDescent="0.25">
      <c r="A1544" t="s">
        <v>5040</v>
      </c>
      <c r="B1544" t="s">
        <v>5041</v>
      </c>
      <c r="C1544" t="s">
        <v>5039</v>
      </c>
      <c r="D1544" t="s">
        <v>5038</v>
      </c>
      <c r="E1544" t="s">
        <v>1</v>
      </c>
      <c r="F1544" t="s">
        <v>4</v>
      </c>
      <c r="G1544" s="2">
        <v>42764</v>
      </c>
      <c r="H1544" s="1">
        <v>182900</v>
      </c>
      <c r="I1544" s="1">
        <v>14111.0128</v>
      </c>
    </row>
    <row r="1545" spans="1:9" x14ac:dyDescent="0.25">
      <c r="A1545" t="s">
        <v>5036</v>
      </c>
      <c r="B1545" t="s">
        <v>5037</v>
      </c>
      <c r="C1545" t="s">
        <v>5035</v>
      </c>
      <c r="D1545" t="s">
        <v>5034</v>
      </c>
      <c r="E1545" t="s">
        <v>1</v>
      </c>
      <c r="F1545" t="s">
        <v>4</v>
      </c>
      <c r="G1545" s="2">
        <v>42860</v>
      </c>
      <c r="H1545" s="1">
        <v>1236600</v>
      </c>
      <c r="I1545" s="1">
        <v>92258.049599999998</v>
      </c>
    </row>
    <row r="1546" spans="1:9" x14ac:dyDescent="0.25">
      <c r="A1546" t="s">
        <v>5032</v>
      </c>
      <c r="B1546" t="s">
        <v>5033</v>
      </c>
      <c r="C1546" t="s">
        <v>5011</v>
      </c>
      <c r="D1546" t="s">
        <v>5010</v>
      </c>
      <c r="E1546" t="s">
        <v>1</v>
      </c>
      <c r="F1546" t="s">
        <v>4</v>
      </c>
      <c r="G1546" s="2">
        <v>42774</v>
      </c>
      <c r="H1546" s="1">
        <v>344000</v>
      </c>
      <c r="I1546" s="1">
        <v>25589.319800000001</v>
      </c>
    </row>
    <row r="1547" spans="1:9" x14ac:dyDescent="0.25">
      <c r="A1547" t="s">
        <v>5030</v>
      </c>
      <c r="B1547" t="s">
        <v>5031</v>
      </c>
      <c r="C1547" t="s">
        <v>4975</v>
      </c>
      <c r="D1547" t="s">
        <v>4974</v>
      </c>
      <c r="E1547" t="s">
        <v>1</v>
      </c>
      <c r="F1547" t="s">
        <v>4</v>
      </c>
      <c r="G1547" s="2">
        <v>42764</v>
      </c>
      <c r="H1547" s="1">
        <v>860000</v>
      </c>
      <c r="I1547" s="1">
        <v>54531.022799999999</v>
      </c>
    </row>
    <row r="1548" spans="1:9" x14ac:dyDescent="0.25">
      <c r="A1548" t="s">
        <v>5028</v>
      </c>
      <c r="B1548" t="s">
        <v>5029</v>
      </c>
      <c r="C1548" t="s">
        <v>5027</v>
      </c>
      <c r="D1548" t="s">
        <v>5026</v>
      </c>
      <c r="E1548" t="s">
        <v>1</v>
      </c>
      <c r="F1548" t="s">
        <v>4</v>
      </c>
      <c r="G1548" s="2">
        <v>42751</v>
      </c>
      <c r="H1548" s="1">
        <v>2627730</v>
      </c>
      <c r="I1548" s="1">
        <v>130298.90399999999</v>
      </c>
    </row>
    <row r="1549" spans="1:9" x14ac:dyDescent="0.25">
      <c r="A1549" t="s">
        <v>5024</v>
      </c>
      <c r="B1549" t="s">
        <v>5025</v>
      </c>
      <c r="C1549" t="s">
        <v>5023</v>
      </c>
      <c r="D1549" t="s">
        <v>5022</v>
      </c>
      <c r="E1549" t="s">
        <v>1</v>
      </c>
      <c r="F1549" t="s">
        <v>4</v>
      </c>
      <c r="G1549" s="2">
        <v>42764</v>
      </c>
      <c r="H1549" s="1">
        <v>2100000</v>
      </c>
      <c r="I1549" s="1">
        <v>157619.1783</v>
      </c>
    </row>
    <row r="1550" spans="1:9" x14ac:dyDescent="0.25">
      <c r="A1550" t="s">
        <v>5020</v>
      </c>
      <c r="B1550" t="s">
        <v>5021</v>
      </c>
      <c r="C1550" t="s">
        <v>4963</v>
      </c>
      <c r="D1550" t="s">
        <v>4962</v>
      </c>
      <c r="E1550" t="s">
        <v>1</v>
      </c>
      <c r="F1550" t="s">
        <v>4</v>
      </c>
      <c r="G1550" s="2">
        <v>42764</v>
      </c>
      <c r="H1550" s="1">
        <v>1860000</v>
      </c>
      <c r="I1550" s="1">
        <v>97655.712</v>
      </c>
    </row>
    <row r="1551" spans="1:9" x14ac:dyDescent="0.25">
      <c r="A1551" t="s">
        <v>5018</v>
      </c>
      <c r="B1551" t="s">
        <v>5019</v>
      </c>
      <c r="C1551" t="s">
        <v>4963</v>
      </c>
      <c r="D1551" t="s">
        <v>4962</v>
      </c>
      <c r="E1551" t="s">
        <v>1</v>
      </c>
      <c r="F1551" t="s">
        <v>4</v>
      </c>
      <c r="G1551" s="2">
        <v>42764</v>
      </c>
      <c r="H1551" s="1">
        <v>1750000</v>
      </c>
      <c r="I1551" s="1">
        <v>121030.048</v>
      </c>
    </row>
    <row r="1552" spans="1:9" x14ac:dyDescent="0.25">
      <c r="A1552" t="s">
        <v>5016</v>
      </c>
      <c r="B1552" t="s">
        <v>5017</v>
      </c>
      <c r="C1552" t="s">
        <v>4971</v>
      </c>
      <c r="D1552" t="s">
        <v>4970</v>
      </c>
      <c r="E1552" t="s">
        <v>1</v>
      </c>
      <c r="F1552" t="s">
        <v>4</v>
      </c>
      <c r="G1552" s="2">
        <v>43084</v>
      </c>
      <c r="H1552" s="1">
        <v>5999000</v>
      </c>
      <c r="I1552" s="1">
        <v>386111.34399999998</v>
      </c>
    </row>
    <row r="1553" spans="1:9" x14ac:dyDescent="0.25">
      <c r="A1553" t="s">
        <v>5014</v>
      </c>
      <c r="B1553" t="s">
        <v>5015</v>
      </c>
      <c r="C1553" t="s">
        <v>4999</v>
      </c>
      <c r="D1553" t="s">
        <v>4998</v>
      </c>
      <c r="E1553" t="s">
        <v>1</v>
      </c>
      <c r="F1553" t="s">
        <v>4</v>
      </c>
      <c r="G1553" s="2">
        <v>42751</v>
      </c>
      <c r="H1553" s="1">
        <v>3480000</v>
      </c>
      <c r="I1553" s="1">
        <v>118388.8789</v>
      </c>
    </row>
    <row r="1554" spans="1:9" x14ac:dyDescent="0.25">
      <c r="A1554" t="s">
        <v>5012</v>
      </c>
      <c r="B1554" t="s">
        <v>5013</v>
      </c>
      <c r="C1554" t="s">
        <v>5011</v>
      </c>
      <c r="D1554" t="s">
        <v>5010</v>
      </c>
      <c r="E1554" t="s">
        <v>1</v>
      </c>
      <c r="F1554" t="s">
        <v>4</v>
      </c>
      <c r="G1554" s="2">
        <v>43066</v>
      </c>
      <c r="H1554" s="1">
        <v>175000</v>
      </c>
      <c r="I1554" s="1">
        <v>9385.6771000000008</v>
      </c>
    </row>
    <row r="1555" spans="1:9" x14ac:dyDescent="0.25">
      <c r="A1555" t="s">
        <v>5008</v>
      </c>
      <c r="B1555" t="s">
        <v>5009</v>
      </c>
      <c r="C1555" t="s">
        <v>4959</v>
      </c>
      <c r="D1555" t="s">
        <v>4958</v>
      </c>
      <c r="E1555" t="s">
        <v>1</v>
      </c>
      <c r="F1555" t="s">
        <v>4</v>
      </c>
      <c r="G1555" s="2">
        <v>43066</v>
      </c>
      <c r="H1555" s="1">
        <v>2588850</v>
      </c>
      <c r="I1555" s="1">
        <v>135053.272</v>
      </c>
    </row>
    <row r="1556" spans="1:9" x14ac:dyDescent="0.25">
      <c r="A1556" t="s">
        <v>5006</v>
      </c>
      <c r="B1556" t="s">
        <v>5007</v>
      </c>
      <c r="C1556" t="s">
        <v>4979</v>
      </c>
      <c r="D1556" t="s">
        <v>4978</v>
      </c>
      <c r="E1556" t="s">
        <v>1</v>
      </c>
      <c r="F1556" t="s">
        <v>4</v>
      </c>
      <c r="G1556" s="2">
        <v>42997</v>
      </c>
      <c r="H1556" s="1">
        <v>787000</v>
      </c>
      <c r="I1556" s="1">
        <v>46265.856899999999</v>
      </c>
    </row>
    <row r="1557" spans="1:9" x14ac:dyDescent="0.25">
      <c r="A1557" t="s">
        <v>5004</v>
      </c>
      <c r="B1557" t="s">
        <v>5005</v>
      </c>
      <c r="C1557" t="s">
        <v>5003</v>
      </c>
      <c r="D1557" t="s">
        <v>5002</v>
      </c>
      <c r="E1557" t="s">
        <v>1</v>
      </c>
      <c r="F1557" t="s">
        <v>4</v>
      </c>
      <c r="G1557" s="2">
        <v>42899</v>
      </c>
      <c r="H1557" s="1">
        <v>970000</v>
      </c>
      <c r="I1557" s="1">
        <v>55362.8773</v>
      </c>
    </row>
    <row r="1558" spans="1:9" x14ac:dyDescent="0.25">
      <c r="A1558" t="s">
        <v>5000</v>
      </c>
      <c r="B1558" t="s">
        <v>5001</v>
      </c>
      <c r="C1558" t="s">
        <v>4999</v>
      </c>
      <c r="D1558" t="s">
        <v>4998</v>
      </c>
      <c r="E1558" t="s">
        <v>1</v>
      </c>
      <c r="F1558" t="s">
        <v>4</v>
      </c>
      <c r="G1558" s="2">
        <v>43032</v>
      </c>
      <c r="H1558" s="1">
        <v>1350000</v>
      </c>
      <c r="I1558" s="1">
        <v>31566.197199999999</v>
      </c>
    </row>
    <row r="1559" spans="1:9" x14ac:dyDescent="0.25">
      <c r="A1559" t="s">
        <v>4996</v>
      </c>
      <c r="B1559" t="s">
        <v>4997</v>
      </c>
      <c r="C1559" t="s">
        <v>4995</v>
      </c>
      <c r="D1559" t="s">
        <v>4994</v>
      </c>
      <c r="E1559" t="s">
        <v>1</v>
      </c>
      <c r="F1559" t="s">
        <v>4</v>
      </c>
      <c r="G1559" s="2">
        <v>42968</v>
      </c>
      <c r="H1559" s="1">
        <v>1050000</v>
      </c>
      <c r="I1559" s="1">
        <v>46522.632599999997</v>
      </c>
    </row>
    <row r="1560" spans="1:9" x14ac:dyDescent="0.25">
      <c r="A1560" t="s">
        <v>4992</v>
      </c>
      <c r="B1560" t="s">
        <v>4993</v>
      </c>
      <c r="C1560" t="s">
        <v>4991</v>
      </c>
      <c r="D1560" t="s">
        <v>4990</v>
      </c>
      <c r="E1560" t="s">
        <v>1</v>
      </c>
      <c r="F1560" t="s">
        <v>4</v>
      </c>
      <c r="G1560" s="2">
        <v>43034</v>
      </c>
      <c r="H1560" s="1">
        <v>2901000</v>
      </c>
      <c r="I1560" s="1">
        <v>242724.52799999999</v>
      </c>
    </row>
    <row r="1561" spans="1:9" x14ac:dyDescent="0.25">
      <c r="A1561" t="s">
        <v>4988</v>
      </c>
      <c r="B1561" t="s">
        <v>4989</v>
      </c>
      <c r="C1561" t="s">
        <v>4987</v>
      </c>
      <c r="D1561" t="s">
        <v>4986</v>
      </c>
      <c r="E1561" t="s">
        <v>1</v>
      </c>
      <c r="F1561" t="s">
        <v>4</v>
      </c>
      <c r="G1561" s="2">
        <v>42949</v>
      </c>
      <c r="H1561" s="1">
        <v>1246000</v>
      </c>
      <c r="I1561" s="1">
        <v>69177.448000000004</v>
      </c>
    </row>
    <row r="1562" spans="1:9" x14ac:dyDescent="0.25">
      <c r="A1562" t="s">
        <v>4984</v>
      </c>
      <c r="B1562" t="s">
        <v>4985</v>
      </c>
      <c r="C1562" t="s">
        <v>4983</v>
      </c>
      <c r="D1562" t="s">
        <v>4982</v>
      </c>
      <c r="E1562" t="s">
        <v>1</v>
      </c>
      <c r="F1562" t="s">
        <v>4</v>
      </c>
      <c r="G1562" s="2">
        <v>43052</v>
      </c>
      <c r="H1562" s="1">
        <v>773552</v>
      </c>
      <c r="I1562" s="1">
        <v>59264.567999999999</v>
      </c>
    </row>
    <row r="1563" spans="1:9" x14ac:dyDescent="0.25">
      <c r="A1563" t="s">
        <v>4980</v>
      </c>
      <c r="B1563" t="s">
        <v>4981</v>
      </c>
      <c r="C1563" t="s">
        <v>4979</v>
      </c>
      <c r="D1563" t="s">
        <v>4978</v>
      </c>
      <c r="E1563" t="s">
        <v>1</v>
      </c>
      <c r="F1563" t="s">
        <v>4</v>
      </c>
      <c r="G1563" s="2">
        <v>43046</v>
      </c>
      <c r="H1563" s="1">
        <v>3795000</v>
      </c>
      <c r="I1563" s="1">
        <v>278919.55459999997</v>
      </c>
    </row>
    <row r="1564" spans="1:9" x14ac:dyDescent="0.25">
      <c r="A1564" t="s">
        <v>4976</v>
      </c>
      <c r="B1564" t="s">
        <v>4977</v>
      </c>
      <c r="C1564" t="s">
        <v>4975</v>
      </c>
      <c r="D1564" t="s">
        <v>4974</v>
      </c>
      <c r="E1564" t="s">
        <v>1</v>
      </c>
      <c r="F1564" t="s">
        <v>4</v>
      </c>
      <c r="G1564" s="2">
        <v>43025</v>
      </c>
      <c r="H1564" s="1">
        <v>2200000</v>
      </c>
      <c r="I1564" s="1">
        <v>97158.733399999997</v>
      </c>
    </row>
    <row r="1565" spans="1:9" x14ac:dyDescent="0.25">
      <c r="A1565" t="s">
        <v>4972</v>
      </c>
      <c r="B1565" t="s">
        <v>4973</v>
      </c>
      <c r="C1565" t="s">
        <v>4971</v>
      </c>
      <c r="D1565" t="s">
        <v>4970</v>
      </c>
      <c r="E1565" t="s">
        <v>535</v>
      </c>
      <c r="F1565" t="s">
        <v>4</v>
      </c>
      <c r="G1565" s="2">
        <v>43070</v>
      </c>
      <c r="H1565" s="1">
        <v>14000000</v>
      </c>
      <c r="I1565" s="1">
        <v>1236831.5120000001</v>
      </c>
    </row>
    <row r="1566" spans="1:9" x14ac:dyDescent="0.25">
      <c r="A1566" t="s">
        <v>4968</v>
      </c>
      <c r="B1566" t="s">
        <v>4969</v>
      </c>
      <c r="C1566" t="s">
        <v>4967</v>
      </c>
      <c r="D1566" t="s">
        <v>4966</v>
      </c>
      <c r="E1566" t="s">
        <v>1</v>
      </c>
      <c r="F1566" t="s">
        <v>4</v>
      </c>
      <c r="G1566" s="2">
        <v>42899</v>
      </c>
      <c r="H1566" s="1">
        <v>547000</v>
      </c>
      <c r="I1566" s="1">
        <v>31600.432000000001</v>
      </c>
    </row>
    <row r="1567" spans="1:9" x14ac:dyDescent="0.25">
      <c r="A1567" t="s">
        <v>4964</v>
      </c>
      <c r="B1567" t="s">
        <v>4965</v>
      </c>
      <c r="C1567" t="s">
        <v>4963</v>
      </c>
      <c r="D1567" t="s">
        <v>4962</v>
      </c>
      <c r="E1567" t="s">
        <v>1</v>
      </c>
      <c r="F1567" t="s">
        <v>4</v>
      </c>
      <c r="G1567" s="2">
        <v>42860</v>
      </c>
      <c r="H1567" s="1">
        <v>5690000</v>
      </c>
      <c r="I1567" s="1">
        <v>290020.29599999997</v>
      </c>
    </row>
    <row r="1568" spans="1:9" x14ac:dyDescent="0.25">
      <c r="A1568" t="s">
        <v>4960</v>
      </c>
      <c r="B1568" t="s">
        <v>4961</v>
      </c>
      <c r="C1568" t="s">
        <v>4959</v>
      </c>
      <c r="D1568" t="s">
        <v>4958</v>
      </c>
      <c r="E1568" t="s">
        <v>1</v>
      </c>
      <c r="F1568" t="s">
        <v>4</v>
      </c>
      <c r="G1568" s="2">
        <v>42860</v>
      </c>
      <c r="H1568" s="1">
        <v>3012730</v>
      </c>
      <c r="I1568" s="1">
        <v>249471.34400000001</v>
      </c>
    </row>
    <row r="1569" spans="1:9" x14ac:dyDescent="0.25">
      <c r="A1569" t="s">
        <v>4956</v>
      </c>
      <c r="B1569" t="s">
        <v>4957</v>
      </c>
      <c r="C1569" t="s">
        <v>4955</v>
      </c>
      <c r="D1569" t="s">
        <v>4954</v>
      </c>
      <c r="E1569" t="s">
        <v>1</v>
      </c>
      <c r="F1569" t="s">
        <v>4</v>
      </c>
      <c r="G1569" s="2">
        <v>43075</v>
      </c>
      <c r="H1569" s="1">
        <v>2458820</v>
      </c>
      <c r="I1569" s="1">
        <v>50501.216</v>
      </c>
    </row>
    <row r="1570" spans="1:9" x14ac:dyDescent="0.25">
      <c r="A1570" t="s">
        <v>4952</v>
      </c>
      <c r="B1570" t="s">
        <v>4953</v>
      </c>
      <c r="C1570" t="s">
        <v>4951</v>
      </c>
      <c r="D1570" t="s">
        <v>4950</v>
      </c>
      <c r="E1570" t="s">
        <v>1</v>
      </c>
      <c r="F1570" t="s">
        <v>4</v>
      </c>
      <c r="G1570" s="2">
        <v>42787</v>
      </c>
      <c r="H1570" s="1">
        <v>1200000</v>
      </c>
      <c r="I1570" s="1">
        <v>134795.8964</v>
      </c>
    </row>
    <row r="1571" spans="1:9" x14ac:dyDescent="0.25">
      <c r="A1571" t="s">
        <v>4948</v>
      </c>
      <c r="B1571" t="s">
        <v>4949</v>
      </c>
      <c r="C1571" t="s">
        <v>4947</v>
      </c>
      <c r="D1571" t="s">
        <v>4946</v>
      </c>
      <c r="E1571" t="s">
        <v>1</v>
      </c>
      <c r="F1571" t="s">
        <v>4</v>
      </c>
      <c r="G1571" s="2">
        <v>42872</v>
      </c>
      <c r="H1571" s="1">
        <v>978245</v>
      </c>
      <c r="I1571" s="1">
        <v>89136.050700000007</v>
      </c>
    </row>
    <row r="1572" spans="1:9" x14ac:dyDescent="0.25">
      <c r="A1572" t="s">
        <v>4944</v>
      </c>
      <c r="B1572" t="s">
        <v>4945</v>
      </c>
      <c r="C1572" t="s">
        <v>4943</v>
      </c>
      <c r="D1572" t="s">
        <v>4942</v>
      </c>
      <c r="E1572" t="s">
        <v>1</v>
      </c>
      <c r="F1572" t="s">
        <v>4</v>
      </c>
      <c r="G1572" s="2">
        <v>42860</v>
      </c>
      <c r="H1572" s="1">
        <v>243000</v>
      </c>
      <c r="I1572" s="1">
        <v>13167.919900000001</v>
      </c>
    </row>
    <row r="1573" spans="1:9" x14ac:dyDescent="0.25">
      <c r="A1573" t="s">
        <v>4940</v>
      </c>
      <c r="B1573" t="s">
        <v>4941</v>
      </c>
      <c r="C1573" t="s">
        <v>4939</v>
      </c>
      <c r="D1573" t="s">
        <v>4938</v>
      </c>
      <c r="E1573" t="s">
        <v>1</v>
      </c>
      <c r="F1573" t="s">
        <v>4</v>
      </c>
      <c r="G1573" s="2">
        <v>42899</v>
      </c>
      <c r="H1573" s="1">
        <v>1308500</v>
      </c>
      <c r="I1573" s="1">
        <v>75614.535999999993</v>
      </c>
    </row>
    <row r="1574" spans="1:9" x14ac:dyDescent="0.25">
      <c r="A1574" t="s">
        <v>4936</v>
      </c>
      <c r="B1574" t="s">
        <v>4937</v>
      </c>
      <c r="C1574" t="s">
        <v>4935</v>
      </c>
      <c r="D1574" t="s">
        <v>4934</v>
      </c>
      <c r="E1574" t="s">
        <v>1</v>
      </c>
      <c r="F1574" t="s">
        <v>4</v>
      </c>
      <c r="G1574" s="2">
        <v>42991</v>
      </c>
      <c r="H1574" s="1">
        <v>2000000</v>
      </c>
      <c r="I1574" s="1">
        <v>185009.90400000001</v>
      </c>
    </row>
    <row r="1575" spans="1:9" x14ac:dyDescent="0.25">
      <c r="A1575" t="s">
        <v>4932</v>
      </c>
      <c r="B1575" t="s">
        <v>4933</v>
      </c>
      <c r="C1575" t="s">
        <v>4929</v>
      </c>
      <c r="D1575" t="s">
        <v>4928</v>
      </c>
      <c r="E1575" t="s">
        <v>1</v>
      </c>
      <c r="F1575" t="s">
        <v>4</v>
      </c>
      <c r="G1575" s="2">
        <v>42872</v>
      </c>
      <c r="H1575" s="1">
        <v>450000</v>
      </c>
      <c r="I1575" s="1">
        <v>25682.1728</v>
      </c>
    </row>
    <row r="1576" spans="1:9" x14ac:dyDescent="0.25">
      <c r="A1576" t="s">
        <v>4930</v>
      </c>
      <c r="B1576" t="s">
        <v>4931</v>
      </c>
      <c r="C1576" t="s">
        <v>4929</v>
      </c>
      <c r="D1576" t="s">
        <v>4928</v>
      </c>
      <c r="E1576" t="s">
        <v>1</v>
      </c>
      <c r="F1576" t="s">
        <v>4</v>
      </c>
      <c r="G1576" s="2">
        <v>42860</v>
      </c>
      <c r="H1576" s="1">
        <v>450000</v>
      </c>
      <c r="I1576" s="1">
        <v>22515.449799999999</v>
      </c>
    </row>
    <row r="1577" spans="1:9" x14ac:dyDescent="0.25">
      <c r="A1577" t="s">
        <v>4926</v>
      </c>
      <c r="B1577" t="s">
        <v>4927</v>
      </c>
      <c r="C1577" t="s">
        <v>4925</v>
      </c>
      <c r="D1577" t="s">
        <v>4924</v>
      </c>
      <c r="E1577" t="s">
        <v>1</v>
      </c>
      <c r="F1577" t="s">
        <v>4</v>
      </c>
      <c r="G1577" s="2">
        <v>42801</v>
      </c>
      <c r="H1577" s="1">
        <v>1295000</v>
      </c>
      <c r="I1577" s="1">
        <v>73784.066999999995</v>
      </c>
    </row>
    <row r="1578" spans="1:9" x14ac:dyDescent="0.25">
      <c r="A1578" t="s">
        <v>4922</v>
      </c>
      <c r="B1578" t="s">
        <v>4923</v>
      </c>
      <c r="C1578" t="s">
        <v>4921</v>
      </c>
      <c r="D1578" t="s">
        <v>4920</v>
      </c>
      <c r="E1578" t="s">
        <v>1</v>
      </c>
      <c r="F1578" t="s">
        <v>4</v>
      </c>
      <c r="G1578" s="2">
        <v>43003</v>
      </c>
      <c r="H1578" s="1">
        <v>4399200</v>
      </c>
      <c r="I1578" s="1">
        <v>337880.06959999999</v>
      </c>
    </row>
    <row r="1579" spans="1:9" x14ac:dyDescent="0.25">
      <c r="A1579" t="s">
        <v>4918</v>
      </c>
      <c r="B1579" t="s">
        <v>4919</v>
      </c>
      <c r="C1579" t="s">
        <v>4917</v>
      </c>
      <c r="D1579" t="s">
        <v>4916</v>
      </c>
      <c r="E1579" t="s">
        <v>1</v>
      </c>
      <c r="F1579" t="s">
        <v>4</v>
      </c>
      <c r="G1579" s="2">
        <v>43011</v>
      </c>
      <c r="H1579" s="1">
        <v>6335000</v>
      </c>
      <c r="I1579" s="1">
        <v>417569.848</v>
      </c>
    </row>
    <row r="1580" spans="1:9" x14ac:dyDescent="0.25">
      <c r="A1580" t="s">
        <v>4914</v>
      </c>
      <c r="B1580" t="s">
        <v>4915</v>
      </c>
      <c r="C1580" t="s">
        <v>4913</v>
      </c>
      <c r="D1580" t="s">
        <v>4912</v>
      </c>
      <c r="E1580" t="s">
        <v>1</v>
      </c>
      <c r="F1580" t="s">
        <v>4</v>
      </c>
      <c r="G1580" s="2">
        <v>43027</v>
      </c>
      <c r="H1580" s="1">
        <v>1093000</v>
      </c>
      <c r="I1580" s="1">
        <v>63842.048600000002</v>
      </c>
    </row>
    <row r="1581" spans="1:9" x14ac:dyDescent="0.25">
      <c r="A1581" t="s">
        <v>4910</v>
      </c>
      <c r="B1581" t="s">
        <v>4911</v>
      </c>
      <c r="C1581" t="s">
        <v>4909</v>
      </c>
      <c r="D1581" t="s">
        <v>4908</v>
      </c>
      <c r="E1581" t="s">
        <v>1</v>
      </c>
      <c r="F1581" t="s">
        <v>4</v>
      </c>
      <c r="G1581" s="2">
        <v>42997</v>
      </c>
      <c r="H1581" s="1">
        <v>1084160</v>
      </c>
      <c r="I1581" s="1">
        <v>69837.104000000007</v>
      </c>
    </row>
    <row r="1582" spans="1:9" x14ac:dyDescent="0.25">
      <c r="A1582" t="s">
        <v>4906</v>
      </c>
      <c r="B1582" t="s">
        <v>4907</v>
      </c>
      <c r="C1582" t="s">
        <v>4905</v>
      </c>
      <c r="D1582" t="s">
        <v>4904</v>
      </c>
      <c r="E1582" t="s">
        <v>1</v>
      </c>
      <c r="F1582" t="s">
        <v>4</v>
      </c>
      <c r="G1582" s="2">
        <v>43032</v>
      </c>
      <c r="H1582" s="1">
        <v>127000</v>
      </c>
      <c r="I1582" s="1">
        <v>10052.9076</v>
      </c>
    </row>
    <row r="1583" spans="1:9" x14ac:dyDescent="0.25">
      <c r="A1583" t="s">
        <v>4902</v>
      </c>
      <c r="B1583" t="s">
        <v>4903</v>
      </c>
      <c r="C1583" t="s">
        <v>4901</v>
      </c>
      <c r="D1583" t="s">
        <v>4900</v>
      </c>
      <c r="E1583" t="s">
        <v>1</v>
      </c>
      <c r="F1583" t="s">
        <v>4</v>
      </c>
      <c r="G1583" s="2">
        <v>42829</v>
      </c>
      <c r="H1583" s="1">
        <v>1800000</v>
      </c>
      <c r="I1583" s="1">
        <v>80403.64</v>
      </c>
    </row>
    <row r="1584" spans="1:9" x14ac:dyDescent="0.25">
      <c r="A1584" t="s">
        <v>4898</v>
      </c>
      <c r="B1584" t="s">
        <v>4899</v>
      </c>
      <c r="C1584" t="s">
        <v>4897</v>
      </c>
      <c r="D1584" t="s">
        <v>4896</v>
      </c>
      <c r="E1584" t="s">
        <v>1</v>
      </c>
      <c r="F1584" t="s">
        <v>4</v>
      </c>
      <c r="G1584" s="2">
        <v>42816</v>
      </c>
      <c r="H1584" s="1">
        <v>3569000</v>
      </c>
      <c r="I1584" s="1">
        <v>167072.82399999999</v>
      </c>
    </row>
    <row r="1585" spans="1:9" x14ac:dyDescent="0.25">
      <c r="A1585" t="s">
        <v>4894</v>
      </c>
      <c r="B1585" t="s">
        <v>4895</v>
      </c>
      <c r="C1585" t="s">
        <v>4893</v>
      </c>
      <c r="D1585" t="s">
        <v>4892</v>
      </c>
      <c r="E1585" t="s">
        <v>1</v>
      </c>
      <c r="F1585" t="s">
        <v>4</v>
      </c>
      <c r="G1585" s="2">
        <v>43054</v>
      </c>
      <c r="H1585" s="1">
        <v>725016</v>
      </c>
      <c r="I1585" s="1">
        <v>39256.1469</v>
      </c>
    </row>
    <row r="1586" spans="1:9" x14ac:dyDescent="0.25">
      <c r="A1586" t="s">
        <v>4890</v>
      </c>
      <c r="B1586" t="s">
        <v>4891</v>
      </c>
      <c r="C1586" t="s">
        <v>4889</v>
      </c>
      <c r="D1586" t="s">
        <v>4888</v>
      </c>
      <c r="E1586" t="s">
        <v>1</v>
      </c>
      <c r="F1586" t="s">
        <v>4</v>
      </c>
      <c r="G1586" s="2">
        <v>42774</v>
      </c>
      <c r="H1586" s="1">
        <v>4978738</v>
      </c>
      <c r="I1586" s="1">
        <v>249537.87239999999</v>
      </c>
    </row>
    <row r="1587" spans="1:9" x14ac:dyDescent="0.25">
      <c r="A1587" t="s">
        <v>4886</v>
      </c>
      <c r="B1587" t="s">
        <v>4887</v>
      </c>
      <c r="C1587" t="s">
        <v>4885</v>
      </c>
      <c r="D1587" t="s">
        <v>4884</v>
      </c>
      <c r="E1587" t="s">
        <v>1</v>
      </c>
      <c r="F1587" t="s">
        <v>4</v>
      </c>
      <c r="G1587" s="2">
        <v>43070</v>
      </c>
      <c r="H1587" s="1">
        <v>4850000</v>
      </c>
      <c r="I1587" s="1">
        <v>417764.38400000002</v>
      </c>
    </row>
    <row r="1588" spans="1:9" x14ac:dyDescent="0.25">
      <c r="A1588" t="s">
        <v>4882</v>
      </c>
      <c r="B1588" t="s">
        <v>4883</v>
      </c>
      <c r="C1588" t="s">
        <v>4881</v>
      </c>
      <c r="D1588" t="s">
        <v>4880</v>
      </c>
      <c r="E1588" t="s">
        <v>1</v>
      </c>
      <c r="F1588" t="s">
        <v>4</v>
      </c>
      <c r="G1588" s="2">
        <v>43077</v>
      </c>
      <c r="H1588" s="1">
        <v>356250</v>
      </c>
      <c r="I1588" s="1">
        <v>23158.351999999999</v>
      </c>
    </row>
    <row r="1589" spans="1:9" x14ac:dyDescent="0.25">
      <c r="A1589" t="s">
        <v>4878</v>
      </c>
      <c r="B1589" t="s">
        <v>4879</v>
      </c>
      <c r="C1589" t="s">
        <v>4877</v>
      </c>
      <c r="D1589" t="s">
        <v>4876</v>
      </c>
      <c r="E1589" t="s">
        <v>1</v>
      </c>
      <c r="F1589" t="s">
        <v>4</v>
      </c>
      <c r="G1589" s="2">
        <v>43063</v>
      </c>
      <c r="H1589" s="1">
        <v>4215000</v>
      </c>
      <c r="I1589" s="1">
        <v>216429.77830000001</v>
      </c>
    </row>
    <row r="1590" spans="1:9" x14ac:dyDescent="0.25">
      <c r="A1590" t="s">
        <v>4874</v>
      </c>
      <c r="B1590" t="s">
        <v>4875</v>
      </c>
      <c r="C1590" t="s">
        <v>4873</v>
      </c>
      <c r="D1590" t="s">
        <v>4872</v>
      </c>
      <c r="E1590" t="s">
        <v>1</v>
      </c>
      <c r="F1590" t="s">
        <v>4</v>
      </c>
      <c r="G1590" s="2">
        <v>43066</v>
      </c>
      <c r="H1590" s="1">
        <v>1000000</v>
      </c>
      <c r="I1590" s="1">
        <v>53532.536</v>
      </c>
    </row>
    <row r="1591" spans="1:9" x14ac:dyDescent="0.25">
      <c r="A1591" t="s">
        <v>4870</v>
      </c>
      <c r="B1591" t="s">
        <v>4871</v>
      </c>
      <c r="C1591" t="s">
        <v>4869</v>
      </c>
      <c r="D1591" t="s">
        <v>4868</v>
      </c>
      <c r="E1591" t="s">
        <v>1</v>
      </c>
      <c r="F1591" t="s">
        <v>4</v>
      </c>
      <c r="G1591" s="2">
        <v>43068</v>
      </c>
      <c r="H1591" s="1">
        <v>418191.07</v>
      </c>
      <c r="I1591" s="1">
        <v>33665.940399999999</v>
      </c>
    </row>
    <row r="1592" spans="1:9" x14ac:dyDescent="0.25">
      <c r="A1592" t="s">
        <v>4866</v>
      </c>
      <c r="B1592" t="s">
        <v>4867</v>
      </c>
      <c r="C1592" t="s">
        <v>4865</v>
      </c>
      <c r="D1592" t="s">
        <v>4864</v>
      </c>
      <c r="E1592" t="s">
        <v>1</v>
      </c>
      <c r="F1592" t="s">
        <v>4</v>
      </c>
      <c r="G1592" s="2">
        <v>43073</v>
      </c>
      <c r="H1592" s="1">
        <v>6400000</v>
      </c>
      <c r="I1592" s="1">
        <v>364857.68800000002</v>
      </c>
    </row>
    <row r="1593" spans="1:9" x14ac:dyDescent="0.25">
      <c r="A1593" t="s">
        <v>4862</v>
      </c>
      <c r="B1593" t="s">
        <v>4863</v>
      </c>
      <c r="C1593" t="s">
        <v>4861</v>
      </c>
      <c r="D1593" t="s">
        <v>4860</v>
      </c>
      <c r="E1593" t="s">
        <v>1</v>
      </c>
      <c r="F1593" t="s">
        <v>4</v>
      </c>
      <c r="G1593" s="2">
        <v>43077</v>
      </c>
      <c r="H1593" s="1">
        <v>1490000</v>
      </c>
      <c r="I1593" s="1">
        <v>61495.48</v>
      </c>
    </row>
    <row r="1594" spans="1:9" x14ac:dyDescent="0.25">
      <c r="A1594" t="s">
        <v>4858</v>
      </c>
      <c r="B1594" t="s">
        <v>4859</v>
      </c>
      <c r="C1594" t="s">
        <v>4681</v>
      </c>
      <c r="D1594" t="s">
        <v>4680</v>
      </c>
      <c r="E1594" t="s">
        <v>1</v>
      </c>
      <c r="F1594" t="s">
        <v>4</v>
      </c>
      <c r="G1594" s="2">
        <v>42751</v>
      </c>
      <c r="H1594" s="1">
        <v>450000</v>
      </c>
      <c r="I1594" s="1">
        <v>42065.411899999999</v>
      </c>
    </row>
    <row r="1595" spans="1:9" x14ac:dyDescent="0.25">
      <c r="A1595" t="s">
        <v>4856</v>
      </c>
      <c r="B1595" t="s">
        <v>4857</v>
      </c>
      <c r="C1595" t="s">
        <v>4495</v>
      </c>
      <c r="D1595" t="s">
        <v>4494</v>
      </c>
      <c r="E1595" t="s">
        <v>1</v>
      </c>
      <c r="F1595" t="s">
        <v>4</v>
      </c>
      <c r="G1595" s="2">
        <v>42801</v>
      </c>
      <c r="H1595" s="1">
        <v>3695000</v>
      </c>
      <c r="I1595" s="1">
        <v>179196.9999</v>
      </c>
    </row>
    <row r="1596" spans="1:9" x14ac:dyDescent="0.25">
      <c r="A1596" t="s">
        <v>4854</v>
      </c>
      <c r="B1596" t="s">
        <v>4855</v>
      </c>
      <c r="C1596" t="s">
        <v>4853</v>
      </c>
      <c r="D1596" t="s">
        <v>4852</v>
      </c>
      <c r="E1596" t="s">
        <v>1</v>
      </c>
      <c r="F1596" t="s">
        <v>4</v>
      </c>
      <c r="G1596" s="2">
        <v>43033</v>
      </c>
      <c r="H1596" s="1">
        <v>1740906</v>
      </c>
      <c r="I1596" s="1">
        <v>138547.45600000001</v>
      </c>
    </row>
    <row r="1597" spans="1:9" x14ac:dyDescent="0.25">
      <c r="A1597" t="s">
        <v>4850</v>
      </c>
      <c r="B1597" t="s">
        <v>4851</v>
      </c>
      <c r="C1597" t="s">
        <v>4675</v>
      </c>
      <c r="D1597" t="s">
        <v>4674</v>
      </c>
      <c r="E1597" t="s">
        <v>1</v>
      </c>
      <c r="F1597" t="s">
        <v>4</v>
      </c>
      <c r="G1597" s="2">
        <v>42899</v>
      </c>
      <c r="H1597" s="1">
        <v>450000</v>
      </c>
      <c r="I1597" s="1">
        <v>46766.136500000001</v>
      </c>
    </row>
    <row r="1598" spans="1:9" x14ac:dyDescent="0.25">
      <c r="A1598" t="s">
        <v>4848</v>
      </c>
      <c r="B1598" t="s">
        <v>4849</v>
      </c>
      <c r="C1598" t="s">
        <v>4847</v>
      </c>
      <c r="D1598" t="s">
        <v>4846</v>
      </c>
      <c r="E1598" t="s">
        <v>1</v>
      </c>
      <c r="F1598" t="s">
        <v>4</v>
      </c>
      <c r="G1598" s="2">
        <v>42899</v>
      </c>
      <c r="H1598" s="1">
        <v>765000</v>
      </c>
      <c r="I1598" s="1">
        <v>45556.42</v>
      </c>
    </row>
    <row r="1599" spans="1:9" x14ac:dyDescent="0.25">
      <c r="A1599" t="s">
        <v>4844</v>
      </c>
      <c r="B1599" t="s">
        <v>4845</v>
      </c>
      <c r="C1599" t="s">
        <v>4843</v>
      </c>
      <c r="D1599" t="s">
        <v>4842</v>
      </c>
      <c r="E1599" t="s">
        <v>1</v>
      </c>
      <c r="F1599" t="s">
        <v>4</v>
      </c>
      <c r="G1599" s="2">
        <v>42950</v>
      </c>
      <c r="H1599" s="1">
        <v>1362750</v>
      </c>
      <c r="I1599" s="1">
        <v>73044.33</v>
      </c>
    </row>
    <row r="1600" spans="1:9" x14ac:dyDescent="0.25">
      <c r="A1600" t="s">
        <v>4840</v>
      </c>
      <c r="B1600" t="s">
        <v>4841</v>
      </c>
      <c r="C1600" t="s">
        <v>4839</v>
      </c>
      <c r="D1600" t="s">
        <v>4838</v>
      </c>
      <c r="E1600" t="s">
        <v>1</v>
      </c>
      <c r="F1600" t="s">
        <v>4</v>
      </c>
      <c r="G1600" s="2">
        <v>42949</v>
      </c>
      <c r="H1600" s="1">
        <v>690000</v>
      </c>
      <c r="I1600" s="1">
        <v>31679.145499999999</v>
      </c>
    </row>
    <row r="1601" spans="1:9" x14ac:dyDescent="0.25">
      <c r="A1601" t="s">
        <v>4836</v>
      </c>
      <c r="B1601" t="s">
        <v>4837</v>
      </c>
      <c r="C1601" t="s">
        <v>4835</v>
      </c>
      <c r="D1601" t="s">
        <v>4834</v>
      </c>
      <c r="E1601" t="s">
        <v>1</v>
      </c>
      <c r="F1601" t="s">
        <v>4</v>
      </c>
      <c r="G1601" s="2">
        <v>43003</v>
      </c>
      <c r="H1601" s="1">
        <v>865000</v>
      </c>
      <c r="I1601" s="1">
        <v>73137.872000000003</v>
      </c>
    </row>
    <row r="1602" spans="1:9" x14ac:dyDescent="0.25">
      <c r="A1602" t="s">
        <v>4832</v>
      </c>
      <c r="B1602" t="s">
        <v>4833</v>
      </c>
      <c r="C1602" t="s">
        <v>4831</v>
      </c>
      <c r="D1602" t="s">
        <v>4830</v>
      </c>
      <c r="E1602" t="s">
        <v>1</v>
      </c>
      <c r="F1602" t="s">
        <v>4</v>
      </c>
      <c r="G1602" s="2">
        <v>43041</v>
      </c>
      <c r="H1602" s="1">
        <v>1675000</v>
      </c>
      <c r="I1602" s="1">
        <v>103914.0306</v>
      </c>
    </row>
    <row r="1603" spans="1:9" x14ac:dyDescent="0.25">
      <c r="A1603" t="s">
        <v>4828</v>
      </c>
      <c r="B1603" t="s">
        <v>4829</v>
      </c>
      <c r="C1603" t="s">
        <v>4827</v>
      </c>
      <c r="D1603" t="s">
        <v>4826</v>
      </c>
      <c r="E1603" t="s">
        <v>1</v>
      </c>
      <c r="F1603" t="s">
        <v>4</v>
      </c>
      <c r="G1603" s="2">
        <v>42801</v>
      </c>
      <c r="H1603" s="1">
        <v>506000</v>
      </c>
      <c r="I1603" s="1">
        <v>20785.788400000001</v>
      </c>
    </row>
    <row r="1604" spans="1:9" x14ac:dyDescent="0.25">
      <c r="A1604" t="s">
        <v>4824</v>
      </c>
      <c r="B1604" t="s">
        <v>4825</v>
      </c>
      <c r="C1604" t="s">
        <v>4823</v>
      </c>
      <c r="D1604" t="s">
        <v>4822</v>
      </c>
      <c r="E1604" t="s">
        <v>1</v>
      </c>
      <c r="F1604" t="s">
        <v>4</v>
      </c>
      <c r="G1604" s="2">
        <v>42971</v>
      </c>
      <c r="H1604" s="1">
        <v>1192270</v>
      </c>
      <c r="I1604" s="1">
        <v>62002.815999999999</v>
      </c>
    </row>
    <row r="1605" spans="1:9" x14ac:dyDescent="0.25">
      <c r="A1605" t="s">
        <v>4820</v>
      </c>
      <c r="B1605" t="s">
        <v>4821</v>
      </c>
      <c r="C1605" t="s">
        <v>4819</v>
      </c>
      <c r="D1605" t="s">
        <v>4818</v>
      </c>
      <c r="E1605" t="s">
        <v>1</v>
      </c>
      <c r="F1605" t="s">
        <v>4</v>
      </c>
      <c r="G1605" s="2">
        <v>43070</v>
      </c>
      <c r="H1605" s="1">
        <v>1620000</v>
      </c>
      <c r="I1605" s="1">
        <v>99867.838399999993</v>
      </c>
    </row>
    <row r="1606" spans="1:9" x14ac:dyDescent="0.25">
      <c r="A1606" t="s">
        <v>4816</v>
      </c>
      <c r="B1606" t="s">
        <v>4817</v>
      </c>
      <c r="C1606" t="s">
        <v>4787</v>
      </c>
      <c r="D1606" t="s">
        <v>4786</v>
      </c>
      <c r="E1606" t="s">
        <v>1</v>
      </c>
      <c r="F1606" t="s">
        <v>4</v>
      </c>
      <c r="G1606" s="2">
        <v>43063</v>
      </c>
      <c r="H1606" s="1">
        <v>1938000</v>
      </c>
      <c r="I1606" s="1">
        <v>87812.113500000007</v>
      </c>
    </row>
    <row r="1607" spans="1:9" x14ac:dyDescent="0.25">
      <c r="A1607" t="s">
        <v>4814</v>
      </c>
      <c r="B1607" t="s">
        <v>4815</v>
      </c>
      <c r="C1607" t="s">
        <v>4813</v>
      </c>
      <c r="D1607" t="s">
        <v>4812</v>
      </c>
      <c r="E1607" t="s">
        <v>1</v>
      </c>
      <c r="F1607" t="s">
        <v>4</v>
      </c>
      <c r="G1607" s="2">
        <v>43068</v>
      </c>
      <c r="H1607" s="1">
        <v>850000</v>
      </c>
      <c r="I1607" s="1">
        <v>28370.191999999999</v>
      </c>
    </row>
    <row r="1608" spans="1:9" x14ac:dyDescent="0.25">
      <c r="A1608" t="s">
        <v>4810</v>
      </c>
      <c r="B1608" t="s">
        <v>4811</v>
      </c>
      <c r="C1608" t="s">
        <v>4809</v>
      </c>
      <c r="D1608" t="s">
        <v>4808</v>
      </c>
      <c r="E1608" t="s">
        <v>1</v>
      </c>
      <c r="F1608" t="s">
        <v>4</v>
      </c>
      <c r="G1608" s="2">
        <v>43014</v>
      </c>
      <c r="H1608" s="1">
        <v>1550000</v>
      </c>
      <c r="I1608" s="1">
        <v>119908.4176</v>
      </c>
    </row>
    <row r="1609" spans="1:9" x14ac:dyDescent="0.25">
      <c r="A1609" t="s">
        <v>4806</v>
      </c>
      <c r="B1609" t="s">
        <v>4807</v>
      </c>
      <c r="C1609" t="s">
        <v>4613</v>
      </c>
      <c r="D1609" t="s">
        <v>4612</v>
      </c>
      <c r="E1609" t="s">
        <v>1</v>
      </c>
      <c r="F1609" t="s">
        <v>4</v>
      </c>
      <c r="G1609" s="2">
        <v>42860</v>
      </c>
      <c r="H1609" s="1">
        <v>348433</v>
      </c>
      <c r="I1609" s="1">
        <v>17515.102699999999</v>
      </c>
    </row>
    <row r="1610" spans="1:9" x14ac:dyDescent="0.25">
      <c r="A1610" t="s">
        <v>4804</v>
      </c>
      <c r="B1610" t="s">
        <v>4805</v>
      </c>
      <c r="C1610" t="s">
        <v>4803</v>
      </c>
      <c r="D1610" t="s">
        <v>4802</v>
      </c>
      <c r="E1610" t="s">
        <v>1</v>
      </c>
      <c r="F1610" t="s">
        <v>4</v>
      </c>
      <c r="G1610" s="2">
        <v>42949</v>
      </c>
      <c r="H1610" s="1">
        <v>1127015</v>
      </c>
      <c r="I1610" s="1">
        <v>111219.6155</v>
      </c>
    </row>
    <row r="1611" spans="1:9" x14ac:dyDescent="0.25">
      <c r="A1611" t="s">
        <v>4800</v>
      </c>
      <c r="B1611" t="s">
        <v>4801</v>
      </c>
      <c r="C1611" t="s">
        <v>4799</v>
      </c>
      <c r="D1611" t="s">
        <v>4798</v>
      </c>
      <c r="E1611" t="s">
        <v>1</v>
      </c>
      <c r="F1611" t="s">
        <v>4</v>
      </c>
      <c r="G1611" s="2">
        <v>42991</v>
      </c>
      <c r="H1611" s="1">
        <v>1711740</v>
      </c>
      <c r="I1611" s="1">
        <v>108254.4086</v>
      </c>
    </row>
    <row r="1612" spans="1:9" x14ac:dyDescent="0.25">
      <c r="A1612" t="s">
        <v>4796</v>
      </c>
      <c r="B1612" t="s">
        <v>4797</v>
      </c>
      <c r="C1612" t="s">
        <v>4795</v>
      </c>
      <c r="D1612" t="s">
        <v>4794</v>
      </c>
      <c r="E1612" t="s">
        <v>1</v>
      </c>
      <c r="F1612" t="s">
        <v>4</v>
      </c>
      <c r="G1612" s="2">
        <v>42860</v>
      </c>
      <c r="H1612" s="1">
        <v>2900000</v>
      </c>
      <c r="I1612" s="1">
        <v>126069.59110000001</v>
      </c>
    </row>
    <row r="1613" spans="1:9" x14ac:dyDescent="0.25">
      <c r="A1613" t="s">
        <v>4792</v>
      </c>
      <c r="B1613" t="s">
        <v>4793</v>
      </c>
      <c r="C1613" t="s">
        <v>4791</v>
      </c>
      <c r="D1613" t="s">
        <v>4790</v>
      </c>
      <c r="E1613" t="s">
        <v>1</v>
      </c>
      <c r="F1613" t="s">
        <v>4</v>
      </c>
      <c r="G1613" s="2">
        <v>42872</v>
      </c>
      <c r="H1613" s="1">
        <v>1591478</v>
      </c>
      <c r="I1613" s="1">
        <v>102738.3205</v>
      </c>
    </row>
    <row r="1614" spans="1:9" x14ac:dyDescent="0.25">
      <c r="A1614" t="s">
        <v>4788</v>
      </c>
      <c r="B1614" t="s">
        <v>4789</v>
      </c>
      <c r="C1614" t="s">
        <v>4787</v>
      </c>
      <c r="D1614" t="s">
        <v>4786</v>
      </c>
      <c r="E1614" t="s">
        <v>1</v>
      </c>
      <c r="F1614" t="s">
        <v>4</v>
      </c>
      <c r="G1614" s="2">
        <v>42872</v>
      </c>
      <c r="H1614" s="1">
        <v>1385450</v>
      </c>
      <c r="I1614" s="1">
        <v>65398.333700000003</v>
      </c>
    </row>
    <row r="1615" spans="1:9" x14ac:dyDescent="0.25">
      <c r="A1615" t="s">
        <v>4784</v>
      </c>
      <c r="B1615" t="s">
        <v>4785</v>
      </c>
      <c r="C1615" t="s">
        <v>4513</v>
      </c>
      <c r="D1615" t="s">
        <v>4512</v>
      </c>
      <c r="E1615" t="s">
        <v>1</v>
      </c>
      <c r="F1615" t="s">
        <v>4</v>
      </c>
      <c r="G1615" s="2">
        <v>42950</v>
      </c>
      <c r="H1615" s="1">
        <v>2044854</v>
      </c>
      <c r="I1615" s="1">
        <v>164003.23560000001</v>
      </c>
    </row>
    <row r="1616" spans="1:9" x14ac:dyDescent="0.25">
      <c r="A1616" t="s">
        <v>4782</v>
      </c>
      <c r="B1616" t="s">
        <v>4783</v>
      </c>
      <c r="C1616" t="s">
        <v>4529</v>
      </c>
      <c r="D1616" t="s">
        <v>4528</v>
      </c>
      <c r="E1616" t="s">
        <v>1</v>
      </c>
      <c r="F1616" t="s">
        <v>4</v>
      </c>
      <c r="G1616" s="2">
        <v>42872</v>
      </c>
      <c r="H1616" s="1">
        <v>1479000</v>
      </c>
      <c r="I1616" s="1">
        <v>77209.144</v>
      </c>
    </row>
    <row r="1617" spans="1:9" x14ac:dyDescent="0.25">
      <c r="A1617" t="s">
        <v>4780</v>
      </c>
      <c r="B1617" t="s">
        <v>4781</v>
      </c>
      <c r="C1617" t="s">
        <v>4547</v>
      </c>
      <c r="D1617" t="s">
        <v>4546</v>
      </c>
      <c r="E1617" t="s">
        <v>1</v>
      </c>
      <c r="F1617" t="s">
        <v>4</v>
      </c>
      <c r="G1617" s="2">
        <v>42829</v>
      </c>
      <c r="H1617" s="1">
        <v>2214000</v>
      </c>
      <c r="I1617" s="1">
        <v>115679.3425</v>
      </c>
    </row>
    <row r="1618" spans="1:9" x14ac:dyDescent="0.25">
      <c r="A1618" t="s">
        <v>4778</v>
      </c>
      <c r="B1618" t="s">
        <v>4779</v>
      </c>
      <c r="C1618" t="s">
        <v>4589</v>
      </c>
      <c r="D1618" t="s">
        <v>4588</v>
      </c>
      <c r="E1618" t="s">
        <v>1</v>
      </c>
      <c r="F1618" t="s">
        <v>4</v>
      </c>
      <c r="G1618" s="2">
        <v>42963</v>
      </c>
      <c r="H1618" s="1">
        <v>3273515</v>
      </c>
      <c r="I1618" s="1">
        <v>288043.64970000001</v>
      </c>
    </row>
    <row r="1619" spans="1:9" x14ac:dyDescent="0.25">
      <c r="A1619" t="s">
        <v>4776</v>
      </c>
      <c r="B1619" t="s">
        <v>4777</v>
      </c>
      <c r="C1619" t="s">
        <v>4775</v>
      </c>
      <c r="D1619" t="s">
        <v>4774</v>
      </c>
      <c r="E1619" t="s">
        <v>1</v>
      </c>
      <c r="F1619" t="s">
        <v>4</v>
      </c>
      <c r="G1619" s="2">
        <v>42860</v>
      </c>
      <c r="H1619" s="1">
        <v>1990000</v>
      </c>
      <c r="I1619" s="1">
        <v>232681.69070000001</v>
      </c>
    </row>
    <row r="1620" spans="1:9" x14ac:dyDescent="0.25">
      <c r="A1620" t="s">
        <v>4772</v>
      </c>
      <c r="B1620" t="s">
        <v>4773</v>
      </c>
      <c r="C1620" t="s">
        <v>4771</v>
      </c>
      <c r="D1620" t="s">
        <v>4770</v>
      </c>
      <c r="E1620" t="s">
        <v>1</v>
      </c>
      <c r="F1620" t="s">
        <v>4</v>
      </c>
      <c r="G1620" s="2">
        <v>42964</v>
      </c>
      <c r="H1620" s="1">
        <v>1100000</v>
      </c>
      <c r="I1620" s="1">
        <v>62143.56</v>
      </c>
    </row>
    <row r="1621" spans="1:9" x14ac:dyDescent="0.25">
      <c r="A1621" t="s">
        <v>4768</v>
      </c>
      <c r="B1621" t="s">
        <v>4769</v>
      </c>
      <c r="C1621" t="s">
        <v>4495</v>
      </c>
      <c r="D1621" t="s">
        <v>4494</v>
      </c>
      <c r="E1621" t="s">
        <v>1</v>
      </c>
      <c r="F1621" t="s">
        <v>4</v>
      </c>
      <c r="G1621" s="2">
        <v>42816</v>
      </c>
      <c r="H1621" s="1">
        <v>3952000</v>
      </c>
      <c r="I1621" s="1">
        <v>204914.92</v>
      </c>
    </row>
    <row r="1622" spans="1:9" x14ac:dyDescent="0.25">
      <c r="A1622" t="s">
        <v>4766</v>
      </c>
      <c r="B1622" t="s">
        <v>4767</v>
      </c>
      <c r="C1622" t="s">
        <v>4521</v>
      </c>
      <c r="D1622" t="s">
        <v>4520</v>
      </c>
      <c r="E1622" t="s">
        <v>1</v>
      </c>
      <c r="F1622" t="s">
        <v>4</v>
      </c>
      <c r="G1622" s="2">
        <v>42829</v>
      </c>
      <c r="H1622" s="1">
        <v>1941500</v>
      </c>
      <c r="I1622" s="1">
        <v>103965.8922</v>
      </c>
    </row>
    <row r="1623" spans="1:9" x14ac:dyDescent="0.25">
      <c r="A1623" t="s">
        <v>4764</v>
      </c>
      <c r="B1623" t="s">
        <v>4765</v>
      </c>
      <c r="C1623" t="s">
        <v>4533</v>
      </c>
      <c r="D1623" t="s">
        <v>4532</v>
      </c>
      <c r="E1623" t="s">
        <v>1</v>
      </c>
      <c r="F1623" t="s">
        <v>4</v>
      </c>
      <c r="G1623" s="2">
        <v>42860</v>
      </c>
      <c r="H1623" s="1">
        <v>3344440</v>
      </c>
      <c r="I1623" s="1">
        <v>108429.8921</v>
      </c>
    </row>
    <row r="1624" spans="1:9" x14ac:dyDescent="0.25">
      <c r="A1624" t="s">
        <v>4762</v>
      </c>
      <c r="B1624" t="s">
        <v>4763</v>
      </c>
      <c r="C1624" t="s">
        <v>4761</v>
      </c>
      <c r="D1624" t="s">
        <v>4760</v>
      </c>
      <c r="E1624" t="s">
        <v>1</v>
      </c>
      <c r="F1624" t="s">
        <v>4</v>
      </c>
      <c r="G1624" s="2">
        <v>43048</v>
      </c>
      <c r="H1624" s="1">
        <v>873200</v>
      </c>
      <c r="I1624" s="1">
        <v>41743.275000000001</v>
      </c>
    </row>
    <row r="1625" spans="1:9" x14ac:dyDescent="0.25">
      <c r="A1625" t="s">
        <v>4758</v>
      </c>
      <c r="B1625" t="s">
        <v>4759</v>
      </c>
      <c r="C1625" t="s">
        <v>4757</v>
      </c>
      <c r="D1625" t="s">
        <v>4756</v>
      </c>
      <c r="E1625" t="s">
        <v>1</v>
      </c>
      <c r="F1625" t="s">
        <v>4</v>
      </c>
      <c r="G1625" s="2">
        <v>42860</v>
      </c>
      <c r="H1625" s="1">
        <v>300000</v>
      </c>
      <c r="I1625" s="1">
        <v>24277.395</v>
      </c>
    </row>
    <row r="1626" spans="1:9" x14ac:dyDescent="0.25">
      <c r="A1626" t="s">
        <v>4754</v>
      </c>
      <c r="B1626" t="s">
        <v>4755</v>
      </c>
      <c r="C1626" t="s">
        <v>4571</v>
      </c>
      <c r="D1626" t="s">
        <v>4570</v>
      </c>
      <c r="E1626" t="s">
        <v>1</v>
      </c>
      <c r="F1626" t="s">
        <v>4</v>
      </c>
      <c r="G1626" s="2">
        <v>43067</v>
      </c>
      <c r="H1626" s="1">
        <v>2050000</v>
      </c>
      <c r="I1626" s="1">
        <v>244162.29440000001</v>
      </c>
    </row>
    <row r="1627" spans="1:9" x14ac:dyDescent="0.25">
      <c r="A1627" t="s">
        <v>4752</v>
      </c>
      <c r="B1627" t="s">
        <v>4753</v>
      </c>
      <c r="C1627" t="s">
        <v>4751</v>
      </c>
      <c r="D1627" t="s">
        <v>4750</v>
      </c>
      <c r="E1627" t="s">
        <v>3316</v>
      </c>
      <c r="F1627" t="s">
        <v>4</v>
      </c>
      <c r="G1627" s="2">
        <v>42774</v>
      </c>
      <c r="H1627" s="1">
        <v>1440010</v>
      </c>
      <c r="I1627" s="1">
        <v>78579.804300000003</v>
      </c>
    </row>
    <row r="1628" spans="1:9" x14ac:dyDescent="0.25">
      <c r="A1628" t="s">
        <v>4748</v>
      </c>
      <c r="B1628" t="s">
        <v>4749</v>
      </c>
      <c r="C1628" t="s">
        <v>4747</v>
      </c>
      <c r="D1628" t="s">
        <v>4746</v>
      </c>
      <c r="E1628" t="s">
        <v>535</v>
      </c>
      <c r="F1628" t="s">
        <v>4</v>
      </c>
      <c r="G1628" s="2">
        <v>42787</v>
      </c>
      <c r="H1628" s="1">
        <v>45000000</v>
      </c>
      <c r="I1628" s="1">
        <v>7338324.4560000002</v>
      </c>
    </row>
    <row r="1629" spans="1:9" x14ac:dyDescent="0.25">
      <c r="A1629" t="s">
        <v>4744</v>
      </c>
      <c r="B1629" t="s">
        <v>4745</v>
      </c>
      <c r="C1629" t="s">
        <v>4743</v>
      </c>
      <c r="D1629" t="s">
        <v>4742</v>
      </c>
      <c r="E1629" t="s">
        <v>535</v>
      </c>
      <c r="F1629" t="s">
        <v>4</v>
      </c>
      <c r="G1629" s="2">
        <v>42787</v>
      </c>
      <c r="H1629" s="1">
        <v>2932038</v>
      </c>
      <c r="I1629" s="1">
        <v>307020.89860000001</v>
      </c>
    </row>
    <row r="1630" spans="1:9" x14ac:dyDescent="0.25">
      <c r="A1630" t="s">
        <v>4740</v>
      </c>
      <c r="B1630" t="s">
        <v>4741</v>
      </c>
      <c r="C1630" t="s">
        <v>4629</v>
      </c>
      <c r="D1630" t="s">
        <v>4628</v>
      </c>
      <c r="E1630" t="s">
        <v>535</v>
      </c>
      <c r="F1630" t="s">
        <v>4</v>
      </c>
      <c r="G1630" s="2">
        <v>42860</v>
      </c>
      <c r="H1630" s="1">
        <v>3800000</v>
      </c>
      <c r="I1630" s="1">
        <v>827091.02489999996</v>
      </c>
    </row>
    <row r="1631" spans="1:9" x14ac:dyDescent="0.25">
      <c r="A1631" t="s">
        <v>4738</v>
      </c>
      <c r="B1631" t="s">
        <v>4739</v>
      </c>
      <c r="C1631" t="s">
        <v>4579</v>
      </c>
      <c r="D1631" t="s">
        <v>4578</v>
      </c>
      <c r="E1631" t="s">
        <v>1</v>
      </c>
      <c r="F1631" t="s">
        <v>4</v>
      </c>
      <c r="G1631" s="2">
        <v>42774</v>
      </c>
      <c r="H1631" s="1">
        <v>1297050</v>
      </c>
      <c r="I1631" s="1">
        <v>112291.7775</v>
      </c>
    </row>
    <row r="1632" spans="1:9" x14ac:dyDescent="0.25">
      <c r="A1632" t="s">
        <v>4736</v>
      </c>
      <c r="B1632" t="s">
        <v>4737</v>
      </c>
      <c r="C1632" t="s">
        <v>4735</v>
      </c>
      <c r="D1632" t="s">
        <v>4734</v>
      </c>
      <c r="E1632" t="s">
        <v>1</v>
      </c>
      <c r="F1632" t="s">
        <v>4</v>
      </c>
      <c r="G1632" s="2">
        <v>42860</v>
      </c>
      <c r="H1632" s="1">
        <v>3311600</v>
      </c>
      <c r="I1632" s="1">
        <v>240746.96</v>
      </c>
    </row>
    <row r="1633" spans="1:9" x14ac:dyDescent="0.25">
      <c r="A1633" t="s">
        <v>4732</v>
      </c>
      <c r="B1633" t="s">
        <v>4733</v>
      </c>
      <c r="C1633" t="s">
        <v>4499</v>
      </c>
      <c r="D1633" t="s">
        <v>4498</v>
      </c>
      <c r="E1633" t="s">
        <v>1</v>
      </c>
      <c r="F1633" t="s">
        <v>4</v>
      </c>
      <c r="G1633" s="2">
        <v>42774</v>
      </c>
      <c r="H1633" s="1">
        <v>487911</v>
      </c>
      <c r="I1633" s="1">
        <v>14257.817300000001</v>
      </c>
    </row>
    <row r="1634" spans="1:9" x14ac:dyDescent="0.25">
      <c r="A1634" t="s">
        <v>4730</v>
      </c>
      <c r="B1634" t="s">
        <v>4731</v>
      </c>
      <c r="C1634" t="s">
        <v>4571</v>
      </c>
      <c r="D1634" t="s">
        <v>4570</v>
      </c>
      <c r="E1634" t="s">
        <v>1</v>
      </c>
      <c r="F1634" t="s">
        <v>4</v>
      </c>
      <c r="G1634" s="2">
        <v>42860</v>
      </c>
      <c r="H1634" s="1">
        <v>215000</v>
      </c>
      <c r="I1634" s="1">
        <v>17463.006399999998</v>
      </c>
    </row>
    <row r="1635" spans="1:9" x14ac:dyDescent="0.25">
      <c r="A1635" t="s">
        <v>4728</v>
      </c>
      <c r="B1635" t="s">
        <v>4729</v>
      </c>
      <c r="C1635" t="s">
        <v>4727</v>
      </c>
      <c r="D1635" t="s">
        <v>4726</v>
      </c>
      <c r="E1635" t="s">
        <v>1</v>
      </c>
      <c r="F1635" t="s">
        <v>4</v>
      </c>
      <c r="G1635" s="2">
        <v>42774</v>
      </c>
      <c r="H1635" s="1">
        <v>1798500</v>
      </c>
      <c r="I1635" s="1">
        <v>158799.84160000001</v>
      </c>
    </row>
    <row r="1636" spans="1:9" x14ac:dyDescent="0.25">
      <c r="A1636" t="s">
        <v>4724</v>
      </c>
      <c r="B1636" t="s">
        <v>4725</v>
      </c>
      <c r="C1636" t="s">
        <v>4613</v>
      </c>
      <c r="D1636" t="s">
        <v>4612</v>
      </c>
      <c r="E1636" t="s">
        <v>1</v>
      </c>
      <c r="F1636" t="s">
        <v>4</v>
      </c>
      <c r="G1636" s="2">
        <v>42787</v>
      </c>
      <c r="H1636" s="1">
        <v>2867000</v>
      </c>
      <c r="I1636" s="1">
        <v>139500.3989</v>
      </c>
    </row>
    <row r="1637" spans="1:9" x14ac:dyDescent="0.25">
      <c r="A1637" t="s">
        <v>4722</v>
      </c>
      <c r="B1637" t="s">
        <v>4723</v>
      </c>
      <c r="C1637" t="s">
        <v>4721</v>
      </c>
      <c r="D1637" t="s">
        <v>4720</v>
      </c>
      <c r="E1637" t="s">
        <v>1</v>
      </c>
      <c r="F1637" t="s">
        <v>4</v>
      </c>
      <c r="G1637" s="2">
        <v>42860</v>
      </c>
      <c r="H1637" s="1">
        <v>617500</v>
      </c>
      <c r="I1637" s="1">
        <v>43417.876199999999</v>
      </c>
    </row>
    <row r="1638" spans="1:9" x14ac:dyDescent="0.25">
      <c r="A1638" t="s">
        <v>4718</v>
      </c>
      <c r="B1638" t="s">
        <v>4719</v>
      </c>
      <c r="C1638" t="s">
        <v>4717</v>
      </c>
      <c r="D1638" t="s">
        <v>4716</v>
      </c>
      <c r="E1638" t="s">
        <v>1</v>
      </c>
      <c r="F1638" t="s">
        <v>4</v>
      </c>
      <c r="G1638" s="2">
        <v>42860</v>
      </c>
      <c r="H1638" s="1">
        <v>497790</v>
      </c>
      <c r="I1638" s="1">
        <v>29683.933400000002</v>
      </c>
    </row>
    <row r="1639" spans="1:9" x14ac:dyDescent="0.25">
      <c r="A1639" t="s">
        <v>4714</v>
      </c>
      <c r="B1639" t="s">
        <v>4715</v>
      </c>
      <c r="C1639" t="s">
        <v>4713</v>
      </c>
      <c r="D1639" t="s">
        <v>4712</v>
      </c>
      <c r="E1639" t="s">
        <v>1</v>
      </c>
      <c r="F1639" t="s">
        <v>4</v>
      </c>
      <c r="G1639" s="2">
        <v>42787</v>
      </c>
      <c r="H1639" s="1">
        <v>629645</v>
      </c>
      <c r="I1639" s="1">
        <v>33692.906499999997</v>
      </c>
    </row>
    <row r="1640" spans="1:9" x14ac:dyDescent="0.25">
      <c r="A1640" t="s">
        <v>4710</v>
      </c>
      <c r="B1640" t="s">
        <v>4711</v>
      </c>
      <c r="C1640" t="s">
        <v>4605</v>
      </c>
      <c r="D1640" t="s">
        <v>4604</v>
      </c>
      <c r="E1640" t="s">
        <v>1</v>
      </c>
      <c r="F1640" t="s">
        <v>4</v>
      </c>
      <c r="G1640" s="2">
        <v>42787</v>
      </c>
      <c r="H1640" s="1">
        <v>460000</v>
      </c>
      <c r="I1640" s="1">
        <v>19593.9077</v>
      </c>
    </row>
    <row r="1641" spans="1:9" x14ac:dyDescent="0.25">
      <c r="A1641" t="s">
        <v>4708</v>
      </c>
      <c r="B1641" t="s">
        <v>4709</v>
      </c>
      <c r="C1641" t="s">
        <v>4707</v>
      </c>
      <c r="D1641" t="s">
        <v>4706</v>
      </c>
      <c r="E1641" t="s">
        <v>1</v>
      </c>
      <c r="F1641" t="s">
        <v>4</v>
      </c>
      <c r="G1641" s="2">
        <v>42774</v>
      </c>
      <c r="H1641" s="1">
        <v>2200000</v>
      </c>
      <c r="I1641" s="1">
        <v>120621.22040000001</v>
      </c>
    </row>
    <row r="1642" spans="1:9" x14ac:dyDescent="0.25">
      <c r="A1642" t="s">
        <v>4704</v>
      </c>
      <c r="B1642" t="s">
        <v>4705</v>
      </c>
      <c r="C1642" t="s">
        <v>4703</v>
      </c>
      <c r="D1642" t="s">
        <v>4702</v>
      </c>
      <c r="E1642" t="s">
        <v>1</v>
      </c>
      <c r="F1642" t="s">
        <v>4</v>
      </c>
      <c r="G1642" s="2">
        <v>42774</v>
      </c>
      <c r="H1642" s="1">
        <v>1000000</v>
      </c>
      <c r="I1642" s="1">
        <v>67183.8465</v>
      </c>
    </row>
    <row r="1643" spans="1:9" x14ac:dyDescent="0.25">
      <c r="A1643" t="s">
        <v>4700</v>
      </c>
      <c r="B1643" t="s">
        <v>4701</v>
      </c>
      <c r="C1643" t="s">
        <v>4699</v>
      </c>
      <c r="D1643" t="s">
        <v>4698</v>
      </c>
      <c r="E1643" t="s">
        <v>1</v>
      </c>
      <c r="F1643" t="s">
        <v>4</v>
      </c>
      <c r="G1643" s="2">
        <v>43075</v>
      </c>
      <c r="H1643" s="1">
        <v>1250000</v>
      </c>
      <c r="I1643" s="1">
        <v>65460.296499999997</v>
      </c>
    </row>
    <row r="1644" spans="1:9" x14ac:dyDescent="0.25">
      <c r="A1644" t="s">
        <v>4696</v>
      </c>
      <c r="B1644" t="s">
        <v>4697</v>
      </c>
      <c r="C1644" t="s">
        <v>4695</v>
      </c>
      <c r="D1644" t="s">
        <v>4694</v>
      </c>
      <c r="E1644" t="s">
        <v>1</v>
      </c>
      <c r="F1644" t="s">
        <v>4</v>
      </c>
      <c r="G1644" s="2">
        <v>43068</v>
      </c>
      <c r="H1644" s="1">
        <v>422000</v>
      </c>
      <c r="I1644" s="1">
        <v>19773.249199999998</v>
      </c>
    </row>
    <row r="1645" spans="1:9" x14ac:dyDescent="0.25">
      <c r="A1645" t="s">
        <v>4692</v>
      </c>
      <c r="B1645" t="s">
        <v>4693</v>
      </c>
      <c r="C1645" t="s">
        <v>4691</v>
      </c>
      <c r="D1645" t="s">
        <v>4690</v>
      </c>
      <c r="E1645" t="s">
        <v>1</v>
      </c>
      <c r="F1645" t="s">
        <v>4</v>
      </c>
      <c r="G1645" s="2">
        <v>42774</v>
      </c>
      <c r="H1645" s="1">
        <v>1920960</v>
      </c>
      <c r="I1645" s="1">
        <v>104677.8668</v>
      </c>
    </row>
    <row r="1646" spans="1:9" x14ac:dyDescent="0.25">
      <c r="A1646" t="s">
        <v>4688</v>
      </c>
      <c r="B1646" t="s">
        <v>4689</v>
      </c>
      <c r="C1646" t="s">
        <v>4513</v>
      </c>
      <c r="D1646" t="s">
        <v>4512</v>
      </c>
      <c r="E1646" t="s">
        <v>1</v>
      </c>
      <c r="F1646" t="s">
        <v>4</v>
      </c>
      <c r="G1646" s="2">
        <v>42751</v>
      </c>
      <c r="H1646" s="1">
        <v>388575</v>
      </c>
      <c r="I1646" s="1">
        <v>6707.4826999999996</v>
      </c>
    </row>
    <row r="1647" spans="1:9" x14ac:dyDescent="0.25">
      <c r="A1647" t="s">
        <v>4686</v>
      </c>
      <c r="B1647" t="s">
        <v>4687</v>
      </c>
      <c r="C1647" t="s">
        <v>4685</v>
      </c>
      <c r="D1647" t="s">
        <v>4684</v>
      </c>
      <c r="E1647" t="s">
        <v>1</v>
      </c>
      <c r="F1647" t="s">
        <v>4</v>
      </c>
      <c r="G1647" s="2">
        <v>42751</v>
      </c>
      <c r="H1647" s="1">
        <v>3838000</v>
      </c>
      <c r="I1647" s="1">
        <v>231244.37599999999</v>
      </c>
    </row>
    <row r="1648" spans="1:9" x14ac:dyDescent="0.25">
      <c r="A1648" t="s">
        <v>4682</v>
      </c>
      <c r="B1648" t="s">
        <v>4683</v>
      </c>
      <c r="C1648" t="s">
        <v>4681</v>
      </c>
      <c r="D1648" t="s">
        <v>4680</v>
      </c>
      <c r="E1648" t="s">
        <v>1</v>
      </c>
      <c r="F1648" t="s">
        <v>4</v>
      </c>
      <c r="G1648" s="2">
        <v>42751</v>
      </c>
      <c r="H1648" s="1">
        <v>1100000</v>
      </c>
      <c r="I1648" s="1">
        <v>112493.41899999999</v>
      </c>
    </row>
    <row r="1649" spans="1:9" x14ac:dyDescent="0.25">
      <c r="A1649" t="s">
        <v>4678</v>
      </c>
      <c r="B1649" t="s">
        <v>4679</v>
      </c>
      <c r="C1649" t="s">
        <v>4671</v>
      </c>
      <c r="D1649" t="s">
        <v>4670</v>
      </c>
      <c r="E1649" t="s">
        <v>1</v>
      </c>
      <c r="F1649" t="s">
        <v>4</v>
      </c>
      <c r="G1649" s="2">
        <v>43082</v>
      </c>
      <c r="H1649" s="1">
        <v>1659282.65</v>
      </c>
      <c r="I1649" s="1">
        <v>73126.376000000004</v>
      </c>
    </row>
    <row r="1650" spans="1:9" x14ac:dyDescent="0.25">
      <c r="A1650" t="s">
        <v>4676</v>
      </c>
      <c r="B1650" t="s">
        <v>4677</v>
      </c>
      <c r="C1650" t="s">
        <v>4675</v>
      </c>
      <c r="D1650" t="s">
        <v>4674</v>
      </c>
      <c r="E1650" t="s">
        <v>1</v>
      </c>
      <c r="F1650" t="s">
        <v>4</v>
      </c>
      <c r="G1650" s="2">
        <v>43070</v>
      </c>
      <c r="H1650" s="1">
        <v>216000</v>
      </c>
      <c r="I1650" s="1">
        <v>10802.254000000001</v>
      </c>
    </row>
    <row r="1651" spans="1:9" x14ac:dyDescent="0.25">
      <c r="A1651" t="s">
        <v>4672</v>
      </c>
      <c r="B1651" t="s">
        <v>4673</v>
      </c>
      <c r="C1651" t="s">
        <v>4671</v>
      </c>
      <c r="D1651" t="s">
        <v>4670</v>
      </c>
      <c r="E1651" t="s">
        <v>1</v>
      </c>
      <c r="F1651" t="s">
        <v>4</v>
      </c>
      <c r="G1651" s="2">
        <v>42801</v>
      </c>
      <c r="H1651" s="1">
        <v>1961271</v>
      </c>
      <c r="I1651" s="1">
        <v>101147.52650000001</v>
      </c>
    </row>
    <row r="1652" spans="1:9" x14ac:dyDescent="0.25">
      <c r="A1652" t="s">
        <v>4668</v>
      </c>
      <c r="B1652" t="s">
        <v>4669</v>
      </c>
      <c r="C1652" t="s">
        <v>4667</v>
      </c>
      <c r="D1652" t="s">
        <v>4666</v>
      </c>
      <c r="E1652" t="s">
        <v>1</v>
      </c>
      <c r="F1652" t="s">
        <v>4</v>
      </c>
      <c r="G1652" s="2">
        <v>43080</v>
      </c>
      <c r="H1652" s="1">
        <v>234000</v>
      </c>
      <c r="I1652" s="1">
        <v>12200.5</v>
      </c>
    </row>
    <row r="1653" spans="1:9" x14ac:dyDescent="0.25">
      <c r="A1653" t="s">
        <v>4664</v>
      </c>
      <c r="B1653" t="s">
        <v>4665</v>
      </c>
      <c r="C1653" t="s">
        <v>4663</v>
      </c>
      <c r="D1653" t="s">
        <v>4662</v>
      </c>
      <c r="E1653" t="s">
        <v>1</v>
      </c>
      <c r="F1653" t="s">
        <v>4</v>
      </c>
      <c r="G1653" s="2">
        <v>42774</v>
      </c>
      <c r="H1653" s="1">
        <v>2499000</v>
      </c>
      <c r="I1653" s="1">
        <v>125244.14320000001</v>
      </c>
    </row>
    <row r="1654" spans="1:9" x14ac:dyDescent="0.25">
      <c r="A1654" t="s">
        <v>4660</v>
      </c>
      <c r="B1654" t="s">
        <v>4661</v>
      </c>
      <c r="C1654" t="s">
        <v>4659</v>
      </c>
      <c r="D1654" t="s">
        <v>4658</v>
      </c>
      <c r="E1654" t="s">
        <v>1</v>
      </c>
      <c r="F1654" t="s">
        <v>4</v>
      </c>
      <c r="G1654" s="2">
        <v>42751</v>
      </c>
      <c r="H1654" s="1">
        <v>1950000</v>
      </c>
      <c r="I1654" s="1">
        <v>147552.93979999999</v>
      </c>
    </row>
    <row r="1655" spans="1:9" x14ac:dyDescent="0.25">
      <c r="A1655" t="s">
        <v>4656</v>
      </c>
      <c r="B1655" t="s">
        <v>4657</v>
      </c>
      <c r="C1655" t="s">
        <v>4655</v>
      </c>
      <c r="D1655" t="s">
        <v>4654</v>
      </c>
      <c r="E1655" t="s">
        <v>1</v>
      </c>
      <c r="F1655" t="s">
        <v>4</v>
      </c>
      <c r="G1655" s="2">
        <v>42801</v>
      </c>
      <c r="H1655" s="1">
        <v>720000</v>
      </c>
      <c r="I1655" s="1">
        <v>52846.870600000002</v>
      </c>
    </row>
    <row r="1656" spans="1:9" x14ac:dyDescent="0.25">
      <c r="A1656" t="s">
        <v>4652</v>
      </c>
      <c r="B1656" t="s">
        <v>4653</v>
      </c>
      <c r="C1656" t="s">
        <v>4589</v>
      </c>
      <c r="D1656" t="s">
        <v>4588</v>
      </c>
      <c r="E1656" t="s">
        <v>1</v>
      </c>
      <c r="F1656" t="s">
        <v>4</v>
      </c>
      <c r="G1656" s="2">
        <v>42872</v>
      </c>
      <c r="H1656" s="1">
        <v>253195</v>
      </c>
      <c r="I1656" s="1">
        <v>20694.503000000001</v>
      </c>
    </row>
    <row r="1657" spans="1:9" x14ac:dyDescent="0.25">
      <c r="A1657" t="s">
        <v>4650</v>
      </c>
      <c r="B1657" t="s">
        <v>4651</v>
      </c>
      <c r="C1657" t="s">
        <v>4589</v>
      </c>
      <c r="D1657" t="s">
        <v>4588</v>
      </c>
      <c r="E1657" t="s">
        <v>1</v>
      </c>
      <c r="F1657" t="s">
        <v>4</v>
      </c>
      <c r="G1657" s="2">
        <v>42872</v>
      </c>
      <c r="H1657" s="1">
        <v>1072000</v>
      </c>
      <c r="I1657" s="1">
        <v>84923.473199999993</v>
      </c>
    </row>
    <row r="1658" spans="1:9" x14ac:dyDescent="0.25">
      <c r="A1658" t="s">
        <v>4648</v>
      </c>
      <c r="B1658" t="s">
        <v>4649</v>
      </c>
      <c r="C1658" t="s">
        <v>4647</v>
      </c>
      <c r="D1658" t="s">
        <v>4646</v>
      </c>
      <c r="E1658" t="s">
        <v>1</v>
      </c>
      <c r="F1658" t="s">
        <v>4</v>
      </c>
      <c r="G1658" s="2">
        <v>42774</v>
      </c>
      <c r="H1658" s="1">
        <v>1047910</v>
      </c>
      <c r="I1658" s="1">
        <v>53719.422500000001</v>
      </c>
    </row>
    <row r="1659" spans="1:9" x14ac:dyDescent="0.25">
      <c r="A1659" t="s">
        <v>4644</v>
      </c>
      <c r="B1659" t="s">
        <v>4645</v>
      </c>
      <c r="C1659" t="s">
        <v>4547</v>
      </c>
      <c r="D1659" t="s">
        <v>4546</v>
      </c>
      <c r="E1659" t="s">
        <v>1</v>
      </c>
      <c r="F1659" t="s">
        <v>4</v>
      </c>
      <c r="G1659" s="2">
        <v>42816</v>
      </c>
      <c r="H1659" s="1">
        <v>873580</v>
      </c>
      <c r="I1659" s="1">
        <v>45944.1901</v>
      </c>
    </row>
    <row r="1660" spans="1:9" x14ac:dyDescent="0.25">
      <c r="A1660" t="s">
        <v>4642</v>
      </c>
      <c r="B1660" t="s">
        <v>4643</v>
      </c>
      <c r="C1660" t="s">
        <v>4639</v>
      </c>
      <c r="D1660" t="s">
        <v>4638</v>
      </c>
      <c r="E1660" t="s">
        <v>1</v>
      </c>
      <c r="F1660" t="s">
        <v>4</v>
      </c>
      <c r="G1660" s="2">
        <v>43040</v>
      </c>
      <c r="H1660" s="1">
        <v>2768608</v>
      </c>
      <c r="I1660" s="1">
        <v>245844.76</v>
      </c>
    </row>
    <row r="1661" spans="1:9" x14ac:dyDescent="0.25">
      <c r="A1661" t="s">
        <v>4640</v>
      </c>
      <c r="B1661" t="s">
        <v>4641</v>
      </c>
      <c r="C1661" t="s">
        <v>4639</v>
      </c>
      <c r="D1661" t="s">
        <v>4638</v>
      </c>
      <c r="E1661" t="s">
        <v>1</v>
      </c>
      <c r="F1661" t="s">
        <v>4</v>
      </c>
      <c r="G1661" s="2">
        <v>43040</v>
      </c>
      <c r="H1661" s="1">
        <v>3853000</v>
      </c>
      <c r="I1661" s="1">
        <v>276512.136</v>
      </c>
    </row>
    <row r="1662" spans="1:9" x14ac:dyDescent="0.25">
      <c r="A1662" t="s">
        <v>4636</v>
      </c>
      <c r="B1662" t="s">
        <v>4637</v>
      </c>
      <c r="C1662" t="s">
        <v>4635</v>
      </c>
      <c r="D1662" t="s">
        <v>4634</v>
      </c>
      <c r="E1662" t="s">
        <v>1</v>
      </c>
      <c r="F1662" t="s">
        <v>4</v>
      </c>
      <c r="G1662" s="2">
        <v>42764</v>
      </c>
      <c r="H1662" s="1">
        <v>633555</v>
      </c>
      <c r="I1662" s="1">
        <v>58793.8076</v>
      </c>
    </row>
    <row r="1663" spans="1:9" x14ac:dyDescent="0.25">
      <c r="A1663" t="s">
        <v>4632</v>
      </c>
      <c r="B1663" t="s">
        <v>4633</v>
      </c>
      <c r="C1663" t="s">
        <v>4609</v>
      </c>
      <c r="D1663" t="s">
        <v>4608</v>
      </c>
      <c r="E1663" t="s">
        <v>1</v>
      </c>
      <c r="F1663" t="s">
        <v>4</v>
      </c>
      <c r="G1663" s="2">
        <v>42860</v>
      </c>
      <c r="H1663" s="1">
        <v>900000</v>
      </c>
      <c r="I1663" s="1">
        <v>38161.1875</v>
      </c>
    </row>
    <row r="1664" spans="1:9" x14ac:dyDescent="0.25">
      <c r="A1664" t="s">
        <v>4630</v>
      </c>
      <c r="B1664" t="s">
        <v>4631</v>
      </c>
      <c r="C1664" t="s">
        <v>4629</v>
      </c>
      <c r="D1664" t="s">
        <v>4628</v>
      </c>
      <c r="E1664" t="s">
        <v>1</v>
      </c>
      <c r="F1664" t="s">
        <v>4</v>
      </c>
      <c r="G1664" s="2">
        <v>43077</v>
      </c>
      <c r="H1664" s="1">
        <v>500000</v>
      </c>
      <c r="I1664" s="1">
        <v>38170.122600000002</v>
      </c>
    </row>
    <row r="1665" spans="1:9" x14ac:dyDescent="0.25">
      <c r="A1665" t="s">
        <v>4626</v>
      </c>
      <c r="B1665" t="s">
        <v>4627</v>
      </c>
      <c r="C1665" t="s">
        <v>4625</v>
      </c>
      <c r="D1665" t="s">
        <v>4624</v>
      </c>
      <c r="E1665" t="s">
        <v>1</v>
      </c>
      <c r="F1665" t="s">
        <v>4</v>
      </c>
      <c r="G1665" s="2">
        <v>43063</v>
      </c>
      <c r="H1665" s="1">
        <v>567900</v>
      </c>
      <c r="I1665" s="1">
        <v>28444.912</v>
      </c>
    </row>
    <row r="1666" spans="1:9" x14ac:dyDescent="0.25">
      <c r="A1666" t="s">
        <v>4622</v>
      </c>
      <c r="B1666" t="s">
        <v>4623</v>
      </c>
      <c r="C1666" t="s">
        <v>4513</v>
      </c>
      <c r="D1666" t="s">
        <v>4512</v>
      </c>
      <c r="E1666" t="s">
        <v>1</v>
      </c>
      <c r="F1666" t="s">
        <v>4</v>
      </c>
      <c r="G1666" s="2">
        <v>43063</v>
      </c>
      <c r="H1666" s="1">
        <v>586000</v>
      </c>
      <c r="I1666" s="1">
        <v>38093.669399999999</v>
      </c>
    </row>
    <row r="1667" spans="1:9" x14ac:dyDescent="0.25">
      <c r="A1667" t="s">
        <v>4620</v>
      </c>
      <c r="B1667" t="s">
        <v>4621</v>
      </c>
      <c r="C1667" t="s">
        <v>4609</v>
      </c>
      <c r="D1667" t="s">
        <v>4608</v>
      </c>
      <c r="E1667" t="s">
        <v>1</v>
      </c>
      <c r="F1667" t="s">
        <v>4</v>
      </c>
      <c r="G1667" s="2">
        <v>43040</v>
      </c>
      <c r="H1667" s="1">
        <v>995222</v>
      </c>
      <c r="I1667" s="1">
        <v>51491.6</v>
      </c>
    </row>
    <row r="1668" spans="1:9" x14ac:dyDescent="0.25">
      <c r="A1668" t="s">
        <v>4618</v>
      </c>
      <c r="B1668" t="s">
        <v>4619</v>
      </c>
      <c r="C1668" t="s">
        <v>4617</v>
      </c>
      <c r="D1668" t="s">
        <v>4616</v>
      </c>
      <c r="E1668" t="s">
        <v>1</v>
      </c>
      <c r="F1668" t="s">
        <v>4</v>
      </c>
      <c r="G1668" s="2">
        <v>43034</v>
      </c>
      <c r="H1668" s="1">
        <v>522000</v>
      </c>
      <c r="I1668" s="1">
        <v>27324.432700000001</v>
      </c>
    </row>
    <row r="1669" spans="1:9" x14ac:dyDescent="0.25">
      <c r="A1669" t="s">
        <v>4614</v>
      </c>
      <c r="B1669" t="s">
        <v>4615</v>
      </c>
      <c r="C1669" t="s">
        <v>4613</v>
      </c>
      <c r="D1669" t="s">
        <v>4612</v>
      </c>
      <c r="E1669" t="s">
        <v>1</v>
      </c>
      <c r="F1669" t="s">
        <v>4</v>
      </c>
      <c r="G1669" s="2">
        <v>42899</v>
      </c>
      <c r="H1669" s="1">
        <v>395100</v>
      </c>
      <c r="I1669" s="1">
        <v>19572.253799999999</v>
      </c>
    </row>
    <row r="1670" spans="1:9" x14ac:dyDescent="0.25">
      <c r="A1670" t="s">
        <v>4610</v>
      </c>
      <c r="B1670" t="s">
        <v>4611</v>
      </c>
      <c r="C1670" t="s">
        <v>4609</v>
      </c>
      <c r="D1670" t="s">
        <v>4608</v>
      </c>
      <c r="E1670" t="s">
        <v>1</v>
      </c>
      <c r="F1670" t="s">
        <v>4</v>
      </c>
      <c r="G1670" s="2">
        <v>42949</v>
      </c>
      <c r="H1670" s="1">
        <v>2890000</v>
      </c>
      <c r="I1670" s="1">
        <v>152520.60800000001</v>
      </c>
    </row>
    <row r="1671" spans="1:9" x14ac:dyDescent="0.25">
      <c r="A1671" t="s">
        <v>4606</v>
      </c>
      <c r="B1671" t="s">
        <v>4607</v>
      </c>
      <c r="C1671" t="s">
        <v>4605</v>
      </c>
      <c r="D1671" t="s">
        <v>4604</v>
      </c>
      <c r="E1671" t="s">
        <v>1</v>
      </c>
      <c r="F1671" t="s">
        <v>4</v>
      </c>
      <c r="G1671" s="2">
        <v>42950</v>
      </c>
      <c r="H1671" s="1">
        <v>2204000</v>
      </c>
      <c r="I1671" s="1">
        <v>137874.87450000001</v>
      </c>
    </row>
    <row r="1672" spans="1:9" x14ac:dyDescent="0.25">
      <c r="A1672" t="s">
        <v>4602</v>
      </c>
      <c r="B1672" t="s">
        <v>4603</v>
      </c>
      <c r="C1672" t="s">
        <v>4601</v>
      </c>
      <c r="D1672" t="s">
        <v>4600</v>
      </c>
      <c r="E1672" t="s">
        <v>1</v>
      </c>
      <c r="F1672" t="s">
        <v>4</v>
      </c>
      <c r="G1672" s="2">
        <v>43084</v>
      </c>
      <c r="H1672" s="1">
        <v>12669787</v>
      </c>
      <c r="I1672" s="1">
        <v>522435.81809999997</v>
      </c>
    </row>
    <row r="1673" spans="1:9" x14ac:dyDescent="0.25">
      <c r="A1673" t="s">
        <v>4598</v>
      </c>
      <c r="B1673" t="s">
        <v>4599</v>
      </c>
      <c r="C1673" t="s">
        <v>4597</v>
      </c>
      <c r="D1673" t="s">
        <v>4596</v>
      </c>
      <c r="E1673" t="s">
        <v>1</v>
      </c>
      <c r="F1673" t="s">
        <v>4</v>
      </c>
      <c r="G1673" s="2">
        <v>43067</v>
      </c>
      <c r="H1673" s="1">
        <v>652500</v>
      </c>
      <c r="I1673" s="1">
        <v>57446.340600000003</v>
      </c>
    </row>
    <row r="1674" spans="1:9" x14ac:dyDescent="0.25">
      <c r="A1674" t="s">
        <v>4594</v>
      </c>
      <c r="B1674" t="s">
        <v>4595</v>
      </c>
      <c r="C1674" t="s">
        <v>4593</v>
      </c>
      <c r="D1674" t="s">
        <v>4592</v>
      </c>
      <c r="E1674" t="s">
        <v>1</v>
      </c>
      <c r="F1674" t="s">
        <v>4</v>
      </c>
      <c r="G1674" s="2">
        <v>43063</v>
      </c>
      <c r="H1674" s="1">
        <v>2100000</v>
      </c>
      <c r="I1674" s="1">
        <v>111933.5512</v>
      </c>
    </row>
    <row r="1675" spans="1:9" x14ac:dyDescent="0.25">
      <c r="A1675" t="s">
        <v>4590</v>
      </c>
      <c r="B1675" t="s">
        <v>4591</v>
      </c>
      <c r="C1675" t="s">
        <v>4589</v>
      </c>
      <c r="D1675" t="s">
        <v>4588</v>
      </c>
      <c r="E1675" t="s">
        <v>1</v>
      </c>
      <c r="F1675" t="s">
        <v>4</v>
      </c>
      <c r="G1675" s="2">
        <v>43081</v>
      </c>
      <c r="H1675" s="1">
        <v>151803</v>
      </c>
      <c r="I1675" s="1">
        <v>12505.4308</v>
      </c>
    </row>
    <row r="1676" spans="1:9" x14ac:dyDescent="0.25">
      <c r="A1676" t="s">
        <v>4586</v>
      </c>
      <c r="B1676" t="s">
        <v>4587</v>
      </c>
      <c r="C1676" t="s">
        <v>4533</v>
      </c>
      <c r="D1676" t="s">
        <v>4532</v>
      </c>
      <c r="E1676" t="s">
        <v>1</v>
      </c>
      <c r="F1676" t="s">
        <v>4</v>
      </c>
      <c r="G1676" s="2">
        <v>43041</v>
      </c>
      <c r="H1676" s="1">
        <v>1189800</v>
      </c>
      <c r="I1676" s="1">
        <v>39519.914299999997</v>
      </c>
    </row>
    <row r="1677" spans="1:9" x14ac:dyDescent="0.25">
      <c r="A1677" t="s">
        <v>4584</v>
      </c>
      <c r="B1677" t="s">
        <v>4585</v>
      </c>
      <c r="C1677" t="s">
        <v>4583</v>
      </c>
      <c r="D1677" t="s">
        <v>4582</v>
      </c>
      <c r="E1677" t="s">
        <v>1</v>
      </c>
      <c r="F1677" t="s">
        <v>4</v>
      </c>
      <c r="G1677" s="2">
        <v>43048</v>
      </c>
      <c r="H1677" s="1">
        <v>941250</v>
      </c>
      <c r="I1677" s="1">
        <v>88948.122900000002</v>
      </c>
    </row>
    <row r="1678" spans="1:9" x14ac:dyDescent="0.25">
      <c r="A1678" t="s">
        <v>4580</v>
      </c>
      <c r="B1678" t="s">
        <v>4581</v>
      </c>
      <c r="C1678" t="s">
        <v>4579</v>
      </c>
      <c r="D1678" t="s">
        <v>4578</v>
      </c>
      <c r="E1678" t="s">
        <v>1</v>
      </c>
      <c r="F1678" t="s">
        <v>4</v>
      </c>
      <c r="G1678" s="2">
        <v>43048</v>
      </c>
      <c r="H1678" s="1">
        <v>750000</v>
      </c>
      <c r="I1678" s="1">
        <v>71724.868900000001</v>
      </c>
    </row>
    <row r="1679" spans="1:9" x14ac:dyDescent="0.25">
      <c r="A1679" t="s">
        <v>4576</v>
      </c>
      <c r="B1679" t="s">
        <v>4577</v>
      </c>
      <c r="C1679" t="s">
        <v>4575</v>
      </c>
      <c r="D1679" t="s">
        <v>4574</v>
      </c>
      <c r="E1679" t="s">
        <v>1</v>
      </c>
      <c r="F1679" t="s">
        <v>4</v>
      </c>
      <c r="G1679" s="2">
        <v>42999</v>
      </c>
      <c r="H1679" s="1">
        <v>1500000</v>
      </c>
      <c r="I1679" s="1">
        <v>100257.1296</v>
      </c>
    </row>
    <row r="1680" spans="1:9" x14ac:dyDescent="0.25">
      <c r="A1680" t="s">
        <v>4572</v>
      </c>
      <c r="B1680" t="s">
        <v>4573</v>
      </c>
      <c r="C1680" t="s">
        <v>4571</v>
      </c>
      <c r="D1680" t="s">
        <v>4570</v>
      </c>
      <c r="E1680" t="s">
        <v>1</v>
      </c>
      <c r="F1680" t="s">
        <v>4</v>
      </c>
      <c r="G1680" s="2">
        <v>43080</v>
      </c>
      <c r="H1680" s="1">
        <v>326106</v>
      </c>
      <c r="I1680" s="1">
        <v>25834.877</v>
      </c>
    </row>
    <row r="1681" spans="1:9" x14ac:dyDescent="0.25">
      <c r="A1681" t="s">
        <v>4568</v>
      </c>
      <c r="B1681" t="s">
        <v>4569</v>
      </c>
      <c r="C1681" t="s">
        <v>4567</v>
      </c>
      <c r="D1681" t="s">
        <v>4566</v>
      </c>
      <c r="E1681" t="s">
        <v>1</v>
      </c>
      <c r="F1681" t="s">
        <v>4</v>
      </c>
      <c r="G1681" s="2">
        <v>43034</v>
      </c>
      <c r="H1681" s="1">
        <v>2945554</v>
      </c>
      <c r="I1681" s="1">
        <v>145082.21909999999</v>
      </c>
    </row>
    <row r="1682" spans="1:9" x14ac:dyDescent="0.25">
      <c r="A1682" t="s">
        <v>4564</v>
      </c>
      <c r="B1682" t="s">
        <v>4565</v>
      </c>
      <c r="C1682" t="s">
        <v>4563</v>
      </c>
      <c r="D1682" t="s">
        <v>4562</v>
      </c>
      <c r="E1682" t="s">
        <v>535</v>
      </c>
      <c r="F1682" t="s">
        <v>4</v>
      </c>
      <c r="G1682" s="2">
        <v>42787</v>
      </c>
      <c r="H1682" s="1">
        <v>4819200</v>
      </c>
      <c r="I1682" s="1">
        <v>118851.6265</v>
      </c>
    </row>
    <row r="1683" spans="1:9" x14ac:dyDescent="0.25">
      <c r="A1683" t="s">
        <v>4560</v>
      </c>
      <c r="B1683" t="s">
        <v>4561</v>
      </c>
      <c r="C1683" t="s">
        <v>4559</v>
      </c>
      <c r="D1683" t="s">
        <v>4558</v>
      </c>
      <c r="E1683" t="s">
        <v>1</v>
      </c>
      <c r="F1683" t="s">
        <v>4</v>
      </c>
      <c r="G1683" s="2">
        <v>42774</v>
      </c>
      <c r="H1683" s="1">
        <v>6600000</v>
      </c>
      <c r="I1683" s="1">
        <v>727471.22400000005</v>
      </c>
    </row>
    <row r="1684" spans="1:9" x14ac:dyDescent="0.25">
      <c r="A1684" t="s">
        <v>4556</v>
      </c>
      <c r="B1684" t="s">
        <v>4557</v>
      </c>
      <c r="C1684" t="s">
        <v>4555</v>
      </c>
      <c r="D1684" t="s">
        <v>4554</v>
      </c>
      <c r="E1684" t="s">
        <v>1</v>
      </c>
      <c r="F1684" t="s">
        <v>4</v>
      </c>
      <c r="G1684" s="2">
        <v>42787</v>
      </c>
      <c r="H1684" s="1">
        <v>1760000</v>
      </c>
      <c r="I1684" s="1">
        <v>108898.226</v>
      </c>
    </row>
    <row r="1685" spans="1:9" x14ac:dyDescent="0.25">
      <c r="A1685" t="s">
        <v>4552</v>
      </c>
      <c r="B1685" t="s">
        <v>4553</v>
      </c>
      <c r="C1685" t="s">
        <v>4551</v>
      </c>
      <c r="D1685" t="s">
        <v>4550</v>
      </c>
      <c r="E1685" t="s">
        <v>535</v>
      </c>
      <c r="F1685" t="s">
        <v>4</v>
      </c>
      <c r="G1685" s="2">
        <v>43075</v>
      </c>
      <c r="H1685" s="1">
        <v>650000</v>
      </c>
      <c r="I1685" s="1">
        <v>23093.854800000001</v>
      </c>
    </row>
    <row r="1686" spans="1:9" x14ac:dyDescent="0.25">
      <c r="A1686" t="s">
        <v>4548</v>
      </c>
      <c r="B1686" t="s">
        <v>4549</v>
      </c>
      <c r="C1686" t="s">
        <v>4547</v>
      </c>
      <c r="D1686" t="s">
        <v>4546</v>
      </c>
      <c r="E1686" t="s">
        <v>535</v>
      </c>
      <c r="F1686" t="s">
        <v>4</v>
      </c>
      <c r="G1686" s="2">
        <v>43052</v>
      </c>
      <c r="H1686" s="1">
        <v>10490000</v>
      </c>
      <c r="I1686" s="1">
        <v>1594231.8</v>
      </c>
    </row>
    <row r="1687" spans="1:9" x14ac:dyDescent="0.25">
      <c r="A1687" t="s">
        <v>4544</v>
      </c>
      <c r="B1687" t="s">
        <v>4545</v>
      </c>
      <c r="C1687" t="s">
        <v>4543</v>
      </c>
      <c r="D1687" t="s">
        <v>4542</v>
      </c>
      <c r="E1687" t="s">
        <v>535</v>
      </c>
      <c r="F1687" t="s">
        <v>4</v>
      </c>
      <c r="G1687" s="2">
        <v>43004</v>
      </c>
      <c r="H1687" s="1">
        <v>6000000</v>
      </c>
      <c r="I1687" s="1">
        <v>181067.94469999999</v>
      </c>
    </row>
    <row r="1688" spans="1:9" x14ac:dyDescent="0.25">
      <c r="A1688" t="s">
        <v>4540</v>
      </c>
      <c r="B1688" t="s">
        <v>4541</v>
      </c>
      <c r="C1688" t="s">
        <v>4529</v>
      </c>
      <c r="D1688" t="s">
        <v>4528</v>
      </c>
      <c r="E1688" t="s">
        <v>535</v>
      </c>
      <c r="F1688" t="s">
        <v>4</v>
      </c>
      <c r="G1688" s="2">
        <v>42764</v>
      </c>
      <c r="H1688" s="1">
        <v>5158871</v>
      </c>
      <c r="I1688" s="1">
        <v>518860.03200000001</v>
      </c>
    </row>
    <row r="1689" spans="1:9" x14ac:dyDescent="0.25">
      <c r="A1689" t="s">
        <v>4538</v>
      </c>
      <c r="B1689" t="s">
        <v>4539</v>
      </c>
      <c r="C1689" t="s">
        <v>4537</v>
      </c>
      <c r="D1689" t="s">
        <v>4536</v>
      </c>
      <c r="E1689" t="s">
        <v>535</v>
      </c>
      <c r="F1689" t="s">
        <v>4</v>
      </c>
      <c r="G1689" s="2">
        <v>42899</v>
      </c>
      <c r="H1689" s="1">
        <v>450000</v>
      </c>
      <c r="I1689" s="1">
        <v>29121.792000000001</v>
      </c>
    </row>
    <row r="1690" spans="1:9" x14ac:dyDescent="0.25">
      <c r="A1690" t="s">
        <v>4534</v>
      </c>
      <c r="B1690" t="s">
        <v>4535</v>
      </c>
      <c r="C1690" t="s">
        <v>4533</v>
      </c>
      <c r="D1690" t="s">
        <v>4532</v>
      </c>
      <c r="E1690" t="s">
        <v>535</v>
      </c>
      <c r="F1690" t="s">
        <v>4</v>
      </c>
      <c r="G1690" s="2">
        <v>42860</v>
      </c>
      <c r="H1690" s="1">
        <v>6000000</v>
      </c>
      <c r="I1690" s="1">
        <v>596751.26740000001</v>
      </c>
    </row>
    <row r="1691" spans="1:9" x14ac:dyDescent="0.25">
      <c r="A1691" t="s">
        <v>4530</v>
      </c>
      <c r="B1691" t="s">
        <v>4531</v>
      </c>
      <c r="C1691" t="s">
        <v>4529</v>
      </c>
      <c r="D1691" t="s">
        <v>4528</v>
      </c>
      <c r="E1691" t="s">
        <v>535</v>
      </c>
      <c r="F1691" t="s">
        <v>4</v>
      </c>
      <c r="G1691" s="2">
        <v>42764</v>
      </c>
      <c r="H1691" s="1">
        <v>5205142</v>
      </c>
      <c r="I1691" s="1">
        <v>419804.81599999999</v>
      </c>
    </row>
    <row r="1692" spans="1:9" x14ac:dyDescent="0.25">
      <c r="A1692" t="s">
        <v>4526</v>
      </c>
      <c r="B1692" t="s">
        <v>4527</v>
      </c>
      <c r="C1692" t="s">
        <v>4525</v>
      </c>
      <c r="D1692" t="s">
        <v>4524</v>
      </c>
      <c r="E1692" t="s">
        <v>535</v>
      </c>
      <c r="F1692" t="s">
        <v>4</v>
      </c>
      <c r="G1692" s="2">
        <v>42964</v>
      </c>
      <c r="H1692" s="1">
        <v>497836</v>
      </c>
      <c r="I1692" s="1">
        <v>27190.038799999998</v>
      </c>
    </row>
    <row r="1693" spans="1:9" x14ac:dyDescent="0.25">
      <c r="A1693" t="s">
        <v>4522</v>
      </c>
      <c r="B1693" t="s">
        <v>4523</v>
      </c>
      <c r="C1693" t="s">
        <v>4521</v>
      </c>
      <c r="D1693" t="s">
        <v>4520</v>
      </c>
      <c r="E1693" t="s">
        <v>535</v>
      </c>
      <c r="F1693" t="s">
        <v>4</v>
      </c>
      <c r="G1693" s="2">
        <v>42829</v>
      </c>
      <c r="H1693" s="1">
        <v>2600000</v>
      </c>
      <c r="I1693" s="1">
        <v>142711.954</v>
      </c>
    </row>
    <row r="1694" spans="1:9" x14ac:dyDescent="0.25">
      <c r="A1694" t="s">
        <v>4518</v>
      </c>
      <c r="B1694" t="s">
        <v>4519</v>
      </c>
      <c r="C1694" t="s">
        <v>4517</v>
      </c>
      <c r="D1694" t="s">
        <v>4516</v>
      </c>
      <c r="E1694" t="s">
        <v>1</v>
      </c>
      <c r="F1694" t="s">
        <v>4</v>
      </c>
      <c r="G1694" s="2">
        <v>43011</v>
      </c>
      <c r="H1694" s="1">
        <v>1647000</v>
      </c>
      <c r="I1694" s="1">
        <v>92070.487099999998</v>
      </c>
    </row>
    <row r="1695" spans="1:9" x14ac:dyDescent="0.25">
      <c r="A1695" t="s">
        <v>4514</v>
      </c>
      <c r="B1695" t="s">
        <v>4515</v>
      </c>
      <c r="C1695" t="s">
        <v>4513</v>
      </c>
      <c r="D1695" t="s">
        <v>4512</v>
      </c>
      <c r="E1695" t="s">
        <v>1</v>
      </c>
      <c r="F1695" t="s">
        <v>4</v>
      </c>
      <c r="G1695" s="2">
        <v>42787</v>
      </c>
      <c r="H1695" s="1">
        <v>825825</v>
      </c>
      <c r="I1695" s="1">
        <v>57109.213499999998</v>
      </c>
    </row>
    <row r="1696" spans="1:9" x14ac:dyDescent="0.25">
      <c r="A1696" t="s">
        <v>4510</v>
      </c>
      <c r="B1696" t="s">
        <v>4511</v>
      </c>
      <c r="C1696" t="s">
        <v>4507</v>
      </c>
      <c r="D1696" t="s">
        <v>4506</v>
      </c>
      <c r="E1696" t="s">
        <v>1</v>
      </c>
      <c r="F1696" t="s">
        <v>4</v>
      </c>
      <c r="G1696" s="2">
        <v>42787</v>
      </c>
      <c r="H1696" s="1">
        <v>990000</v>
      </c>
      <c r="I1696" s="1">
        <v>68438.376000000004</v>
      </c>
    </row>
    <row r="1697" spans="1:9" x14ac:dyDescent="0.25">
      <c r="A1697" t="s">
        <v>4508</v>
      </c>
      <c r="B1697" t="s">
        <v>4509</v>
      </c>
      <c r="C1697" t="s">
        <v>4507</v>
      </c>
      <c r="D1697" t="s">
        <v>4506</v>
      </c>
      <c r="E1697" t="s">
        <v>1</v>
      </c>
      <c r="F1697" t="s">
        <v>4</v>
      </c>
      <c r="G1697" s="2">
        <v>42787</v>
      </c>
      <c r="H1697" s="1">
        <v>3500000</v>
      </c>
      <c r="I1697" s="1">
        <v>241954.88</v>
      </c>
    </row>
    <row r="1698" spans="1:9" x14ac:dyDescent="0.25">
      <c r="A1698" t="s">
        <v>4504</v>
      </c>
      <c r="B1698" t="s">
        <v>4505</v>
      </c>
      <c r="C1698" t="s">
        <v>4503</v>
      </c>
      <c r="D1698" t="s">
        <v>4502</v>
      </c>
      <c r="E1698" t="s">
        <v>1</v>
      </c>
      <c r="F1698" t="s">
        <v>4</v>
      </c>
      <c r="G1698" s="2">
        <v>42816</v>
      </c>
      <c r="H1698" s="1">
        <v>456379</v>
      </c>
      <c r="I1698" s="1">
        <v>30884.267599999999</v>
      </c>
    </row>
    <row r="1699" spans="1:9" x14ac:dyDescent="0.25">
      <c r="A1699" t="s">
        <v>4500</v>
      </c>
      <c r="B1699" t="s">
        <v>4501</v>
      </c>
      <c r="C1699" t="s">
        <v>4499</v>
      </c>
      <c r="D1699" t="s">
        <v>4498</v>
      </c>
      <c r="E1699" t="s">
        <v>1</v>
      </c>
      <c r="F1699" t="s">
        <v>4</v>
      </c>
      <c r="G1699" s="2">
        <v>42787</v>
      </c>
      <c r="H1699" s="1">
        <v>4900000</v>
      </c>
      <c r="I1699" s="1">
        <v>448221.08</v>
      </c>
    </row>
    <row r="1700" spans="1:9" x14ac:dyDescent="0.25">
      <c r="A1700" t="s">
        <v>4496</v>
      </c>
      <c r="B1700" t="s">
        <v>4497</v>
      </c>
      <c r="C1700" t="s">
        <v>4495</v>
      </c>
      <c r="D1700" t="s">
        <v>4494</v>
      </c>
      <c r="E1700" t="s">
        <v>1</v>
      </c>
      <c r="F1700" t="s">
        <v>4</v>
      </c>
      <c r="G1700" s="2">
        <v>42816</v>
      </c>
      <c r="H1700" s="1">
        <v>5543342</v>
      </c>
      <c r="I1700" s="1">
        <v>287427.53600000002</v>
      </c>
    </row>
    <row r="1701" spans="1:9" x14ac:dyDescent="0.25">
      <c r="A1701" t="s">
        <v>4492</v>
      </c>
      <c r="B1701" t="s">
        <v>4493</v>
      </c>
      <c r="C1701" t="s">
        <v>4335</v>
      </c>
      <c r="D1701" t="s">
        <v>4334</v>
      </c>
      <c r="E1701" t="s">
        <v>1</v>
      </c>
      <c r="F1701" t="s">
        <v>4</v>
      </c>
      <c r="G1701" s="2">
        <v>42829</v>
      </c>
      <c r="H1701" s="1">
        <v>1493476.46</v>
      </c>
      <c r="I1701" s="1">
        <v>154853.34280000001</v>
      </c>
    </row>
    <row r="1702" spans="1:9" x14ac:dyDescent="0.25">
      <c r="A1702" t="s">
        <v>4490</v>
      </c>
      <c r="B1702" t="s">
        <v>4491</v>
      </c>
      <c r="C1702" t="s">
        <v>4489</v>
      </c>
      <c r="D1702" t="s">
        <v>4488</v>
      </c>
      <c r="E1702" t="s">
        <v>1</v>
      </c>
      <c r="F1702" t="s">
        <v>4</v>
      </c>
      <c r="G1702" s="2">
        <v>42801</v>
      </c>
      <c r="H1702" s="1">
        <v>480000</v>
      </c>
      <c r="I1702" s="1">
        <v>28332.0802</v>
      </c>
    </row>
    <row r="1703" spans="1:9" x14ac:dyDescent="0.25">
      <c r="A1703" t="s">
        <v>4486</v>
      </c>
      <c r="B1703" t="s">
        <v>4487</v>
      </c>
      <c r="C1703" t="s">
        <v>4483</v>
      </c>
      <c r="D1703" t="s">
        <v>4482</v>
      </c>
      <c r="E1703" t="s">
        <v>1</v>
      </c>
      <c r="F1703" t="s">
        <v>4</v>
      </c>
      <c r="G1703" s="2">
        <v>42774</v>
      </c>
      <c r="H1703" s="1">
        <v>778000</v>
      </c>
      <c r="I1703" s="1">
        <v>42787.6</v>
      </c>
    </row>
    <row r="1704" spans="1:9" x14ac:dyDescent="0.25">
      <c r="A1704" t="s">
        <v>4484</v>
      </c>
      <c r="B1704" t="s">
        <v>4485</v>
      </c>
      <c r="C1704" t="s">
        <v>4483</v>
      </c>
      <c r="D1704" t="s">
        <v>4482</v>
      </c>
      <c r="E1704" t="s">
        <v>1</v>
      </c>
      <c r="F1704" t="s">
        <v>4</v>
      </c>
      <c r="G1704" s="2">
        <v>42764</v>
      </c>
      <c r="H1704" s="1">
        <v>2610000</v>
      </c>
      <c r="I1704" s="1">
        <v>136985.68</v>
      </c>
    </row>
    <row r="1705" spans="1:9" x14ac:dyDescent="0.25">
      <c r="A1705" t="s">
        <v>4480</v>
      </c>
      <c r="B1705" t="s">
        <v>4481</v>
      </c>
      <c r="C1705" t="s">
        <v>4479</v>
      </c>
      <c r="D1705" t="s">
        <v>4478</v>
      </c>
      <c r="E1705" t="s">
        <v>1</v>
      </c>
      <c r="F1705" t="s">
        <v>4</v>
      </c>
      <c r="G1705" s="2">
        <v>42801</v>
      </c>
      <c r="H1705" s="1">
        <v>586000</v>
      </c>
      <c r="I1705" s="1">
        <v>28047.1957</v>
      </c>
    </row>
    <row r="1706" spans="1:9" x14ac:dyDescent="0.25">
      <c r="A1706" t="s">
        <v>4476</v>
      </c>
      <c r="B1706" t="s">
        <v>4477</v>
      </c>
      <c r="C1706" t="s">
        <v>4475</v>
      </c>
      <c r="D1706" t="s">
        <v>4474</v>
      </c>
      <c r="E1706" t="s">
        <v>1</v>
      </c>
      <c r="F1706" t="s">
        <v>4</v>
      </c>
      <c r="G1706" s="2">
        <v>42774</v>
      </c>
      <c r="H1706" s="1">
        <v>5419000</v>
      </c>
      <c r="I1706" s="1">
        <v>407890.08</v>
      </c>
    </row>
    <row r="1707" spans="1:9" x14ac:dyDescent="0.25">
      <c r="A1707" t="s">
        <v>4472</v>
      </c>
      <c r="B1707" t="s">
        <v>4473</v>
      </c>
      <c r="C1707" t="s">
        <v>4351</v>
      </c>
      <c r="D1707" t="s">
        <v>4350</v>
      </c>
      <c r="E1707" t="s">
        <v>1</v>
      </c>
      <c r="F1707" t="s">
        <v>4</v>
      </c>
      <c r="G1707" s="2">
        <v>42774</v>
      </c>
      <c r="H1707" s="1">
        <v>3800000</v>
      </c>
      <c r="I1707" s="1">
        <v>377197.8982</v>
      </c>
    </row>
    <row r="1708" spans="1:9" x14ac:dyDescent="0.25">
      <c r="A1708" t="s">
        <v>4470</v>
      </c>
      <c r="B1708" t="s">
        <v>4471</v>
      </c>
      <c r="C1708" t="s">
        <v>4335</v>
      </c>
      <c r="D1708" t="s">
        <v>4334</v>
      </c>
      <c r="E1708" t="s">
        <v>535</v>
      </c>
      <c r="F1708" t="s">
        <v>4</v>
      </c>
      <c r="G1708" s="2">
        <v>42816</v>
      </c>
      <c r="H1708" s="1">
        <v>10498594.59</v>
      </c>
      <c r="I1708" s="1">
        <v>1035240.7253</v>
      </c>
    </row>
    <row r="1709" spans="1:9" x14ac:dyDescent="0.25">
      <c r="A1709" t="s">
        <v>4468</v>
      </c>
      <c r="B1709" t="s">
        <v>4469</v>
      </c>
      <c r="C1709" t="s">
        <v>4467</v>
      </c>
      <c r="D1709" t="s">
        <v>4466</v>
      </c>
      <c r="E1709" t="s">
        <v>535</v>
      </c>
      <c r="F1709" t="s">
        <v>4</v>
      </c>
      <c r="G1709" s="2">
        <v>42751</v>
      </c>
      <c r="H1709" s="1">
        <v>15000000</v>
      </c>
      <c r="I1709" s="1">
        <v>1070820.4639999999</v>
      </c>
    </row>
    <row r="1710" spans="1:9" x14ac:dyDescent="0.25">
      <c r="A1710" t="s">
        <v>4464</v>
      </c>
      <c r="B1710" t="s">
        <v>4465</v>
      </c>
      <c r="C1710" t="s">
        <v>4461</v>
      </c>
      <c r="D1710" t="s">
        <v>4460</v>
      </c>
      <c r="E1710" t="s">
        <v>1</v>
      </c>
      <c r="F1710" t="s">
        <v>4</v>
      </c>
      <c r="G1710" s="2">
        <v>43004</v>
      </c>
      <c r="H1710" s="1">
        <v>405910</v>
      </c>
      <c r="I1710" s="1">
        <v>23250.936000000002</v>
      </c>
    </row>
    <row r="1711" spans="1:9" x14ac:dyDescent="0.25">
      <c r="A1711" t="s">
        <v>4462</v>
      </c>
      <c r="B1711" t="s">
        <v>4463</v>
      </c>
      <c r="C1711" t="s">
        <v>4461</v>
      </c>
      <c r="D1711" t="s">
        <v>4460</v>
      </c>
      <c r="E1711" t="s">
        <v>1</v>
      </c>
      <c r="F1711" t="s">
        <v>4</v>
      </c>
      <c r="G1711" s="2">
        <v>43004</v>
      </c>
      <c r="H1711" s="1">
        <v>3837720</v>
      </c>
      <c r="I1711" s="1">
        <v>231778.872</v>
      </c>
    </row>
    <row r="1712" spans="1:9" x14ac:dyDescent="0.25">
      <c r="A1712" t="s">
        <v>4458</v>
      </c>
      <c r="B1712" t="s">
        <v>4459</v>
      </c>
      <c r="C1712" t="s">
        <v>4457</v>
      </c>
      <c r="D1712" t="s">
        <v>4456</v>
      </c>
      <c r="E1712" t="s">
        <v>1</v>
      </c>
      <c r="F1712" t="s">
        <v>4</v>
      </c>
      <c r="G1712" s="2">
        <v>43067</v>
      </c>
      <c r="H1712" s="1">
        <v>536000</v>
      </c>
      <c r="I1712" s="1">
        <v>32057.112000000001</v>
      </c>
    </row>
    <row r="1713" spans="1:9" x14ac:dyDescent="0.25">
      <c r="A1713" t="s">
        <v>4454</v>
      </c>
      <c r="B1713" t="s">
        <v>4455</v>
      </c>
      <c r="C1713" t="s">
        <v>4453</v>
      </c>
      <c r="D1713" t="s">
        <v>4452</v>
      </c>
      <c r="E1713" t="s">
        <v>1</v>
      </c>
      <c r="F1713" t="s">
        <v>4</v>
      </c>
      <c r="G1713" s="2">
        <v>43068</v>
      </c>
      <c r="H1713" s="1">
        <v>355500</v>
      </c>
      <c r="I1713" s="1">
        <v>30581.999899999999</v>
      </c>
    </row>
    <row r="1714" spans="1:9" x14ac:dyDescent="0.25">
      <c r="A1714" t="s">
        <v>4450</v>
      </c>
      <c r="B1714" t="s">
        <v>4451</v>
      </c>
      <c r="C1714" t="s">
        <v>4449</v>
      </c>
      <c r="D1714" t="s">
        <v>4448</v>
      </c>
      <c r="E1714" t="s">
        <v>1</v>
      </c>
      <c r="F1714" t="s">
        <v>4</v>
      </c>
      <c r="G1714" s="2">
        <v>43046</v>
      </c>
      <c r="H1714" s="1">
        <v>600000</v>
      </c>
      <c r="I1714" s="1">
        <v>26917.231100000001</v>
      </c>
    </row>
    <row r="1715" spans="1:9" x14ac:dyDescent="0.25">
      <c r="A1715" t="s">
        <v>4446</v>
      </c>
      <c r="B1715" t="s">
        <v>4447</v>
      </c>
      <c r="C1715" t="s">
        <v>4445</v>
      </c>
      <c r="D1715" t="s">
        <v>4444</v>
      </c>
      <c r="E1715" t="s">
        <v>1</v>
      </c>
      <c r="F1715" t="s">
        <v>4</v>
      </c>
      <c r="G1715" s="2">
        <v>43055</v>
      </c>
      <c r="H1715" s="1">
        <v>849000</v>
      </c>
      <c r="I1715" s="1">
        <v>39552.5311</v>
      </c>
    </row>
    <row r="1716" spans="1:9" x14ac:dyDescent="0.25">
      <c r="A1716" t="s">
        <v>4442</v>
      </c>
      <c r="B1716" t="s">
        <v>4443</v>
      </c>
      <c r="C1716" t="s">
        <v>4441</v>
      </c>
      <c r="D1716" t="s">
        <v>4440</v>
      </c>
      <c r="E1716" t="s">
        <v>1</v>
      </c>
      <c r="F1716" t="s">
        <v>4</v>
      </c>
      <c r="G1716" s="2">
        <v>43084</v>
      </c>
      <c r="H1716" s="1">
        <v>315000</v>
      </c>
      <c r="I1716" s="1">
        <v>16316.4635</v>
      </c>
    </row>
    <row r="1717" spans="1:9" x14ac:dyDescent="0.25">
      <c r="A1717" t="s">
        <v>4438</v>
      </c>
      <c r="B1717" t="s">
        <v>4439</v>
      </c>
      <c r="C1717" t="s">
        <v>4295</v>
      </c>
      <c r="D1717" t="s">
        <v>4294</v>
      </c>
      <c r="E1717" t="s">
        <v>1</v>
      </c>
      <c r="F1717" t="s">
        <v>4</v>
      </c>
      <c r="G1717" s="2">
        <v>43063</v>
      </c>
      <c r="H1717" s="1">
        <v>5070000</v>
      </c>
      <c r="I1717" s="1">
        <v>311930.67599999998</v>
      </c>
    </row>
    <row r="1718" spans="1:9" x14ac:dyDescent="0.25">
      <c r="A1718" t="s">
        <v>4436</v>
      </c>
      <c r="B1718" t="s">
        <v>4437</v>
      </c>
      <c r="C1718" t="s">
        <v>4435</v>
      </c>
      <c r="D1718" t="s">
        <v>4434</v>
      </c>
      <c r="E1718" t="s">
        <v>1</v>
      </c>
      <c r="F1718" t="s">
        <v>4</v>
      </c>
      <c r="G1718" s="2">
        <v>42829</v>
      </c>
      <c r="H1718" s="1">
        <v>200000</v>
      </c>
      <c r="I1718" s="1">
        <v>15256.210999999999</v>
      </c>
    </row>
    <row r="1719" spans="1:9" x14ac:dyDescent="0.25">
      <c r="A1719" t="s">
        <v>4432</v>
      </c>
      <c r="B1719" t="s">
        <v>4433</v>
      </c>
      <c r="C1719" t="s">
        <v>4431</v>
      </c>
      <c r="D1719" t="s">
        <v>4430</v>
      </c>
      <c r="E1719" t="s">
        <v>1</v>
      </c>
      <c r="F1719" t="s">
        <v>4</v>
      </c>
      <c r="G1719" s="2">
        <v>42764</v>
      </c>
      <c r="H1719" s="1">
        <v>1250000</v>
      </c>
      <c r="I1719" s="1">
        <v>91183.780100000004</v>
      </c>
    </row>
    <row r="1720" spans="1:9" x14ac:dyDescent="0.25">
      <c r="A1720" t="s">
        <v>4428</v>
      </c>
      <c r="B1720" t="s">
        <v>4429</v>
      </c>
      <c r="C1720" t="s">
        <v>4427</v>
      </c>
      <c r="D1720" t="s">
        <v>4426</v>
      </c>
      <c r="E1720" t="s">
        <v>1</v>
      </c>
      <c r="F1720" t="s">
        <v>4</v>
      </c>
      <c r="G1720" s="2">
        <v>43077</v>
      </c>
      <c r="H1720" s="1">
        <v>332100</v>
      </c>
      <c r="I1720" s="1">
        <v>26683.721699999998</v>
      </c>
    </row>
    <row r="1721" spans="1:9" x14ac:dyDescent="0.25">
      <c r="A1721" t="s">
        <v>4424</v>
      </c>
      <c r="B1721" t="s">
        <v>4425</v>
      </c>
      <c r="C1721" t="s">
        <v>4423</v>
      </c>
      <c r="D1721" t="s">
        <v>4422</v>
      </c>
      <c r="E1721" t="s">
        <v>1</v>
      </c>
      <c r="F1721" t="s">
        <v>4</v>
      </c>
      <c r="G1721" s="2">
        <v>42764</v>
      </c>
      <c r="H1721" s="1">
        <v>990000</v>
      </c>
      <c r="I1721" s="1">
        <v>69168.685700000002</v>
      </c>
    </row>
    <row r="1722" spans="1:9" x14ac:dyDescent="0.25">
      <c r="A1722" t="s">
        <v>4420</v>
      </c>
      <c r="B1722" t="s">
        <v>4421</v>
      </c>
      <c r="C1722" t="s">
        <v>4335</v>
      </c>
      <c r="D1722" t="s">
        <v>4334</v>
      </c>
      <c r="E1722" t="s">
        <v>1</v>
      </c>
      <c r="F1722" t="s">
        <v>4</v>
      </c>
      <c r="G1722" s="2">
        <v>42997</v>
      </c>
      <c r="H1722" s="1">
        <v>240000</v>
      </c>
      <c r="I1722" s="1">
        <v>21184.639999999999</v>
      </c>
    </row>
    <row r="1723" spans="1:9" x14ac:dyDescent="0.25">
      <c r="A1723" t="s">
        <v>4418</v>
      </c>
      <c r="B1723" t="s">
        <v>4419</v>
      </c>
      <c r="C1723" t="s">
        <v>4417</v>
      </c>
      <c r="D1723" t="s">
        <v>4416</v>
      </c>
      <c r="E1723" t="s">
        <v>1</v>
      </c>
      <c r="F1723" t="s">
        <v>4</v>
      </c>
      <c r="G1723" s="2">
        <v>43073</v>
      </c>
      <c r="H1723" s="1">
        <v>826301</v>
      </c>
      <c r="I1723" s="1">
        <v>63413.597300000001</v>
      </c>
    </row>
    <row r="1724" spans="1:9" x14ac:dyDescent="0.25">
      <c r="A1724" t="s">
        <v>4414</v>
      </c>
      <c r="B1724" t="s">
        <v>4415</v>
      </c>
      <c r="C1724" t="s">
        <v>4413</v>
      </c>
      <c r="D1724" t="s">
        <v>4412</v>
      </c>
      <c r="E1724" t="s">
        <v>1</v>
      </c>
      <c r="F1724" t="s">
        <v>4</v>
      </c>
      <c r="G1724" s="2">
        <v>43032</v>
      </c>
      <c r="H1724" s="1">
        <v>1654000</v>
      </c>
      <c r="I1724" s="1">
        <v>86009.207999999999</v>
      </c>
    </row>
    <row r="1725" spans="1:9" x14ac:dyDescent="0.25">
      <c r="A1725" t="s">
        <v>4410</v>
      </c>
      <c r="B1725" t="s">
        <v>4411</v>
      </c>
      <c r="C1725" t="s">
        <v>4409</v>
      </c>
      <c r="D1725" t="s">
        <v>4408</v>
      </c>
      <c r="E1725" t="s">
        <v>1</v>
      </c>
      <c r="F1725" t="s">
        <v>4</v>
      </c>
      <c r="G1725" s="2">
        <v>42963</v>
      </c>
      <c r="H1725" s="1">
        <v>980180</v>
      </c>
      <c r="I1725" s="1">
        <v>71876.568499999994</v>
      </c>
    </row>
    <row r="1726" spans="1:9" x14ac:dyDescent="0.25">
      <c r="A1726" t="s">
        <v>4406</v>
      </c>
      <c r="B1726" t="s">
        <v>4407</v>
      </c>
      <c r="C1726" t="s">
        <v>4405</v>
      </c>
      <c r="D1726" t="s">
        <v>4404</v>
      </c>
      <c r="E1726" t="s">
        <v>1</v>
      </c>
      <c r="F1726" t="s">
        <v>4</v>
      </c>
      <c r="G1726" s="2">
        <v>43034</v>
      </c>
      <c r="H1726" s="1">
        <v>7649490</v>
      </c>
      <c r="I1726" s="1">
        <v>477817.79200000002</v>
      </c>
    </row>
    <row r="1727" spans="1:9" x14ac:dyDescent="0.25">
      <c r="A1727" t="s">
        <v>4402</v>
      </c>
      <c r="B1727" t="s">
        <v>4403</v>
      </c>
      <c r="C1727" t="s">
        <v>4401</v>
      </c>
      <c r="D1727" t="s">
        <v>4400</v>
      </c>
      <c r="E1727" t="s">
        <v>1</v>
      </c>
      <c r="F1727" t="s">
        <v>4</v>
      </c>
      <c r="G1727" s="2">
        <v>42899</v>
      </c>
      <c r="H1727" s="1">
        <v>510106</v>
      </c>
      <c r="I1727" s="1">
        <v>26597.624</v>
      </c>
    </row>
    <row r="1728" spans="1:9" x14ac:dyDescent="0.25">
      <c r="A1728" t="s">
        <v>4398</v>
      </c>
      <c r="B1728" t="s">
        <v>4399</v>
      </c>
      <c r="C1728" t="s">
        <v>4397</v>
      </c>
      <c r="D1728" t="s">
        <v>4396</v>
      </c>
      <c r="E1728" t="s">
        <v>1</v>
      </c>
      <c r="F1728" t="s">
        <v>4</v>
      </c>
      <c r="G1728" s="2">
        <v>43082</v>
      </c>
      <c r="H1728" s="1">
        <v>1220000</v>
      </c>
      <c r="I1728" s="1">
        <v>81642.996799999994</v>
      </c>
    </row>
    <row r="1729" spans="1:9" x14ac:dyDescent="0.25">
      <c r="A1729" t="s">
        <v>4394</v>
      </c>
      <c r="B1729" t="s">
        <v>4395</v>
      </c>
      <c r="C1729" t="s">
        <v>4393</v>
      </c>
      <c r="D1729" t="s">
        <v>4392</v>
      </c>
      <c r="E1729" t="s">
        <v>1</v>
      </c>
      <c r="F1729" t="s">
        <v>4</v>
      </c>
      <c r="G1729" s="2">
        <v>43068</v>
      </c>
      <c r="H1729" s="1">
        <v>964000</v>
      </c>
      <c r="I1729" s="1">
        <v>35164.928</v>
      </c>
    </row>
    <row r="1730" spans="1:9" x14ac:dyDescent="0.25">
      <c r="A1730" t="s">
        <v>4390</v>
      </c>
      <c r="B1730" t="s">
        <v>4391</v>
      </c>
      <c r="C1730" t="s">
        <v>4387</v>
      </c>
      <c r="D1730" t="s">
        <v>4386</v>
      </c>
      <c r="E1730" t="s">
        <v>1</v>
      </c>
      <c r="F1730" t="s">
        <v>4</v>
      </c>
      <c r="G1730" s="2">
        <v>43055</v>
      </c>
      <c r="H1730" s="1">
        <v>212400</v>
      </c>
      <c r="I1730" s="1">
        <v>13178.3145</v>
      </c>
    </row>
    <row r="1731" spans="1:9" x14ac:dyDescent="0.25">
      <c r="A1731" t="s">
        <v>4388</v>
      </c>
      <c r="B1731" t="s">
        <v>4389</v>
      </c>
      <c r="C1731" t="s">
        <v>4387</v>
      </c>
      <c r="D1731" t="s">
        <v>4386</v>
      </c>
      <c r="E1731" t="s">
        <v>1</v>
      </c>
      <c r="F1731" t="s">
        <v>4</v>
      </c>
      <c r="G1731" s="2">
        <v>43055</v>
      </c>
      <c r="H1731" s="1">
        <v>176400</v>
      </c>
      <c r="I1731" s="1">
        <v>10828.7353</v>
      </c>
    </row>
    <row r="1732" spans="1:9" x14ac:dyDescent="0.25">
      <c r="A1732" t="s">
        <v>4384</v>
      </c>
      <c r="B1732" t="s">
        <v>4385</v>
      </c>
      <c r="C1732" t="s">
        <v>4383</v>
      </c>
      <c r="D1732" t="s">
        <v>4382</v>
      </c>
      <c r="E1732" t="s">
        <v>1</v>
      </c>
      <c r="F1732" t="s">
        <v>4</v>
      </c>
      <c r="G1732" s="2">
        <v>43067</v>
      </c>
      <c r="H1732" s="1">
        <v>169000</v>
      </c>
      <c r="I1732" s="1">
        <v>13496.9475</v>
      </c>
    </row>
    <row r="1733" spans="1:9" x14ac:dyDescent="0.25">
      <c r="A1733" t="s">
        <v>4380</v>
      </c>
      <c r="B1733" t="s">
        <v>4381</v>
      </c>
      <c r="C1733" t="s">
        <v>4379</v>
      </c>
      <c r="D1733" t="s">
        <v>4378</v>
      </c>
      <c r="E1733" t="s">
        <v>1</v>
      </c>
      <c r="F1733" t="s">
        <v>4</v>
      </c>
      <c r="G1733" s="2">
        <v>43046</v>
      </c>
      <c r="H1733" s="1">
        <v>159689</v>
      </c>
      <c r="I1733" s="1">
        <v>15290.0782</v>
      </c>
    </row>
    <row r="1734" spans="1:9" x14ac:dyDescent="0.25">
      <c r="A1734" t="s">
        <v>4376</v>
      </c>
      <c r="B1734" t="s">
        <v>4377</v>
      </c>
      <c r="C1734" t="s">
        <v>4375</v>
      </c>
      <c r="D1734" t="s">
        <v>4374</v>
      </c>
      <c r="E1734" t="s">
        <v>1</v>
      </c>
      <c r="F1734" t="s">
        <v>4</v>
      </c>
      <c r="G1734" s="2">
        <v>43033</v>
      </c>
      <c r="H1734" s="1">
        <v>3206725</v>
      </c>
      <c r="I1734" s="1">
        <v>235117.8253</v>
      </c>
    </row>
    <row r="1735" spans="1:9" x14ac:dyDescent="0.25">
      <c r="A1735" t="s">
        <v>4372</v>
      </c>
      <c r="B1735" t="s">
        <v>4373</v>
      </c>
      <c r="C1735" t="s">
        <v>4339</v>
      </c>
      <c r="D1735" t="s">
        <v>4338</v>
      </c>
      <c r="E1735" t="s">
        <v>1</v>
      </c>
      <c r="F1735" t="s">
        <v>4</v>
      </c>
      <c r="G1735" s="2">
        <v>42872</v>
      </c>
      <c r="H1735" s="1">
        <v>1036015</v>
      </c>
      <c r="I1735" s="1">
        <v>60737.152300000002</v>
      </c>
    </row>
    <row r="1736" spans="1:9" x14ac:dyDescent="0.25">
      <c r="A1736" t="s">
        <v>4370</v>
      </c>
      <c r="B1736" t="s">
        <v>4371</v>
      </c>
      <c r="C1736" t="s">
        <v>4283</v>
      </c>
      <c r="D1736" t="s">
        <v>4282</v>
      </c>
      <c r="E1736" t="s">
        <v>1</v>
      </c>
      <c r="F1736" t="s">
        <v>4</v>
      </c>
      <c r="G1736" s="2">
        <v>42899</v>
      </c>
      <c r="H1736" s="1">
        <v>1170000</v>
      </c>
      <c r="I1736" s="1">
        <v>67208.143500000006</v>
      </c>
    </row>
    <row r="1737" spans="1:9" x14ac:dyDescent="0.25">
      <c r="A1737" t="s">
        <v>4368</v>
      </c>
      <c r="B1737" t="s">
        <v>4369</v>
      </c>
      <c r="C1737" t="s">
        <v>4365</v>
      </c>
      <c r="D1737" t="s">
        <v>4364</v>
      </c>
      <c r="E1737" t="s">
        <v>1</v>
      </c>
      <c r="F1737" t="s">
        <v>4</v>
      </c>
      <c r="G1737" s="2">
        <v>42899</v>
      </c>
      <c r="H1737" s="1">
        <v>715000</v>
      </c>
      <c r="I1737" s="1">
        <v>37902.4542</v>
      </c>
    </row>
    <row r="1738" spans="1:9" x14ac:dyDescent="0.25">
      <c r="A1738" t="s">
        <v>4366</v>
      </c>
      <c r="B1738" t="s">
        <v>4367</v>
      </c>
      <c r="C1738" t="s">
        <v>4365</v>
      </c>
      <c r="D1738" t="s">
        <v>4364</v>
      </c>
      <c r="E1738" t="s">
        <v>1</v>
      </c>
      <c r="F1738" t="s">
        <v>4</v>
      </c>
      <c r="G1738" s="2">
        <v>42899</v>
      </c>
      <c r="H1738" s="1">
        <v>390000</v>
      </c>
      <c r="I1738" s="1">
        <v>31126.897199999999</v>
      </c>
    </row>
    <row r="1739" spans="1:9" x14ac:dyDescent="0.25">
      <c r="A1739" t="s">
        <v>4362</v>
      </c>
      <c r="B1739" t="s">
        <v>4363</v>
      </c>
      <c r="C1739" t="s">
        <v>4361</v>
      </c>
      <c r="D1739" t="s">
        <v>4360</v>
      </c>
      <c r="E1739" t="s">
        <v>1</v>
      </c>
      <c r="F1739" t="s">
        <v>4</v>
      </c>
      <c r="G1739" s="2">
        <v>42991</v>
      </c>
      <c r="H1739" s="1">
        <v>7419000</v>
      </c>
      <c r="I1739" s="1">
        <v>692887.56700000004</v>
      </c>
    </row>
    <row r="1740" spans="1:9" x14ac:dyDescent="0.25">
      <c r="A1740" t="s">
        <v>4358</v>
      </c>
      <c r="B1740" t="s">
        <v>4359</v>
      </c>
      <c r="C1740" t="s">
        <v>4339</v>
      </c>
      <c r="D1740" t="s">
        <v>4338</v>
      </c>
      <c r="E1740" t="s">
        <v>1</v>
      </c>
      <c r="F1740" t="s">
        <v>4</v>
      </c>
      <c r="G1740" s="2">
        <v>43025</v>
      </c>
      <c r="H1740" s="1">
        <v>274000</v>
      </c>
      <c r="I1740" s="1">
        <v>11477.8264</v>
      </c>
    </row>
    <row r="1741" spans="1:9" x14ac:dyDescent="0.25">
      <c r="A1741" t="s">
        <v>4356</v>
      </c>
      <c r="B1741" t="s">
        <v>4357</v>
      </c>
      <c r="C1741" t="s">
        <v>4355</v>
      </c>
      <c r="D1741" t="s">
        <v>4354</v>
      </c>
      <c r="E1741" t="s">
        <v>1</v>
      </c>
      <c r="F1741" t="s">
        <v>4</v>
      </c>
      <c r="G1741" s="2">
        <v>43068</v>
      </c>
      <c r="H1741" s="1">
        <v>9376200</v>
      </c>
      <c r="I1741" s="1">
        <v>635966.83200000005</v>
      </c>
    </row>
    <row r="1742" spans="1:9" x14ac:dyDescent="0.25">
      <c r="A1742" t="s">
        <v>4352</v>
      </c>
      <c r="B1742" t="s">
        <v>4353</v>
      </c>
      <c r="C1742" t="s">
        <v>4351</v>
      </c>
      <c r="D1742" t="s">
        <v>4350</v>
      </c>
      <c r="E1742" t="s">
        <v>1</v>
      </c>
      <c r="F1742" t="s">
        <v>4</v>
      </c>
      <c r="G1742" s="2">
        <v>42949</v>
      </c>
      <c r="H1742" s="1">
        <v>708192</v>
      </c>
      <c r="I1742" s="1">
        <v>68384.108099999998</v>
      </c>
    </row>
    <row r="1743" spans="1:9" x14ac:dyDescent="0.25">
      <c r="A1743" t="s">
        <v>4348</v>
      </c>
      <c r="B1743" t="s">
        <v>4349</v>
      </c>
      <c r="C1743" t="s">
        <v>4347</v>
      </c>
      <c r="D1743" t="s">
        <v>4346</v>
      </c>
      <c r="E1743" t="s">
        <v>1</v>
      </c>
      <c r="F1743" t="s">
        <v>4</v>
      </c>
      <c r="G1743" s="2">
        <v>43055</v>
      </c>
      <c r="H1743" s="1">
        <v>1645000</v>
      </c>
      <c r="I1743" s="1">
        <v>119397.0508</v>
      </c>
    </row>
    <row r="1744" spans="1:9" x14ac:dyDescent="0.25">
      <c r="A1744" t="s">
        <v>4344</v>
      </c>
      <c r="B1744" t="s">
        <v>4345</v>
      </c>
      <c r="C1744" t="s">
        <v>4343</v>
      </c>
      <c r="D1744" t="s">
        <v>4342</v>
      </c>
      <c r="E1744" t="s">
        <v>1</v>
      </c>
      <c r="F1744" t="s">
        <v>4</v>
      </c>
      <c r="G1744" s="2">
        <v>43034</v>
      </c>
      <c r="H1744" s="1">
        <v>921300</v>
      </c>
      <c r="I1744" s="1">
        <v>47220.487200000003</v>
      </c>
    </row>
    <row r="1745" spans="1:9" x14ac:dyDescent="0.25">
      <c r="A1745" t="s">
        <v>4340</v>
      </c>
      <c r="B1745" t="s">
        <v>4341</v>
      </c>
      <c r="C1745" t="s">
        <v>4339</v>
      </c>
      <c r="D1745" t="s">
        <v>4338</v>
      </c>
      <c r="E1745" t="s">
        <v>1</v>
      </c>
      <c r="F1745" t="s">
        <v>4</v>
      </c>
      <c r="G1745" s="2">
        <v>42860</v>
      </c>
      <c r="H1745" s="1">
        <v>2642200</v>
      </c>
      <c r="I1745" s="1">
        <v>197901.18369999999</v>
      </c>
    </row>
    <row r="1746" spans="1:9" x14ac:dyDescent="0.25">
      <c r="A1746" t="s">
        <v>4336</v>
      </c>
      <c r="B1746" t="s">
        <v>4337</v>
      </c>
      <c r="C1746" t="s">
        <v>4335</v>
      </c>
      <c r="D1746" t="s">
        <v>4334</v>
      </c>
      <c r="E1746" t="s">
        <v>1</v>
      </c>
      <c r="F1746" t="s">
        <v>4</v>
      </c>
      <c r="G1746" s="2">
        <v>42787</v>
      </c>
      <c r="H1746" s="1">
        <v>318000</v>
      </c>
      <c r="I1746" s="1">
        <v>7489.5212000000001</v>
      </c>
    </row>
    <row r="1747" spans="1:9" x14ac:dyDescent="0.25">
      <c r="A1747" t="s">
        <v>4332</v>
      </c>
      <c r="B1747" t="s">
        <v>4333</v>
      </c>
      <c r="C1747" t="s">
        <v>4331</v>
      </c>
      <c r="D1747" t="s">
        <v>4330</v>
      </c>
      <c r="E1747" t="s">
        <v>535</v>
      </c>
      <c r="F1747" t="s">
        <v>4</v>
      </c>
      <c r="G1747" s="2">
        <v>43080</v>
      </c>
      <c r="H1747" s="1">
        <v>27800000</v>
      </c>
      <c r="I1747" s="1">
        <v>4413554.7775999997</v>
      </c>
    </row>
    <row r="1748" spans="1:9" x14ac:dyDescent="0.25">
      <c r="A1748" t="s">
        <v>4328</v>
      </c>
      <c r="B1748" t="s">
        <v>4329</v>
      </c>
      <c r="C1748" t="s">
        <v>4327</v>
      </c>
      <c r="D1748" t="s">
        <v>4326</v>
      </c>
      <c r="E1748" t="s">
        <v>535</v>
      </c>
      <c r="F1748" t="s">
        <v>4</v>
      </c>
      <c r="G1748" s="2">
        <v>43032</v>
      </c>
      <c r="H1748" s="1">
        <v>4000000</v>
      </c>
      <c r="I1748" s="1">
        <v>440388.24800000002</v>
      </c>
    </row>
    <row r="1749" spans="1:9" x14ac:dyDescent="0.25">
      <c r="A1749" t="s">
        <v>4324</v>
      </c>
      <c r="B1749" t="s">
        <v>4325</v>
      </c>
      <c r="C1749" t="s">
        <v>4323</v>
      </c>
      <c r="D1749" t="s">
        <v>4322</v>
      </c>
      <c r="E1749" t="s">
        <v>535</v>
      </c>
      <c r="F1749" t="s">
        <v>4</v>
      </c>
      <c r="G1749" s="2">
        <v>43063</v>
      </c>
      <c r="H1749" s="1">
        <v>12000000</v>
      </c>
      <c r="I1749" s="1">
        <v>1296727.2479999999</v>
      </c>
    </row>
    <row r="1750" spans="1:9" x14ac:dyDescent="0.25">
      <c r="A1750" t="s">
        <v>4320</v>
      </c>
      <c r="B1750" t="s">
        <v>4321</v>
      </c>
      <c r="C1750" t="s">
        <v>4319</v>
      </c>
      <c r="D1750" t="s">
        <v>4318</v>
      </c>
      <c r="E1750" t="s">
        <v>535</v>
      </c>
      <c r="F1750" t="s">
        <v>4</v>
      </c>
      <c r="G1750" s="2">
        <v>43070</v>
      </c>
      <c r="H1750" s="1">
        <v>14000000</v>
      </c>
      <c r="I1750" s="1">
        <v>1095264.7046999999</v>
      </c>
    </row>
    <row r="1751" spans="1:9" x14ac:dyDescent="0.25">
      <c r="A1751" t="s">
        <v>4316</v>
      </c>
      <c r="B1751" t="s">
        <v>4317</v>
      </c>
      <c r="C1751" t="s">
        <v>4315</v>
      </c>
      <c r="D1751" t="s">
        <v>4314</v>
      </c>
      <c r="E1751" t="s">
        <v>1</v>
      </c>
      <c r="F1751" t="s">
        <v>4</v>
      </c>
      <c r="G1751" s="2">
        <v>42829</v>
      </c>
      <c r="H1751" s="1">
        <v>730000</v>
      </c>
      <c r="I1751" s="1">
        <v>53227.157800000001</v>
      </c>
    </row>
    <row r="1752" spans="1:9" x14ac:dyDescent="0.25">
      <c r="A1752" t="s">
        <v>4312</v>
      </c>
      <c r="B1752" t="s">
        <v>4313</v>
      </c>
      <c r="C1752" t="s">
        <v>4311</v>
      </c>
      <c r="D1752" t="s">
        <v>4310</v>
      </c>
      <c r="E1752" t="s">
        <v>1</v>
      </c>
      <c r="F1752" t="s">
        <v>4</v>
      </c>
      <c r="G1752" s="2">
        <v>42764</v>
      </c>
      <c r="H1752" s="1">
        <v>390000</v>
      </c>
      <c r="I1752" s="1">
        <v>20506.856299999999</v>
      </c>
    </row>
    <row r="1753" spans="1:9" x14ac:dyDescent="0.25">
      <c r="A1753" t="s">
        <v>4308</v>
      </c>
      <c r="B1753" t="s">
        <v>4309</v>
      </c>
      <c r="C1753" t="s">
        <v>4307</v>
      </c>
      <c r="D1753" t="s">
        <v>4306</v>
      </c>
      <c r="E1753" t="s">
        <v>1</v>
      </c>
      <c r="F1753" t="s">
        <v>4</v>
      </c>
      <c r="G1753" s="2">
        <v>42774</v>
      </c>
      <c r="H1753" s="1">
        <v>2087143</v>
      </c>
      <c r="I1753" s="1">
        <v>152247.416</v>
      </c>
    </row>
    <row r="1754" spans="1:9" x14ac:dyDescent="0.25">
      <c r="A1754" t="s">
        <v>4304</v>
      </c>
      <c r="B1754" t="s">
        <v>4305</v>
      </c>
      <c r="C1754" t="s">
        <v>4303</v>
      </c>
      <c r="D1754" t="s">
        <v>4302</v>
      </c>
      <c r="E1754" t="s">
        <v>1</v>
      </c>
      <c r="F1754" t="s">
        <v>4</v>
      </c>
      <c r="G1754" s="2">
        <v>42764</v>
      </c>
      <c r="H1754" s="1">
        <v>860000</v>
      </c>
      <c r="I1754" s="1">
        <v>46925.630700000002</v>
      </c>
    </row>
    <row r="1755" spans="1:9" x14ac:dyDescent="0.25">
      <c r="A1755" t="s">
        <v>4300</v>
      </c>
      <c r="B1755" t="s">
        <v>4301</v>
      </c>
      <c r="C1755" t="s">
        <v>4299</v>
      </c>
      <c r="D1755" t="s">
        <v>4298</v>
      </c>
      <c r="E1755" t="s">
        <v>1</v>
      </c>
      <c r="F1755" t="s">
        <v>4</v>
      </c>
      <c r="G1755" s="2">
        <v>42764</v>
      </c>
      <c r="H1755" s="1">
        <v>1426000</v>
      </c>
      <c r="I1755" s="1">
        <v>116907.5655</v>
      </c>
    </row>
    <row r="1756" spans="1:9" x14ac:dyDescent="0.25">
      <c r="A1756" t="s">
        <v>4296</v>
      </c>
      <c r="B1756" t="s">
        <v>4297</v>
      </c>
      <c r="C1756" t="s">
        <v>4295</v>
      </c>
      <c r="D1756" t="s">
        <v>4294</v>
      </c>
      <c r="E1756" t="s">
        <v>1</v>
      </c>
      <c r="F1756" t="s">
        <v>4</v>
      </c>
      <c r="G1756" s="2">
        <v>42764</v>
      </c>
      <c r="H1756" s="1">
        <v>5044610</v>
      </c>
      <c r="I1756" s="1">
        <v>316988.65759999998</v>
      </c>
    </row>
    <row r="1757" spans="1:9" x14ac:dyDescent="0.25">
      <c r="A1757" t="s">
        <v>4292</v>
      </c>
      <c r="B1757" t="s">
        <v>4293</v>
      </c>
      <c r="C1757" t="s">
        <v>4291</v>
      </c>
      <c r="D1757" t="s">
        <v>4290</v>
      </c>
      <c r="E1757" t="s">
        <v>1</v>
      </c>
      <c r="F1757" t="s">
        <v>4</v>
      </c>
      <c r="G1757" s="2">
        <v>42764</v>
      </c>
      <c r="H1757" s="1">
        <v>3460000</v>
      </c>
      <c r="I1757" s="1">
        <v>277162.39030000003</v>
      </c>
    </row>
    <row r="1758" spans="1:9" x14ac:dyDescent="0.25">
      <c r="A1758" t="s">
        <v>4288</v>
      </c>
      <c r="B1758" t="s">
        <v>4289</v>
      </c>
      <c r="C1758" t="s">
        <v>4287</v>
      </c>
      <c r="D1758" t="s">
        <v>4286</v>
      </c>
      <c r="E1758" t="s">
        <v>1</v>
      </c>
      <c r="F1758" t="s">
        <v>4</v>
      </c>
      <c r="G1758" s="2">
        <v>43080</v>
      </c>
      <c r="H1758" s="1">
        <v>2000000</v>
      </c>
      <c r="I1758" s="1">
        <v>140672.28390000001</v>
      </c>
    </row>
    <row r="1759" spans="1:9" x14ac:dyDescent="0.25">
      <c r="A1759" t="s">
        <v>4284</v>
      </c>
      <c r="B1759" t="s">
        <v>4285</v>
      </c>
      <c r="C1759" t="s">
        <v>4283</v>
      </c>
      <c r="D1759" t="s">
        <v>4282</v>
      </c>
      <c r="E1759" t="s">
        <v>1</v>
      </c>
      <c r="F1759" t="s">
        <v>4</v>
      </c>
      <c r="G1759" s="2">
        <v>43052</v>
      </c>
      <c r="H1759" s="1">
        <v>1395000</v>
      </c>
      <c r="I1759" s="1">
        <v>68831.993300000002</v>
      </c>
    </row>
    <row r="1760" spans="1:9" x14ac:dyDescent="0.25">
      <c r="A1760" t="s">
        <v>4280</v>
      </c>
      <c r="B1760" t="s">
        <v>4281</v>
      </c>
      <c r="C1760" t="s">
        <v>4279</v>
      </c>
      <c r="D1760" t="s">
        <v>4278</v>
      </c>
      <c r="E1760" t="s">
        <v>1</v>
      </c>
      <c r="F1760" t="s">
        <v>4</v>
      </c>
      <c r="G1760" s="2">
        <v>42787</v>
      </c>
      <c r="H1760" s="1">
        <v>3231000</v>
      </c>
      <c r="I1760" s="1">
        <v>328020.92</v>
      </c>
    </row>
    <row r="1761" spans="1:9" x14ac:dyDescent="0.25">
      <c r="A1761" t="s">
        <v>4276</v>
      </c>
      <c r="B1761" t="s">
        <v>4277</v>
      </c>
      <c r="C1761" t="s">
        <v>4275</v>
      </c>
      <c r="D1761" t="s">
        <v>4274</v>
      </c>
      <c r="E1761" t="s">
        <v>1</v>
      </c>
      <c r="F1761" t="s">
        <v>4</v>
      </c>
      <c r="G1761" s="2">
        <v>42787</v>
      </c>
      <c r="H1761" s="1">
        <v>1700000</v>
      </c>
      <c r="I1761" s="1">
        <v>80394.928</v>
      </c>
    </row>
    <row r="1762" spans="1:9" x14ac:dyDescent="0.25">
      <c r="A1762" t="s">
        <v>4272</v>
      </c>
      <c r="B1762" t="s">
        <v>4273</v>
      </c>
      <c r="C1762" t="s">
        <v>4271</v>
      </c>
      <c r="D1762" t="s">
        <v>4270</v>
      </c>
      <c r="E1762" t="s">
        <v>1</v>
      </c>
      <c r="F1762" t="s">
        <v>4</v>
      </c>
      <c r="G1762" s="2">
        <v>42774</v>
      </c>
      <c r="H1762" s="1">
        <v>297450</v>
      </c>
      <c r="I1762" s="1">
        <v>12789.735500000001</v>
      </c>
    </row>
    <row r="1763" spans="1:9" x14ac:dyDescent="0.25">
      <c r="A1763" t="s">
        <v>4268</v>
      </c>
      <c r="B1763" t="s">
        <v>4269</v>
      </c>
      <c r="C1763" t="s">
        <v>4267</v>
      </c>
      <c r="D1763" t="s">
        <v>4266</v>
      </c>
      <c r="E1763" t="s">
        <v>1</v>
      </c>
      <c r="F1763" t="s">
        <v>4</v>
      </c>
      <c r="G1763" s="2">
        <v>42774</v>
      </c>
      <c r="H1763" s="1">
        <v>6250000</v>
      </c>
      <c r="I1763" s="1">
        <v>553855.58490000002</v>
      </c>
    </row>
    <row r="1764" spans="1:9" x14ac:dyDescent="0.25">
      <c r="A1764" t="s">
        <v>4264</v>
      </c>
      <c r="B1764" t="s">
        <v>4265</v>
      </c>
      <c r="C1764" t="s">
        <v>4263</v>
      </c>
      <c r="D1764" t="s">
        <v>4262</v>
      </c>
      <c r="E1764" t="s">
        <v>1</v>
      </c>
      <c r="F1764" t="s">
        <v>4</v>
      </c>
      <c r="G1764" s="2">
        <v>43054</v>
      </c>
      <c r="H1764" s="1">
        <v>2409105</v>
      </c>
      <c r="I1764" s="1">
        <v>191664.58960000001</v>
      </c>
    </row>
    <row r="1765" spans="1:9" x14ac:dyDescent="0.25">
      <c r="A1765" t="s">
        <v>4260</v>
      </c>
      <c r="B1765" t="s">
        <v>4261</v>
      </c>
      <c r="C1765" t="s">
        <v>4259</v>
      </c>
      <c r="D1765" t="s">
        <v>4258</v>
      </c>
      <c r="E1765" t="s">
        <v>1</v>
      </c>
      <c r="F1765" t="s">
        <v>4</v>
      </c>
      <c r="G1765" s="2">
        <v>43046</v>
      </c>
      <c r="H1765" s="1">
        <v>1252787</v>
      </c>
      <c r="I1765" s="1">
        <v>39774.833500000001</v>
      </c>
    </row>
    <row r="1766" spans="1:9" x14ac:dyDescent="0.25">
      <c r="A1766" t="s">
        <v>4256</v>
      </c>
      <c r="B1766" t="s">
        <v>4257</v>
      </c>
      <c r="C1766" t="s">
        <v>4255</v>
      </c>
      <c r="D1766" t="s">
        <v>4254</v>
      </c>
      <c r="E1766" t="s">
        <v>1</v>
      </c>
      <c r="F1766" t="s">
        <v>4</v>
      </c>
      <c r="G1766" s="2">
        <v>43032</v>
      </c>
      <c r="H1766" s="1">
        <v>2089000</v>
      </c>
      <c r="I1766" s="1">
        <v>130535.52800000001</v>
      </c>
    </row>
    <row r="1767" spans="1:9" x14ac:dyDescent="0.25">
      <c r="A1767" t="s">
        <v>4252</v>
      </c>
      <c r="B1767" t="s">
        <v>4253</v>
      </c>
      <c r="C1767" t="s">
        <v>4251</v>
      </c>
      <c r="D1767" t="s">
        <v>4250</v>
      </c>
      <c r="E1767" t="s">
        <v>1</v>
      </c>
      <c r="F1767" t="s">
        <v>4</v>
      </c>
      <c r="G1767" s="2">
        <v>42751</v>
      </c>
      <c r="H1767" s="1">
        <v>5000000</v>
      </c>
      <c r="I1767" s="1">
        <v>313068.60019999999</v>
      </c>
    </row>
    <row r="1768" spans="1:9" x14ac:dyDescent="0.25">
      <c r="A1768" t="s">
        <v>4248</v>
      </c>
      <c r="B1768" t="s">
        <v>4249</v>
      </c>
      <c r="C1768" t="s">
        <v>4219</v>
      </c>
      <c r="D1768" t="s">
        <v>4218</v>
      </c>
      <c r="E1768" t="s">
        <v>1</v>
      </c>
      <c r="F1768" t="s">
        <v>4</v>
      </c>
      <c r="G1768" s="2">
        <v>43052</v>
      </c>
      <c r="H1768" s="1">
        <v>513000</v>
      </c>
      <c r="I1768" s="1">
        <v>28255.746200000001</v>
      </c>
    </row>
    <row r="1769" spans="1:9" x14ac:dyDescent="0.25">
      <c r="A1769" t="s">
        <v>4246</v>
      </c>
      <c r="B1769" t="s">
        <v>4247</v>
      </c>
      <c r="C1769" t="s">
        <v>4245</v>
      </c>
      <c r="D1769" t="s">
        <v>4244</v>
      </c>
      <c r="E1769" t="s">
        <v>1</v>
      </c>
      <c r="F1769" t="s">
        <v>4</v>
      </c>
      <c r="G1769" s="2">
        <v>43052</v>
      </c>
      <c r="H1769" s="1">
        <v>1350000</v>
      </c>
      <c r="I1769" s="1">
        <v>84235.207999999999</v>
      </c>
    </row>
    <row r="1770" spans="1:9" x14ac:dyDescent="0.25">
      <c r="A1770" t="s">
        <v>4242</v>
      </c>
      <c r="B1770" t="s">
        <v>4243</v>
      </c>
      <c r="C1770" t="s">
        <v>4241</v>
      </c>
      <c r="D1770" t="s">
        <v>4240</v>
      </c>
      <c r="E1770" t="s">
        <v>1</v>
      </c>
      <c r="F1770" t="s">
        <v>4</v>
      </c>
      <c r="G1770" s="2">
        <v>43073</v>
      </c>
      <c r="H1770" s="1">
        <v>215000</v>
      </c>
      <c r="I1770" s="1">
        <v>6747.9106000000002</v>
      </c>
    </row>
    <row r="1771" spans="1:9" x14ac:dyDescent="0.25">
      <c r="A1771" t="s">
        <v>4238</v>
      </c>
      <c r="B1771" t="s">
        <v>4239</v>
      </c>
      <c r="C1771" t="s">
        <v>4219</v>
      </c>
      <c r="D1771" t="s">
        <v>4218</v>
      </c>
      <c r="E1771" t="s">
        <v>1</v>
      </c>
      <c r="F1771" t="s">
        <v>4</v>
      </c>
      <c r="G1771" s="2">
        <v>42751</v>
      </c>
      <c r="H1771" s="1">
        <v>5535000</v>
      </c>
      <c r="I1771" s="1">
        <v>436080.41489999997</v>
      </c>
    </row>
    <row r="1772" spans="1:9" x14ac:dyDescent="0.25">
      <c r="A1772" t="s">
        <v>4236</v>
      </c>
      <c r="B1772" t="s">
        <v>4237</v>
      </c>
      <c r="C1772" t="s">
        <v>4235</v>
      </c>
      <c r="D1772" t="s">
        <v>4234</v>
      </c>
      <c r="E1772" t="s">
        <v>1</v>
      </c>
      <c r="F1772" t="s">
        <v>4</v>
      </c>
      <c r="G1772" s="2">
        <v>43046</v>
      </c>
      <c r="H1772" s="1">
        <v>1366671</v>
      </c>
      <c r="I1772" s="1">
        <v>106760.8524</v>
      </c>
    </row>
    <row r="1773" spans="1:9" x14ac:dyDescent="0.25">
      <c r="A1773" t="s">
        <v>4232</v>
      </c>
      <c r="B1773" t="s">
        <v>4233</v>
      </c>
      <c r="C1773" t="s">
        <v>4231</v>
      </c>
      <c r="D1773" t="s">
        <v>4230</v>
      </c>
      <c r="E1773" t="s">
        <v>1</v>
      </c>
      <c r="F1773" t="s">
        <v>4</v>
      </c>
      <c r="G1773" s="2">
        <v>42860</v>
      </c>
      <c r="H1773" s="1">
        <v>986400</v>
      </c>
      <c r="I1773" s="1">
        <v>69523.550799999997</v>
      </c>
    </row>
    <row r="1774" spans="1:9" x14ac:dyDescent="0.25">
      <c r="A1774" t="s">
        <v>4228</v>
      </c>
      <c r="B1774" t="s">
        <v>4229</v>
      </c>
      <c r="C1774" t="s">
        <v>4227</v>
      </c>
      <c r="D1774" t="s">
        <v>4226</v>
      </c>
      <c r="E1774" t="s">
        <v>1</v>
      </c>
      <c r="F1774" t="s">
        <v>4</v>
      </c>
      <c r="G1774" s="2">
        <v>42872</v>
      </c>
      <c r="H1774" s="1">
        <v>1125000</v>
      </c>
      <c r="I1774" s="1">
        <v>65502.1872</v>
      </c>
    </row>
    <row r="1775" spans="1:9" x14ac:dyDescent="0.25">
      <c r="A1775" t="s">
        <v>4224</v>
      </c>
      <c r="B1775" t="s">
        <v>4225</v>
      </c>
      <c r="C1775" t="s">
        <v>4223</v>
      </c>
      <c r="D1775" t="s">
        <v>4222</v>
      </c>
      <c r="E1775" t="s">
        <v>1</v>
      </c>
      <c r="F1775" t="s">
        <v>4</v>
      </c>
      <c r="G1775" s="2">
        <v>42787</v>
      </c>
      <c r="H1775" s="1">
        <v>2000000</v>
      </c>
      <c r="I1775" s="1">
        <v>161246.37599999999</v>
      </c>
    </row>
    <row r="1776" spans="1:9" x14ac:dyDescent="0.25">
      <c r="A1776" t="s">
        <v>4220</v>
      </c>
      <c r="B1776" t="s">
        <v>4221</v>
      </c>
      <c r="C1776" t="s">
        <v>4219</v>
      </c>
      <c r="D1776" t="s">
        <v>4218</v>
      </c>
      <c r="E1776" t="s">
        <v>1</v>
      </c>
      <c r="F1776" t="s">
        <v>4</v>
      </c>
      <c r="G1776" s="2">
        <v>42899</v>
      </c>
      <c r="H1776" s="1">
        <v>747000</v>
      </c>
      <c r="I1776" s="1">
        <v>38475.1391</v>
      </c>
    </row>
    <row r="1777" spans="1:9" x14ac:dyDescent="0.25">
      <c r="A1777" t="s">
        <v>4216</v>
      </c>
      <c r="B1777" t="s">
        <v>4217</v>
      </c>
      <c r="C1777" t="s">
        <v>4215</v>
      </c>
      <c r="D1777" t="s">
        <v>4214</v>
      </c>
      <c r="E1777" t="s">
        <v>1</v>
      </c>
      <c r="F1777" t="s">
        <v>4</v>
      </c>
      <c r="G1777" s="2">
        <v>43073</v>
      </c>
      <c r="H1777" s="1">
        <v>1147500</v>
      </c>
      <c r="I1777" s="1">
        <v>96028.657000000007</v>
      </c>
    </row>
    <row r="1778" spans="1:9" x14ac:dyDescent="0.25">
      <c r="A1778" t="s">
        <v>4212</v>
      </c>
      <c r="B1778" t="s">
        <v>4213</v>
      </c>
      <c r="C1778" t="s">
        <v>4207</v>
      </c>
      <c r="D1778" t="s">
        <v>4206</v>
      </c>
      <c r="E1778" t="s">
        <v>1</v>
      </c>
      <c r="F1778" t="s">
        <v>4</v>
      </c>
      <c r="G1778" s="2">
        <v>42899</v>
      </c>
      <c r="H1778" s="1">
        <v>354000</v>
      </c>
      <c r="I1778" s="1">
        <v>30064.3766</v>
      </c>
    </row>
    <row r="1779" spans="1:9" x14ac:dyDescent="0.25">
      <c r="A1779" t="s">
        <v>4210</v>
      </c>
      <c r="B1779" t="s">
        <v>4211</v>
      </c>
      <c r="C1779" t="s">
        <v>4207</v>
      </c>
      <c r="D1779" t="s">
        <v>4206</v>
      </c>
      <c r="E1779" t="s">
        <v>1</v>
      </c>
      <c r="F1779" t="s">
        <v>4</v>
      </c>
      <c r="G1779" s="2">
        <v>42899</v>
      </c>
      <c r="H1779" s="1">
        <v>1132000</v>
      </c>
      <c r="I1779" s="1">
        <v>110396.80650000001</v>
      </c>
    </row>
    <row r="1780" spans="1:9" x14ac:dyDescent="0.25">
      <c r="A1780" t="s">
        <v>4208</v>
      </c>
      <c r="B1780" t="s">
        <v>4209</v>
      </c>
      <c r="C1780" t="s">
        <v>4207</v>
      </c>
      <c r="D1780" t="s">
        <v>4206</v>
      </c>
      <c r="E1780" t="s">
        <v>1</v>
      </c>
      <c r="F1780" t="s">
        <v>4</v>
      </c>
      <c r="G1780" s="2">
        <v>42899</v>
      </c>
      <c r="H1780" s="1">
        <v>334000</v>
      </c>
      <c r="I1780" s="1">
        <v>26255.634399999999</v>
      </c>
    </row>
    <row r="1781" spans="1:9" x14ac:dyDescent="0.25">
      <c r="A1781" t="s">
        <v>4204</v>
      </c>
      <c r="B1781" t="s">
        <v>4205</v>
      </c>
      <c r="C1781" t="s">
        <v>4203</v>
      </c>
      <c r="D1781" t="s">
        <v>4202</v>
      </c>
      <c r="E1781" t="s">
        <v>1</v>
      </c>
      <c r="F1781" t="s">
        <v>4</v>
      </c>
      <c r="G1781" s="2">
        <v>43066</v>
      </c>
      <c r="H1781" s="1">
        <v>1136427.6000000001</v>
      </c>
      <c r="I1781" s="1">
        <v>66190.100399999996</v>
      </c>
    </row>
    <row r="1782" spans="1:9" x14ac:dyDescent="0.25">
      <c r="A1782" t="s">
        <v>4200</v>
      </c>
      <c r="B1782" t="s">
        <v>4201</v>
      </c>
      <c r="C1782" t="s">
        <v>4179</v>
      </c>
      <c r="D1782" t="s">
        <v>4178</v>
      </c>
      <c r="E1782" t="s">
        <v>1</v>
      </c>
      <c r="F1782" t="s">
        <v>4</v>
      </c>
      <c r="G1782" s="2">
        <v>43080</v>
      </c>
      <c r="H1782" s="1">
        <v>3507490.05</v>
      </c>
      <c r="I1782" s="1">
        <v>66511.3416</v>
      </c>
    </row>
    <row r="1783" spans="1:9" x14ac:dyDescent="0.25">
      <c r="A1783" t="s">
        <v>4198</v>
      </c>
      <c r="B1783" t="s">
        <v>4199</v>
      </c>
      <c r="C1783" t="s">
        <v>4197</v>
      </c>
      <c r="D1783" t="s">
        <v>4196</v>
      </c>
      <c r="E1783" t="s">
        <v>1</v>
      </c>
      <c r="F1783" t="s">
        <v>4</v>
      </c>
      <c r="G1783" s="2">
        <v>43080</v>
      </c>
      <c r="H1783" s="1">
        <v>9912411</v>
      </c>
      <c r="I1783" s="1">
        <v>745760.13740000001</v>
      </c>
    </row>
    <row r="1784" spans="1:9" x14ac:dyDescent="0.25">
      <c r="A1784" t="s">
        <v>4194</v>
      </c>
      <c r="B1784" t="s">
        <v>4195</v>
      </c>
      <c r="C1784" t="s">
        <v>4179</v>
      </c>
      <c r="D1784" t="s">
        <v>4178</v>
      </c>
      <c r="E1784" t="s">
        <v>1</v>
      </c>
      <c r="F1784" t="s">
        <v>4</v>
      </c>
      <c r="G1784" s="2">
        <v>43080</v>
      </c>
      <c r="H1784" s="1">
        <v>5398363.5</v>
      </c>
      <c r="I1784" s="1">
        <v>359518.63040000002</v>
      </c>
    </row>
    <row r="1785" spans="1:9" x14ac:dyDescent="0.25">
      <c r="A1785" t="s">
        <v>4192</v>
      </c>
      <c r="B1785" t="s">
        <v>4193</v>
      </c>
      <c r="C1785" t="s">
        <v>4191</v>
      </c>
      <c r="D1785" t="s">
        <v>4190</v>
      </c>
      <c r="E1785" t="s">
        <v>535</v>
      </c>
      <c r="F1785" t="s">
        <v>4</v>
      </c>
      <c r="G1785" s="2">
        <v>43077</v>
      </c>
      <c r="H1785" s="1">
        <v>34430246.850000001</v>
      </c>
      <c r="I1785" s="1">
        <v>6537940.8720000004</v>
      </c>
    </row>
    <row r="1786" spans="1:9" x14ac:dyDescent="0.25">
      <c r="A1786" t="s">
        <v>4188</v>
      </c>
      <c r="B1786" t="s">
        <v>4189</v>
      </c>
      <c r="C1786" t="s">
        <v>4133</v>
      </c>
      <c r="D1786" t="s">
        <v>4132</v>
      </c>
      <c r="E1786" t="s">
        <v>1</v>
      </c>
      <c r="F1786" t="s">
        <v>4</v>
      </c>
      <c r="G1786" s="2">
        <v>42816</v>
      </c>
      <c r="H1786" s="1">
        <v>2425000</v>
      </c>
      <c r="I1786" s="1">
        <v>240836.50099999999</v>
      </c>
    </row>
    <row r="1787" spans="1:9" x14ac:dyDescent="0.25">
      <c r="A1787" t="s">
        <v>4186</v>
      </c>
      <c r="B1787" t="s">
        <v>4187</v>
      </c>
      <c r="C1787" t="s">
        <v>4185</v>
      </c>
      <c r="D1787" t="s">
        <v>4184</v>
      </c>
      <c r="E1787" t="s">
        <v>1</v>
      </c>
      <c r="F1787" t="s">
        <v>4</v>
      </c>
      <c r="G1787" s="2">
        <v>43040</v>
      </c>
      <c r="H1787" s="1">
        <v>950000</v>
      </c>
      <c r="I1787" s="1">
        <v>76750.126699999993</v>
      </c>
    </row>
    <row r="1788" spans="1:9" x14ac:dyDescent="0.25">
      <c r="A1788" t="s">
        <v>4182</v>
      </c>
      <c r="B1788" t="s">
        <v>4183</v>
      </c>
      <c r="C1788" t="s">
        <v>4175</v>
      </c>
      <c r="D1788" t="s">
        <v>4174</v>
      </c>
      <c r="E1788" t="s">
        <v>1</v>
      </c>
      <c r="F1788" t="s">
        <v>4</v>
      </c>
      <c r="G1788" s="2">
        <v>42949</v>
      </c>
      <c r="H1788" s="1">
        <v>432000</v>
      </c>
      <c r="I1788" s="1">
        <v>28168.9774</v>
      </c>
    </row>
    <row r="1789" spans="1:9" x14ac:dyDescent="0.25">
      <c r="A1789" t="s">
        <v>4180</v>
      </c>
      <c r="B1789" t="s">
        <v>4181</v>
      </c>
      <c r="C1789" t="s">
        <v>4179</v>
      </c>
      <c r="D1789" t="s">
        <v>4178</v>
      </c>
      <c r="E1789" t="s">
        <v>1</v>
      </c>
      <c r="F1789" t="s">
        <v>4</v>
      </c>
      <c r="G1789" s="2">
        <v>43080</v>
      </c>
      <c r="H1789" s="1">
        <v>3540200</v>
      </c>
      <c r="I1789" s="1">
        <v>305087.66019999998</v>
      </c>
    </row>
    <row r="1790" spans="1:9" x14ac:dyDescent="0.25">
      <c r="A1790" t="s">
        <v>4176</v>
      </c>
      <c r="B1790" t="s">
        <v>4177</v>
      </c>
      <c r="C1790" t="s">
        <v>4175</v>
      </c>
      <c r="D1790" t="s">
        <v>4174</v>
      </c>
      <c r="E1790" t="s">
        <v>1</v>
      </c>
      <c r="F1790" t="s">
        <v>4</v>
      </c>
      <c r="G1790" s="2">
        <v>43032</v>
      </c>
      <c r="H1790" s="1">
        <v>1278000</v>
      </c>
      <c r="I1790" s="1">
        <v>126698.2484</v>
      </c>
    </row>
    <row r="1791" spans="1:9" x14ac:dyDescent="0.25">
      <c r="A1791" t="s">
        <v>4172</v>
      </c>
      <c r="B1791" t="s">
        <v>4173</v>
      </c>
      <c r="C1791" t="s">
        <v>4171</v>
      </c>
      <c r="D1791" t="s">
        <v>4170</v>
      </c>
      <c r="E1791" t="s">
        <v>1</v>
      </c>
      <c r="F1791" t="s">
        <v>4</v>
      </c>
      <c r="G1791" s="2">
        <v>42860</v>
      </c>
      <c r="H1791" s="1">
        <v>181800</v>
      </c>
      <c r="I1791" s="1">
        <v>8037.9745999999996</v>
      </c>
    </row>
    <row r="1792" spans="1:9" x14ac:dyDescent="0.25">
      <c r="A1792" t="s">
        <v>4168</v>
      </c>
      <c r="B1792" t="s">
        <v>4169</v>
      </c>
      <c r="C1792" t="s">
        <v>4137</v>
      </c>
      <c r="D1792" t="s">
        <v>4136</v>
      </c>
      <c r="E1792" t="s">
        <v>1</v>
      </c>
      <c r="F1792" t="s">
        <v>4</v>
      </c>
      <c r="G1792" s="2">
        <v>42764</v>
      </c>
      <c r="H1792" s="1">
        <v>8820000</v>
      </c>
      <c r="I1792" s="1">
        <v>560538.59199999995</v>
      </c>
    </row>
    <row r="1793" spans="1:9" x14ac:dyDescent="0.25">
      <c r="A1793" t="s">
        <v>4166</v>
      </c>
      <c r="B1793" t="s">
        <v>4167</v>
      </c>
      <c r="C1793" t="s">
        <v>4165</v>
      </c>
      <c r="D1793" t="s">
        <v>4164</v>
      </c>
      <c r="E1793" t="s">
        <v>1</v>
      </c>
      <c r="F1793" t="s">
        <v>4</v>
      </c>
      <c r="G1793" s="2">
        <v>42764</v>
      </c>
      <c r="H1793" s="1">
        <v>1700000</v>
      </c>
      <c r="I1793" s="1">
        <v>110327.40670000001</v>
      </c>
    </row>
    <row r="1794" spans="1:9" x14ac:dyDescent="0.25">
      <c r="A1794" t="s">
        <v>4162</v>
      </c>
      <c r="B1794" t="s">
        <v>4163</v>
      </c>
      <c r="C1794" t="s">
        <v>4161</v>
      </c>
      <c r="D1794" t="s">
        <v>4160</v>
      </c>
      <c r="E1794" t="s">
        <v>1</v>
      </c>
      <c r="F1794" t="s">
        <v>4</v>
      </c>
      <c r="G1794" s="2">
        <v>42764</v>
      </c>
      <c r="H1794" s="1">
        <v>812610</v>
      </c>
      <c r="I1794" s="1">
        <v>74588.625</v>
      </c>
    </row>
    <row r="1795" spans="1:9" x14ac:dyDescent="0.25">
      <c r="A1795" t="s">
        <v>4158</v>
      </c>
      <c r="B1795" t="s">
        <v>4159</v>
      </c>
      <c r="C1795" t="s">
        <v>4157</v>
      </c>
      <c r="D1795" t="s">
        <v>4156</v>
      </c>
      <c r="E1795" t="s">
        <v>1</v>
      </c>
      <c r="F1795" t="s">
        <v>4</v>
      </c>
      <c r="G1795" s="2">
        <v>42764</v>
      </c>
      <c r="H1795" s="1">
        <v>3380202</v>
      </c>
      <c r="I1795" s="1">
        <v>233234.5416</v>
      </c>
    </row>
    <row r="1796" spans="1:9" x14ac:dyDescent="0.25">
      <c r="A1796" t="s">
        <v>4154</v>
      </c>
      <c r="B1796" t="s">
        <v>4155</v>
      </c>
      <c r="C1796" t="s">
        <v>4153</v>
      </c>
      <c r="D1796" t="s">
        <v>4152</v>
      </c>
      <c r="E1796" t="s">
        <v>1</v>
      </c>
      <c r="F1796" t="s">
        <v>4</v>
      </c>
      <c r="G1796" s="2">
        <v>43075</v>
      </c>
      <c r="H1796" s="1">
        <v>2030000</v>
      </c>
      <c r="I1796" s="1">
        <v>148863.17310000001</v>
      </c>
    </row>
    <row r="1797" spans="1:9" x14ac:dyDescent="0.25">
      <c r="A1797" t="s">
        <v>4150</v>
      </c>
      <c r="B1797" t="s">
        <v>4151</v>
      </c>
      <c r="C1797" t="s">
        <v>4149</v>
      </c>
      <c r="D1797" t="s">
        <v>4148</v>
      </c>
      <c r="E1797" t="s">
        <v>1</v>
      </c>
      <c r="F1797" t="s">
        <v>4</v>
      </c>
      <c r="G1797" s="2">
        <v>43070</v>
      </c>
      <c r="H1797" s="1">
        <v>1872320</v>
      </c>
      <c r="I1797" s="1">
        <v>76434.4139</v>
      </c>
    </row>
    <row r="1798" spans="1:9" x14ac:dyDescent="0.25">
      <c r="A1798" t="s">
        <v>4146</v>
      </c>
      <c r="B1798" t="s">
        <v>4147</v>
      </c>
      <c r="C1798" t="s">
        <v>4145</v>
      </c>
      <c r="D1798" t="s">
        <v>4144</v>
      </c>
      <c r="E1798" t="s">
        <v>1</v>
      </c>
      <c r="F1798" t="s">
        <v>4</v>
      </c>
      <c r="G1798" s="2">
        <v>43080</v>
      </c>
      <c r="H1798" s="1">
        <v>3700000</v>
      </c>
      <c r="I1798" s="1">
        <v>189358.69680000001</v>
      </c>
    </row>
    <row r="1799" spans="1:9" x14ac:dyDescent="0.25">
      <c r="A1799" t="s">
        <v>4142</v>
      </c>
      <c r="B1799" t="s">
        <v>4143</v>
      </c>
      <c r="C1799" t="s">
        <v>4141</v>
      </c>
      <c r="D1799" t="s">
        <v>4140</v>
      </c>
      <c r="E1799" t="s">
        <v>1</v>
      </c>
      <c r="F1799" t="s">
        <v>4</v>
      </c>
      <c r="G1799" s="2">
        <v>43077</v>
      </c>
      <c r="H1799" s="1">
        <v>661500</v>
      </c>
      <c r="I1799" s="1">
        <v>57352.525300000001</v>
      </c>
    </row>
    <row r="1800" spans="1:9" x14ac:dyDescent="0.25">
      <c r="A1800" t="s">
        <v>4138</v>
      </c>
      <c r="B1800" t="s">
        <v>4139</v>
      </c>
      <c r="C1800" t="s">
        <v>4137</v>
      </c>
      <c r="D1800" t="s">
        <v>4136</v>
      </c>
      <c r="E1800" t="s">
        <v>1</v>
      </c>
      <c r="F1800" t="s">
        <v>4</v>
      </c>
      <c r="G1800" s="2">
        <v>43027</v>
      </c>
      <c r="H1800" s="1">
        <v>1097113.8999999999</v>
      </c>
      <c r="I1800" s="1">
        <v>48566.644200000002</v>
      </c>
    </row>
    <row r="1801" spans="1:9" x14ac:dyDescent="0.25">
      <c r="A1801" t="s">
        <v>4134</v>
      </c>
      <c r="B1801" t="s">
        <v>4135</v>
      </c>
      <c r="C1801" t="s">
        <v>4133</v>
      </c>
      <c r="D1801" t="s">
        <v>4132</v>
      </c>
      <c r="E1801" t="s">
        <v>1</v>
      </c>
      <c r="F1801" t="s">
        <v>4</v>
      </c>
      <c r="G1801" s="2">
        <v>43077</v>
      </c>
      <c r="H1801" s="1">
        <v>1167151</v>
      </c>
      <c r="I1801" s="1">
        <v>76779.348400000003</v>
      </c>
    </row>
    <row r="1802" spans="1:9" x14ac:dyDescent="0.25">
      <c r="A1802" t="s">
        <v>4130</v>
      </c>
      <c r="B1802" t="s">
        <v>4131</v>
      </c>
      <c r="C1802" t="s">
        <v>4129</v>
      </c>
      <c r="D1802" t="s">
        <v>4128</v>
      </c>
      <c r="E1802" t="s">
        <v>1</v>
      </c>
      <c r="F1802" t="s">
        <v>4</v>
      </c>
      <c r="G1802" s="2">
        <v>42968</v>
      </c>
      <c r="H1802" s="1">
        <v>1181000</v>
      </c>
      <c r="I1802" s="1">
        <v>62794.9758</v>
      </c>
    </row>
    <row r="1803" spans="1:9" x14ac:dyDescent="0.25">
      <c r="A1803" t="s">
        <v>4126</v>
      </c>
      <c r="B1803" t="s">
        <v>4127</v>
      </c>
      <c r="C1803" t="s">
        <v>4125</v>
      </c>
      <c r="D1803" t="s">
        <v>4124</v>
      </c>
      <c r="E1803" t="s">
        <v>1</v>
      </c>
      <c r="F1803" t="s">
        <v>4</v>
      </c>
      <c r="G1803" s="2">
        <v>42899</v>
      </c>
      <c r="H1803" s="1">
        <v>677600</v>
      </c>
      <c r="I1803" s="1">
        <v>37671.861799999999</v>
      </c>
    </row>
    <row r="1804" spans="1:9" x14ac:dyDescent="0.25">
      <c r="A1804" t="s">
        <v>4122</v>
      </c>
      <c r="B1804" t="s">
        <v>4123</v>
      </c>
      <c r="C1804" t="s">
        <v>4121</v>
      </c>
      <c r="D1804" t="s">
        <v>4120</v>
      </c>
      <c r="E1804" t="s">
        <v>1</v>
      </c>
      <c r="F1804" t="s">
        <v>4</v>
      </c>
      <c r="G1804" s="2">
        <v>42829</v>
      </c>
      <c r="H1804" s="1">
        <v>720000</v>
      </c>
      <c r="I1804" s="1">
        <v>40878.0717</v>
      </c>
    </row>
    <row r="1805" spans="1:9" x14ac:dyDescent="0.25">
      <c r="A1805" t="s">
        <v>4118</v>
      </c>
      <c r="B1805" t="s">
        <v>4119</v>
      </c>
      <c r="C1805" t="s">
        <v>4117</v>
      </c>
      <c r="D1805" t="s">
        <v>4116</v>
      </c>
      <c r="E1805" t="s">
        <v>1</v>
      </c>
      <c r="F1805" t="s">
        <v>4</v>
      </c>
      <c r="G1805" s="2">
        <v>42969</v>
      </c>
      <c r="H1805" s="1">
        <v>700000</v>
      </c>
      <c r="I1805" s="1">
        <v>35955</v>
      </c>
    </row>
    <row r="1806" spans="1:9" x14ac:dyDescent="0.25">
      <c r="A1806" t="s">
        <v>4114</v>
      </c>
      <c r="B1806" t="s">
        <v>4115</v>
      </c>
      <c r="C1806" t="s">
        <v>3852</v>
      </c>
      <c r="D1806" t="s">
        <v>3851</v>
      </c>
      <c r="E1806" t="s">
        <v>1</v>
      </c>
      <c r="F1806" t="s">
        <v>4</v>
      </c>
      <c r="G1806" s="2">
        <v>43004</v>
      </c>
      <c r="H1806" s="1">
        <v>1010000</v>
      </c>
      <c r="I1806" s="1">
        <v>108019.7928</v>
      </c>
    </row>
    <row r="1807" spans="1:9" x14ac:dyDescent="0.25">
      <c r="A1807" t="s">
        <v>4112</v>
      </c>
      <c r="B1807" t="s">
        <v>4113</v>
      </c>
      <c r="C1807" t="s">
        <v>3125</v>
      </c>
      <c r="D1807" t="s">
        <v>4111</v>
      </c>
      <c r="E1807" t="s">
        <v>1</v>
      </c>
      <c r="F1807" t="s">
        <v>4</v>
      </c>
      <c r="G1807" s="2">
        <v>43031</v>
      </c>
      <c r="H1807" s="1">
        <v>499000</v>
      </c>
      <c r="I1807" s="1">
        <v>26560.7513</v>
      </c>
    </row>
    <row r="1808" spans="1:9" x14ac:dyDescent="0.25">
      <c r="A1808" t="s">
        <v>4109</v>
      </c>
      <c r="B1808" t="s">
        <v>4110</v>
      </c>
      <c r="C1808" t="s">
        <v>4108</v>
      </c>
      <c r="D1808" t="s">
        <v>4107</v>
      </c>
      <c r="E1808" t="s">
        <v>1</v>
      </c>
      <c r="F1808" t="s">
        <v>4</v>
      </c>
      <c r="G1808" s="2">
        <v>42787</v>
      </c>
      <c r="H1808" s="1">
        <v>2258995</v>
      </c>
      <c r="I1808" s="1">
        <v>145561.8634</v>
      </c>
    </row>
    <row r="1809" spans="1:9" x14ac:dyDescent="0.25">
      <c r="A1809" t="s">
        <v>4105</v>
      </c>
      <c r="B1809" t="s">
        <v>4106</v>
      </c>
      <c r="C1809" t="s">
        <v>4104</v>
      </c>
      <c r="D1809" t="s">
        <v>4103</v>
      </c>
      <c r="E1809" t="s">
        <v>1</v>
      </c>
      <c r="F1809" t="s">
        <v>4</v>
      </c>
      <c r="G1809" s="2">
        <v>42899</v>
      </c>
      <c r="H1809" s="1">
        <v>1081054</v>
      </c>
      <c r="I1809" s="1">
        <v>63381.48</v>
      </c>
    </row>
    <row r="1810" spans="1:9" x14ac:dyDescent="0.25">
      <c r="A1810" t="s">
        <v>4101</v>
      </c>
      <c r="B1810" t="s">
        <v>4102</v>
      </c>
      <c r="C1810" t="s">
        <v>4100</v>
      </c>
      <c r="D1810" t="s">
        <v>4099</v>
      </c>
      <c r="E1810" t="s">
        <v>1</v>
      </c>
      <c r="F1810" t="s">
        <v>4</v>
      </c>
      <c r="G1810" s="2">
        <v>42872</v>
      </c>
      <c r="H1810" s="1">
        <v>2125000</v>
      </c>
      <c r="I1810" s="1">
        <v>279521.56270000001</v>
      </c>
    </row>
    <row r="1811" spans="1:9" x14ac:dyDescent="0.25">
      <c r="A1811" t="s">
        <v>4097</v>
      </c>
      <c r="B1811" t="s">
        <v>4098</v>
      </c>
      <c r="C1811" t="s">
        <v>4010</v>
      </c>
      <c r="D1811" t="s">
        <v>4009</v>
      </c>
      <c r="E1811" t="s">
        <v>1</v>
      </c>
      <c r="F1811" t="s">
        <v>4</v>
      </c>
      <c r="G1811" s="2">
        <v>43027</v>
      </c>
      <c r="H1811" s="1">
        <v>2147904</v>
      </c>
      <c r="I1811" s="1">
        <v>135280.45139999999</v>
      </c>
    </row>
    <row r="1812" spans="1:9" x14ac:dyDescent="0.25">
      <c r="A1812" t="s">
        <v>4095</v>
      </c>
      <c r="B1812" t="s">
        <v>4096</v>
      </c>
      <c r="C1812" t="s">
        <v>4094</v>
      </c>
      <c r="D1812" t="s">
        <v>4093</v>
      </c>
      <c r="E1812" t="s">
        <v>1</v>
      </c>
      <c r="F1812" t="s">
        <v>4</v>
      </c>
      <c r="G1812" s="2">
        <v>42949</v>
      </c>
      <c r="H1812" s="1">
        <v>1000000</v>
      </c>
      <c r="I1812" s="1">
        <v>40761.6639</v>
      </c>
    </row>
    <row r="1813" spans="1:9" x14ac:dyDescent="0.25">
      <c r="A1813" t="s">
        <v>4091</v>
      </c>
      <c r="B1813" t="s">
        <v>4092</v>
      </c>
      <c r="C1813" t="s">
        <v>4044</v>
      </c>
      <c r="D1813" t="s">
        <v>4043</v>
      </c>
      <c r="E1813" t="s">
        <v>1</v>
      </c>
      <c r="F1813" t="s">
        <v>4</v>
      </c>
      <c r="G1813" s="2">
        <v>42801</v>
      </c>
      <c r="H1813" s="1">
        <v>7100000</v>
      </c>
      <c r="I1813" s="1">
        <v>447157.51169999997</v>
      </c>
    </row>
    <row r="1814" spans="1:9" x14ac:dyDescent="0.25">
      <c r="A1814" t="s">
        <v>4089</v>
      </c>
      <c r="B1814" t="s">
        <v>4090</v>
      </c>
      <c r="C1814" t="s">
        <v>4018</v>
      </c>
      <c r="D1814" t="s">
        <v>4017</v>
      </c>
      <c r="E1814" t="s">
        <v>1</v>
      </c>
      <c r="F1814" t="s">
        <v>4</v>
      </c>
      <c r="G1814" s="2">
        <v>42899</v>
      </c>
      <c r="H1814" s="1">
        <v>1118000</v>
      </c>
      <c r="I1814" s="1">
        <v>58014.8</v>
      </c>
    </row>
    <row r="1815" spans="1:9" x14ac:dyDescent="0.25">
      <c r="A1815" t="s">
        <v>4087</v>
      </c>
      <c r="B1815" t="s">
        <v>4088</v>
      </c>
      <c r="C1815" t="s">
        <v>4086</v>
      </c>
      <c r="D1815" t="s">
        <v>4085</v>
      </c>
      <c r="E1815" t="s">
        <v>1</v>
      </c>
      <c r="F1815" t="s">
        <v>4</v>
      </c>
      <c r="G1815" s="2">
        <v>42774</v>
      </c>
      <c r="H1815" s="1">
        <v>500030</v>
      </c>
      <c r="I1815" s="1">
        <v>45194.525699999998</v>
      </c>
    </row>
    <row r="1816" spans="1:9" x14ac:dyDescent="0.25">
      <c r="A1816" t="s">
        <v>4083</v>
      </c>
      <c r="B1816" t="s">
        <v>4084</v>
      </c>
      <c r="C1816" t="s">
        <v>4072</v>
      </c>
      <c r="D1816" t="s">
        <v>4071</v>
      </c>
      <c r="E1816" t="s">
        <v>1</v>
      </c>
      <c r="F1816" t="s">
        <v>4</v>
      </c>
      <c r="G1816" s="2">
        <v>42764</v>
      </c>
      <c r="H1816" s="1">
        <v>9376000</v>
      </c>
      <c r="I1816" s="1">
        <v>477743.73570000002</v>
      </c>
    </row>
    <row r="1817" spans="1:9" x14ac:dyDescent="0.25">
      <c r="A1817" t="s">
        <v>4081</v>
      </c>
      <c r="B1817" t="s">
        <v>4082</v>
      </c>
      <c r="C1817" t="s">
        <v>4080</v>
      </c>
      <c r="D1817" t="s">
        <v>4079</v>
      </c>
      <c r="E1817" t="s">
        <v>1</v>
      </c>
      <c r="F1817" t="s">
        <v>4</v>
      </c>
      <c r="G1817" s="2">
        <v>42774</v>
      </c>
      <c r="H1817" s="1">
        <v>2768440</v>
      </c>
      <c r="I1817" s="1">
        <v>107219.603</v>
      </c>
    </row>
    <row r="1818" spans="1:9" x14ac:dyDescent="0.25">
      <c r="A1818" t="s">
        <v>4077</v>
      </c>
      <c r="B1818" t="s">
        <v>4078</v>
      </c>
      <c r="C1818" t="s">
        <v>4076</v>
      </c>
      <c r="D1818" t="s">
        <v>4075</v>
      </c>
      <c r="E1818" t="s">
        <v>1</v>
      </c>
      <c r="F1818" t="s">
        <v>4</v>
      </c>
      <c r="G1818" s="2">
        <v>42774</v>
      </c>
      <c r="H1818" s="1">
        <v>485100</v>
      </c>
      <c r="I1818" s="1">
        <v>25468.393700000001</v>
      </c>
    </row>
    <row r="1819" spans="1:9" x14ac:dyDescent="0.25">
      <c r="A1819" t="s">
        <v>4073</v>
      </c>
      <c r="B1819" t="s">
        <v>4074</v>
      </c>
      <c r="C1819" t="s">
        <v>4072</v>
      </c>
      <c r="D1819" t="s">
        <v>4071</v>
      </c>
      <c r="E1819" t="s">
        <v>1</v>
      </c>
      <c r="F1819" t="s">
        <v>4</v>
      </c>
      <c r="G1819" s="2">
        <v>42764</v>
      </c>
      <c r="H1819" s="1">
        <v>4477954</v>
      </c>
      <c r="I1819" s="1">
        <v>265531.82750000001</v>
      </c>
    </row>
    <row r="1820" spans="1:9" x14ac:dyDescent="0.25">
      <c r="A1820" t="s">
        <v>4069</v>
      </c>
      <c r="B1820" t="s">
        <v>4070</v>
      </c>
      <c r="C1820" t="s">
        <v>3826</v>
      </c>
      <c r="D1820" t="s">
        <v>3825</v>
      </c>
      <c r="E1820" t="s">
        <v>1</v>
      </c>
      <c r="F1820" t="s">
        <v>4</v>
      </c>
      <c r="G1820" s="2">
        <v>42774</v>
      </c>
      <c r="H1820" s="1">
        <v>1001210</v>
      </c>
      <c r="I1820" s="1">
        <v>42562.253299999997</v>
      </c>
    </row>
    <row r="1821" spans="1:9" x14ac:dyDescent="0.25">
      <c r="A1821" t="s">
        <v>4067</v>
      </c>
      <c r="B1821" t="s">
        <v>4068</v>
      </c>
      <c r="C1821" t="s">
        <v>4018</v>
      </c>
      <c r="D1821" t="s">
        <v>4017</v>
      </c>
      <c r="E1821" t="s">
        <v>1</v>
      </c>
      <c r="F1821" t="s">
        <v>4</v>
      </c>
      <c r="G1821" s="2">
        <v>43040</v>
      </c>
      <c r="H1821" s="1">
        <v>678000</v>
      </c>
      <c r="I1821" s="1">
        <v>28583.903999999999</v>
      </c>
    </row>
    <row r="1822" spans="1:9" x14ac:dyDescent="0.25">
      <c r="A1822" t="s">
        <v>4065</v>
      </c>
      <c r="B1822" t="s">
        <v>4066</v>
      </c>
      <c r="C1822" t="s">
        <v>4064</v>
      </c>
      <c r="D1822" t="s">
        <v>4063</v>
      </c>
      <c r="E1822" t="s">
        <v>1</v>
      </c>
      <c r="F1822" t="s">
        <v>4</v>
      </c>
      <c r="G1822" s="2">
        <v>43073</v>
      </c>
      <c r="H1822" s="1">
        <v>2271856</v>
      </c>
      <c r="I1822" s="1">
        <v>116128.272</v>
      </c>
    </row>
    <row r="1823" spans="1:9" x14ac:dyDescent="0.25">
      <c r="A1823" t="s">
        <v>4061</v>
      </c>
      <c r="B1823" t="s">
        <v>4062</v>
      </c>
      <c r="C1823" t="s">
        <v>4060</v>
      </c>
      <c r="D1823" t="s">
        <v>4059</v>
      </c>
      <c r="E1823" t="s">
        <v>1</v>
      </c>
      <c r="F1823" t="s">
        <v>4</v>
      </c>
      <c r="G1823" s="2">
        <v>43070</v>
      </c>
      <c r="H1823" s="1">
        <v>4498600</v>
      </c>
      <c r="I1823" s="1">
        <v>263764.87199999997</v>
      </c>
    </row>
    <row r="1824" spans="1:9" x14ac:dyDescent="0.25">
      <c r="A1824" t="s">
        <v>4057</v>
      </c>
      <c r="B1824" t="s">
        <v>4058</v>
      </c>
      <c r="C1824" t="s">
        <v>4022</v>
      </c>
      <c r="D1824" t="s">
        <v>4021</v>
      </c>
      <c r="E1824" t="s">
        <v>1</v>
      </c>
      <c r="F1824" t="s">
        <v>4</v>
      </c>
      <c r="G1824" s="2">
        <v>43067</v>
      </c>
      <c r="H1824" s="1">
        <v>2607099</v>
      </c>
      <c r="I1824" s="1">
        <v>143066.40030000001</v>
      </c>
    </row>
    <row r="1825" spans="1:9" x14ac:dyDescent="0.25">
      <c r="A1825" t="s">
        <v>4055</v>
      </c>
      <c r="B1825" t="s">
        <v>4056</v>
      </c>
      <c r="C1825" t="s">
        <v>3944</v>
      </c>
      <c r="D1825" t="s">
        <v>3943</v>
      </c>
      <c r="E1825" t="s">
        <v>1</v>
      </c>
      <c r="F1825" t="s">
        <v>4</v>
      </c>
      <c r="G1825" s="2">
        <v>43040</v>
      </c>
      <c r="H1825" s="1">
        <v>455000</v>
      </c>
      <c r="I1825" s="1">
        <v>30275.598000000002</v>
      </c>
    </row>
    <row r="1826" spans="1:9" x14ac:dyDescent="0.25">
      <c r="A1826" t="s">
        <v>4053</v>
      </c>
      <c r="B1826" t="s">
        <v>4054</v>
      </c>
      <c r="C1826" t="s">
        <v>4052</v>
      </c>
      <c r="D1826" t="s">
        <v>4051</v>
      </c>
      <c r="E1826" t="s">
        <v>1</v>
      </c>
      <c r="F1826" t="s">
        <v>4</v>
      </c>
      <c r="G1826" s="2">
        <v>43077</v>
      </c>
      <c r="H1826" s="1">
        <v>220000</v>
      </c>
      <c r="I1826" s="1">
        <v>11295.178</v>
      </c>
    </row>
    <row r="1827" spans="1:9" x14ac:dyDescent="0.25">
      <c r="A1827" t="s">
        <v>4049</v>
      </c>
      <c r="B1827" t="s">
        <v>4050</v>
      </c>
      <c r="C1827" t="s">
        <v>4048</v>
      </c>
      <c r="D1827" t="s">
        <v>4047</v>
      </c>
      <c r="E1827" t="s">
        <v>1</v>
      </c>
      <c r="F1827" t="s">
        <v>4</v>
      </c>
      <c r="G1827" s="2">
        <v>42860</v>
      </c>
      <c r="H1827" s="1">
        <v>2000000</v>
      </c>
      <c r="I1827" s="1">
        <v>127813.7111</v>
      </c>
    </row>
    <row r="1828" spans="1:9" x14ac:dyDescent="0.25">
      <c r="A1828" t="s">
        <v>4045</v>
      </c>
      <c r="B1828" t="s">
        <v>4046</v>
      </c>
      <c r="C1828" t="s">
        <v>4044</v>
      </c>
      <c r="D1828" t="s">
        <v>4043</v>
      </c>
      <c r="E1828" t="s">
        <v>1</v>
      </c>
      <c r="F1828" t="s">
        <v>4</v>
      </c>
      <c r="G1828" s="2">
        <v>42872</v>
      </c>
      <c r="H1828" s="1">
        <v>4060800</v>
      </c>
      <c r="I1828" s="1">
        <v>253275.50769999999</v>
      </c>
    </row>
    <row r="1829" spans="1:9" x14ac:dyDescent="0.25">
      <c r="A1829" t="s">
        <v>4041</v>
      </c>
      <c r="B1829" t="s">
        <v>4042</v>
      </c>
      <c r="C1829" t="s">
        <v>4040</v>
      </c>
      <c r="D1829" t="s">
        <v>4039</v>
      </c>
      <c r="E1829" t="s">
        <v>1</v>
      </c>
      <c r="F1829" t="s">
        <v>4</v>
      </c>
      <c r="G1829" s="2">
        <v>43031</v>
      </c>
      <c r="H1829" s="1">
        <v>5976005</v>
      </c>
      <c r="I1829" s="1">
        <v>244438.47529999999</v>
      </c>
    </row>
    <row r="1830" spans="1:9" x14ac:dyDescent="0.25">
      <c r="A1830" t="s">
        <v>4037</v>
      </c>
      <c r="B1830" t="s">
        <v>4038</v>
      </c>
      <c r="C1830" t="s">
        <v>4030</v>
      </c>
      <c r="D1830" t="s">
        <v>4029</v>
      </c>
      <c r="E1830" t="s">
        <v>1</v>
      </c>
      <c r="F1830" t="s">
        <v>4</v>
      </c>
      <c r="G1830" s="2">
        <v>42899</v>
      </c>
      <c r="H1830" s="1">
        <v>1500000</v>
      </c>
      <c r="I1830" s="1">
        <v>91764.136499999993</v>
      </c>
    </row>
    <row r="1831" spans="1:9" x14ac:dyDescent="0.25">
      <c r="A1831" t="s">
        <v>4035</v>
      </c>
      <c r="B1831" t="s">
        <v>4036</v>
      </c>
      <c r="C1831" t="s">
        <v>4034</v>
      </c>
      <c r="D1831" t="s">
        <v>4033</v>
      </c>
      <c r="E1831" t="s">
        <v>1</v>
      </c>
      <c r="F1831" t="s">
        <v>4</v>
      </c>
      <c r="G1831" s="2">
        <v>43027</v>
      </c>
      <c r="H1831" s="1">
        <v>806572</v>
      </c>
      <c r="I1831" s="1">
        <v>49403.010900000001</v>
      </c>
    </row>
    <row r="1832" spans="1:9" x14ac:dyDescent="0.25">
      <c r="A1832" t="s">
        <v>4031</v>
      </c>
      <c r="B1832" t="s">
        <v>4032</v>
      </c>
      <c r="C1832" t="s">
        <v>4030</v>
      </c>
      <c r="D1832" t="s">
        <v>4029</v>
      </c>
      <c r="E1832" t="s">
        <v>1</v>
      </c>
      <c r="F1832" t="s">
        <v>4</v>
      </c>
      <c r="G1832" s="2">
        <v>42950</v>
      </c>
      <c r="H1832" s="1">
        <v>5805000</v>
      </c>
      <c r="I1832" s="1">
        <v>347160.13209999999</v>
      </c>
    </row>
    <row r="1833" spans="1:9" x14ac:dyDescent="0.25">
      <c r="A1833" t="s">
        <v>4027</v>
      </c>
      <c r="B1833" t="s">
        <v>4028</v>
      </c>
      <c r="C1833" t="s">
        <v>4026</v>
      </c>
      <c r="D1833" t="s">
        <v>4025</v>
      </c>
      <c r="E1833" t="s">
        <v>1</v>
      </c>
      <c r="F1833" t="s">
        <v>4</v>
      </c>
      <c r="G1833" s="2">
        <v>43068</v>
      </c>
      <c r="H1833" s="1">
        <v>593545.80000000005</v>
      </c>
      <c r="I1833" s="1">
        <v>31751.927</v>
      </c>
    </row>
    <row r="1834" spans="1:9" x14ac:dyDescent="0.25">
      <c r="A1834" t="s">
        <v>4023</v>
      </c>
      <c r="B1834" t="s">
        <v>4024</v>
      </c>
      <c r="C1834" t="s">
        <v>4022</v>
      </c>
      <c r="D1834" t="s">
        <v>4021</v>
      </c>
      <c r="E1834" t="s">
        <v>1</v>
      </c>
      <c r="F1834" t="s">
        <v>4</v>
      </c>
      <c r="G1834" s="2">
        <v>43067</v>
      </c>
      <c r="H1834" s="1">
        <v>1057522</v>
      </c>
      <c r="I1834" s="1">
        <v>56160.177499999998</v>
      </c>
    </row>
    <row r="1835" spans="1:9" x14ac:dyDescent="0.25">
      <c r="A1835" t="s">
        <v>4019</v>
      </c>
      <c r="B1835" t="s">
        <v>4020</v>
      </c>
      <c r="C1835" t="s">
        <v>4018</v>
      </c>
      <c r="D1835" t="s">
        <v>4017</v>
      </c>
      <c r="E1835" t="s">
        <v>1</v>
      </c>
      <c r="F1835" t="s">
        <v>4</v>
      </c>
      <c r="G1835" s="2">
        <v>43040</v>
      </c>
      <c r="H1835" s="1">
        <v>1743000</v>
      </c>
      <c r="I1835" s="1">
        <v>100577.52</v>
      </c>
    </row>
    <row r="1836" spans="1:9" x14ac:dyDescent="0.25">
      <c r="A1836" t="s">
        <v>4015</v>
      </c>
      <c r="B1836" t="s">
        <v>4016</v>
      </c>
      <c r="C1836" t="s">
        <v>4014</v>
      </c>
      <c r="D1836" t="s">
        <v>4013</v>
      </c>
      <c r="E1836" t="s">
        <v>1</v>
      </c>
      <c r="F1836" t="s">
        <v>4</v>
      </c>
      <c r="G1836" s="2">
        <v>43067</v>
      </c>
      <c r="H1836" s="1">
        <v>674100</v>
      </c>
      <c r="I1836" s="1">
        <v>38010.761599999998</v>
      </c>
    </row>
    <row r="1837" spans="1:9" x14ac:dyDescent="0.25">
      <c r="A1837" t="s">
        <v>4011</v>
      </c>
      <c r="B1837" t="s">
        <v>4012</v>
      </c>
      <c r="C1837" t="s">
        <v>4010</v>
      </c>
      <c r="D1837" t="s">
        <v>4009</v>
      </c>
      <c r="E1837" t="s">
        <v>1</v>
      </c>
      <c r="F1837" t="s">
        <v>4</v>
      </c>
      <c r="G1837" s="2">
        <v>42774</v>
      </c>
      <c r="H1837" s="1">
        <v>1315000</v>
      </c>
      <c r="I1837" s="1">
        <v>88079.846600000004</v>
      </c>
    </row>
    <row r="1838" spans="1:9" x14ac:dyDescent="0.25">
      <c r="A1838" t="s">
        <v>4007</v>
      </c>
      <c r="B1838" t="s">
        <v>4008</v>
      </c>
      <c r="C1838" t="s">
        <v>4006</v>
      </c>
      <c r="D1838" t="s">
        <v>4005</v>
      </c>
      <c r="E1838" t="s">
        <v>1</v>
      </c>
      <c r="F1838" t="s">
        <v>4</v>
      </c>
      <c r="G1838" s="2">
        <v>42955</v>
      </c>
      <c r="H1838" s="1">
        <v>1892000</v>
      </c>
      <c r="I1838" s="1">
        <v>106632.216</v>
      </c>
    </row>
    <row r="1839" spans="1:9" x14ac:dyDescent="0.25">
      <c r="A1839" t="s">
        <v>4003</v>
      </c>
      <c r="B1839" t="s">
        <v>4004</v>
      </c>
      <c r="C1839" t="s">
        <v>4002</v>
      </c>
      <c r="D1839" t="s">
        <v>4001</v>
      </c>
      <c r="E1839" t="s">
        <v>1</v>
      </c>
      <c r="F1839" t="s">
        <v>4</v>
      </c>
      <c r="G1839" s="2">
        <v>43048</v>
      </c>
      <c r="H1839" s="1">
        <v>865000</v>
      </c>
      <c r="I1839" s="1">
        <v>45000.616000000002</v>
      </c>
    </row>
    <row r="1840" spans="1:9" x14ac:dyDescent="0.25">
      <c r="A1840" t="s">
        <v>3999</v>
      </c>
      <c r="B1840" t="s">
        <v>4000</v>
      </c>
      <c r="C1840" t="s">
        <v>3998</v>
      </c>
      <c r="D1840" t="s">
        <v>3997</v>
      </c>
      <c r="E1840" t="s">
        <v>1</v>
      </c>
      <c r="F1840" t="s">
        <v>4</v>
      </c>
      <c r="G1840" s="2">
        <v>43077</v>
      </c>
      <c r="H1840" s="1">
        <v>900000</v>
      </c>
      <c r="I1840" s="1">
        <v>44929.911999999997</v>
      </c>
    </row>
    <row r="1841" spans="1:9" x14ac:dyDescent="0.25">
      <c r="A1841" t="s">
        <v>3995</v>
      </c>
      <c r="B1841" t="s">
        <v>3996</v>
      </c>
      <c r="C1841" t="s">
        <v>3994</v>
      </c>
      <c r="D1841" t="s">
        <v>3993</v>
      </c>
      <c r="E1841" t="s">
        <v>1</v>
      </c>
      <c r="F1841" t="s">
        <v>4</v>
      </c>
      <c r="G1841" s="2">
        <v>43041</v>
      </c>
      <c r="H1841" s="1">
        <v>3885000</v>
      </c>
      <c r="I1841" s="1">
        <v>197274.76</v>
      </c>
    </row>
    <row r="1842" spans="1:9" x14ac:dyDescent="0.25">
      <c r="A1842" t="s">
        <v>3991</v>
      </c>
      <c r="B1842" t="s">
        <v>3992</v>
      </c>
      <c r="C1842" t="s">
        <v>3856</v>
      </c>
      <c r="D1842" t="s">
        <v>3855</v>
      </c>
      <c r="E1842" t="s">
        <v>1</v>
      </c>
      <c r="F1842" t="s">
        <v>4</v>
      </c>
      <c r="G1842" s="2">
        <v>43066</v>
      </c>
      <c r="H1842" s="1">
        <v>730000</v>
      </c>
      <c r="I1842" s="1">
        <v>58355.485699999997</v>
      </c>
    </row>
    <row r="1843" spans="1:9" x14ac:dyDescent="0.25">
      <c r="A1843" t="s">
        <v>3989</v>
      </c>
      <c r="B1843" t="s">
        <v>3990</v>
      </c>
      <c r="C1843" t="s">
        <v>3988</v>
      </c>
      <c r="D1843" t="s">
        <v>3987</v>
      </c>
      <c r="E1843" t="s">
        <v>1</v>
      </c>
      <c r="F1843" t="s">
        <v>4</v>
      </c>
      <c r="G1843" s="2">
        <v>42774</v>
      </c>
      <c r="H1843" s="1">
        <v>1611000</v>
      </c>
      <c r="I1843" s="1">
        <v>126828.63310000001</v>
      </c>
    </row>
    <row r="1844" spans="1:9" x14ac:dyDescent="0.25">
      <c r="A1844" t="s">
        <v>3985</v>
      </c>
      <c r="B1844" t="s">
        <v>3986</v>
      </c>
      <c r="C1844" t="s">
        <v>3984</v>
      </c>
      <c r="D1844" t="s">
        <v>3983</v>
      </c>
      <c r="E1844" t="s">
        <v>1</v>
      </c>
      <c r="F1844" t="s">
        <v>4</v>
      </c>
      <c r="G1844" s="2">
        <v>43046</v>
      </c>
      <c r="H1844" s="1">
        <v>964000</v>
      </c>
      <c r="I1844" s="1">
        <v>65645.020199999999</v>
      </c>
    </row>
    <row r="1845" spans="1:9" x14ac:dyDescent="0.25">
      <c r="A1845" t="s">
        <v>3981</v>
      </c>
      <c r="B1845" t="s">
        <v>3982</v>
      </c>
      <c r="C1845" t="s">
        <v>3980</v>
      </c>
      <c r="D1845" t="s">
        <v>3979</v>
      </c>
      <c r="E1845" t="s">
        <v>1</v>
      </c>
      <c r="F1845" t="s">
        <v>4</v>
      </c>
      <c r="G1845" s="2">
        <v>43068</v>
      </c>
      <c r="H1845" s="1">
        <v>3318957</v>
      </c>
      <c r="I1845" s="1">
        <v>211321.54399999999</v>
      </c>
    </row>
    <row r="1846" spans="1:9" x14ac:dyDescent="0.25">
      <c r="A1846" t="s">
        <v>3977</v>
      </c>
      <c r="B1846" t="s">
        <v>3978</v>
      </c>
      <c r="C1846" t="s">
        <v>3852</v>
      </c>
      <c r="D1846" t="s">
        <v>3851</v>
      </c>
      <c r="E1846" t="s">
        <v>1</v>
      </c>
      <c r="F1846" t="s">
        <v>4</v>
      </c>
      <c r="G1846" s="2">
        <v>43048</v>
      </c>
      <c r="H1846" s="1">
        <v>210000</v>
      </c>
      <c r="I1846" s="1">
        <v>25024.535400000001</v>
      </c>
    </row>
    <row r="1847" spans="1:9" x14ac:dyDescent="0.25">
      <c r="A1847" t="s">
        <v>3975</v>
      </c>
      <c r="B1847" t="s">
        <v>3976</v>
      </c>
      <c r="C1847" t="s">
        <v>3834</v>
      </c>
      <c r="D1847" t="s">
        <v>3833</v>
      </c>
      <c r="E1847" t="s">
        <v>1</v>
      </c>
      <c r="F1847" t="s">
        <v>4</v>
      </c>
      <c r="G1847" s="2">
        <v>42860</v>
      </c>
      <c r="H1847" s="1">
        <v>1305000</v>
      </c>
      <c r="I1847" s="1">
        <v>67126.354500000001</v>
      </c>
    </row>
    <row r="1848" spans="1:9" x14ac:dyDescent="0.25">
      <c r="A1848" t="s">
        <v>3973</v>
      </c>
      <c r="B1848" t="s">
        <v>3974</v>
      </c>
      <c r="C1848" t="s">
        <v>3972</v>
      </c>
      <c r="D1848" t="s">
        <v>3971</v>
      </c>
      <c r="E1848" t="s">
        <v>1</v>
      </c>
      <c r="F1848" t="s">
        <v>4</v>
      </c>
      <c r="G1848" s="2">
        <v>42872</v>
      </c>
      <c r="H1848" s="1">
        <v>1242927</v>
      </c>
      <c r="I1848" s="1">
        <v>106137.4143</v>
      </c>
    </row>
    <row r="1849" spans="1:9" x14ac:dyDescent="0.25">
      <c r="A1849" t="s">
        <v>3969</v>
      </c>
      <c r="B1849" t="s">
        <v>3970</v>
      </c>
      <c r="C1849" t="s">
        <v>3968</v>
      </c>
      <c r="D1849" t="s">
        <v>3967</v>
      </c>
      <c r="E1849" t="s">
        <v>1</v>
      </c>
      <c r="F1849" t="s">
        <v>4</v>
      </c>
      <c r="G1849" s="2">
        <v>43081</v>
      </c>
      <c r="H1849" s="1">
        <v>2817000</v>
      </c>
      <c r="I1849" s="1">
        <v>113129.55</v>
      </c>
    </row>
    <row r="1850" spans="1:9" x14ac:dyDescent="0.25">
      <c r="A1850" t="s">
        <v>3965</v>
      </c>
      <c r="B1850" t="s">
        <v>3966</v>
      </c>
      <c r="C1850" t="s">
        <v>3964</v>
      </c>
      <c r="D1850" t="s">
        <v>3963</v>
      </c>
      <c r="E1850" t="s">
        <v>1</v>
      </c>
      <c r="F1850" t="s">
        <v>4</v>
      </c>
      <c r="G1850" s="2">
        <v>42899</v>
      </c>
      <c r="H1850" s="1">
        <v>3700000</v>
      </c>
      <c r="I1850" s="1">
        <v>204046.408</v>
      </c>
    </row>
    <row r="1851" spans="1:9" x14ac:dyDescent="0.25">
      <c r="A1851" t="s">
        <v>3961</v>
      </c>
      <c r="B1851" t="s">
        <v>3962</v>
      </c>
      <c r="C1851" t="s">
        <v>3960</v>
      </c>
      <c r="D1851" t="s">
        <v>3959</v>
      </c>
      <c r="E1851" t="s">
        <v>1</v>
      </c>
      <c r="F1851" t="s">
        <v>4</v>
      </c>
      <c r="G1851" s="2">
        <v>42872</v>
      </c>
      <c r="H1851" s="1">
        <v>2600000</v>
      </c>
      <c r="I1851" s="1">
        <v>164676.78400000001</v>
      </c>
    </row>
    <row r="1852" spans="1:9" x14ac:dyDescent="0.25">
      <c r="A1852" t="s">
        <v>3957</v>
      </c>
      <c r="B1852" t="s">
        <v>3958</v>
      </c>
      <c r="C1852" t="s">
        <v>3838</v>
      </c>
      <c r="D1852" t="s">
        <v>3837</v>
      </c>
      <c r="E1852" t="s">
        <v>1</v>
      </c>
      <c r="F1852" t="s">
        <v>4</v>
      </c>
      <c r="G1852" s="2">
        <v>42872</v>
      </c>
      <c r="H1852" s="1">
        <v>800000</v>
      </c>
      <c r="I1852" s="1">
        <v>41484.479800000001</v>
      </c>
    </row>
    <row r="1853" spans="1:9" x14ac:dyDescent="0.25">
      <c r="A1853" t="s">
        <v>3955</v>
      </c>
      <c r="B1853" t="s">
        <v>3956</v>
      </c>
      <c r="C1853" t="s">
        <v>3838</v>
      </c>
      <c r="D1853" t="s">
        <v>3837</v>
      </c>
      <c r="E1853" t="s">
        <v>1</v>
      </c>
      <c r="F1853" t="s">
        <v>4</v>
      </c>
      <c r="G1853" s="2">
        <v>42949</v>
      </c>
      <c r="H1853" s="1">
        <v>447570</v>
      </c>
      <c r="I1853" s="1">
        <v>23590.580099999999</v>
      </c>
    </row>
    <row r="1854" spans="1:9" x14ac:dyDescent="0.25">
      <c r="A1854" t="s">
        <v>3953</v>
      </c>
      <c r="B1854" t="s">
        <v>3954</v>
      </c>
      <c r="C1854" t="s">
        <v>3952</v>
      </c>
      <c r="D1854" t="s">
        <v>3951</v>
      </c>
      <c r="E1854" t="s">
        <v>1</v>
      </c>
      <c r="F1854" t="s">
        <v>4</v>
      </c>
      <c r="G1854" s="2">
        <v>42955</v>
      </c>
      <c r="H1854" s="1">
        <v>6190000</v>
      </c>
      <c r="I1854" s="1">
        <v>356379.94400000002</v>
      </c>
    </row>
    <row r="1855" spans="1:9" x14ac:dyDescent="0.25">
      <c r="A1855" t="s">
        <v>3949</v>
      </c>
      <c r="B1855" t="s">
        <v>3950</v>
      </c>
      <c r="C1855" t="s">
        <v>3948</v>
      </c>
      <c r="D1855" t="s">
        <v>3947</v>
      </c>
      <c r="E1855" t="s">
        <v>1</v>
      </c>
      <c r="F1855" t="s">
        <v>4</v>
      </c>
      <c r="G1855" s="2">
        <v>42964</v>
      </c>
      <c r="H1855" s="1">
        <v>1416600</v>
      </c>
      <c r="I1855" s="1">
        <v>61360.947099999998</v>
      </c>
    </row>
    <row r="1856" spans="1:9" x14ac:dyDescent="0.25">
      <c r="A1856" t="s">
        <v>3945</v>
      </c>
      <c r="B1856" t="s">
        <v>3946</v>
      </c>
      <c r="C1856" t="s">
        <v>3944</v>
      </c>
      <c r="D1856" t="s">
        <v>3943</v>
      </c>
      <c r="E1856" t="s">
        <v>1</v>
      </c>
      <c r="F1856" t="s">
        <v>4</v>
      </c>
      <c r="G1856" s="2">
        <v>42957</v>
      </c>
      <c r="H1856" s="1">
        <v>1840000</v>
      </c>
      <c r="I1856" s="1">
        <v>119306.7034</v>
      </c>
    </row>
    <row r="1857" spans="1:9" x14ac:dyDescent="0.25">
      <c r="A1857" t="s">
        <v>3941</v>
      </c>
      <c r="B1857" t="s">
        <v>3942</v>
      </c>
      <c r="C1857" t="s">
        <v>3940</v>
      </c>
      <c r="D1857" t="s">
        <v>3939</v>
      </c>
      <c r="E1857" t="s">
        <v>1</v>
      </c>
      <c r="F1857" t="s">
        <v>4</v>
      </c>
      <c r="G1857" s="2">
        <v>43052</v>
      </c>
      <c r="H1857" s="1">
        <v>6572500</v>
      </c>
      <c r="I1857" s="1">
        <v>352797.8688</v>
      </c>
    </row>
    <row r="1858" spans="1:9" x14ac:dyDescent="0.25">
      <c r="A1858" t="s">
        <v>3937</v>
      </c>
      <c r="B1858" t="s">
        <v>3938</v>
      </c>
      <c r="C1858" t="s">
        <v>3852</v>
      </c>
      <c r="D1858" t="s">
        <v>3851</v>
      </c>
      <c r="E1858" t="s">
        <v>1</v>
      </c>
      <c r="F1858" t="s">
        <v>4</v>
      </c>
      <c r="G1858" s="2">
        <v>43048</v>
      </c>
      <c r="H1858" s="1">
        <v>184000</v>
      </c>
      <c r="I1858" s="1">
        <v>14697.184300000001</v>
      </c>
    </row>
    <row r="1859" spans="1:9" x14ac:dyDescent="0.25">
      <c r="A1859" t="s">
        <v>3935</v>
      </c>
      <c r="B1859" t="s">
        <v>3936</v>
      </c>
      <c r="C1859" t="s">
        <v>3934</v>
      </c>
      <c r="D1859" t="s">
        <v>3933</v>
      </c>
      <c r="E1859" t="s">
        <v>1</v>
      </c>
      <c r="F1859" t="s">
        <v>4</v>
      </c>
      <c r="G1859" s="2">
        <v>43004</v>
      </c>
      <c r="H1859" s="1">
        <v>1098000</v>
      </c>
      <c r="I1859" s="1">
        <v>75117.726699999999</v>
      </c>
    </row>
    <row r="1860" spans="1:9" x14ac:dyDescent="0.25">
      <c r="A1860" t="s">
        <v>3931</v>
      </c>
      <c r="B1860" t="s">
        <v>3932</v>
      </c>
      <c r="C1860" t="s">
        <v>3930</v>
      </c>
      <c r="D1860" t="s">
        <v>3929</v>
      </c>
      <c r="E1860" t="s">
        <v>1</v>
      </c>
      <c r="F1860" t="s">
        <v>4</v>
      </c>
      <c r="G1860" s="2">
        <v>43004</v>
      </c>
      <c r="H1860" s="1">
        <v>2400000</v>
      </c>
      <c r="I1860" s="1">
        <v>197671.264</v>
      </c>
    </row>
    <row r="1861" spans="1:9" x14ac:dyDescent="0.25">
      <c r="A1861" t="s">
        <v>3927</v>
      </c>
      <c r="B1861" t="s">
        <v>3928</v>
      </c>
      <c r="C1861" t="s">
        <v>3926</v>
      </c>
      <c r="D1861" t="s">
        <v>3925</v>
      </c>
      <c r="E1861" t="s">
        <v>1</v>
      </c>
      <c r="F1861" t="s">
        <v>4</v>
      </c>
      <c r="G1861" s="2">
        <v>43011</v>
      </c>
      <c r="H1861" s="1">
        <v>133000</v>
      </c>
      <c r="I1861" s="1">
        <v>4322.7997999999998</v>
      </c>
    </row>
    <row r="1862" spans="1:9" x14ac:dyDescent="0.25">
      <c r="A1862" t="s">
        <v>3923</v>
      </c>
      <c r="B1862" t="s">
        <v>3924</v>
      </c>
      <c r="C1862" t="s">
        <v>3922</v>
      </c>
      <c r="D1862" t="s">
        <v>3921</v>
      </c>
      <c r="E1862" t="s">
        <v>1</v>
      </c>
      <c r="F1862" t="s">
        <v>4</v>
      </c>
      <c r="G1862" s="2">
        <v>42899</v>
      </c>
      <c r="H1862" s="1">
        <v>361469</v>
      </c>
      <c r="I1862" s="1">
        <v>28830.4395</v>
      </c>
    </row>
    <row r="1863" spans="1:9" x14ac:dyDescent="0.25">
      <c r="A1863" t="s">
        <v>3919</v>
      </c>
      <c r="B1863" t="s">
        <v>3920</v>
      </c>
      <c r="C1863" t="s">
        <v>3918</v>
      </c>
      <c r="D1863" t="s">
        <v>3917</v>
      </c>
      <c r="E1863" t="s">
        <v>1</v>
      </c>
      <c r="F1863" t="s">
        <v>4</v>
      </c>
      <c r="G1863" s="2">
        <v>43070</v>
      </c>
      <c r="H1863" s="1">
        <v>297500</v>
      </c>
      <c r="I1863" s="1">
        <v>35461.8868</v>
      </c>
    </row>
    <row r="1864" spans="1:9" x14ac:dyDescent="0.25">
      <c r="A1864" t="s">
        <v>3915</v>
      </c>
      <c r="B1864" t="s">
        <v>3916</v>
      </c>
      <c r="C1864" t="s">
        <v>3914</v>
      </c>
      <c r="D1864" t="s">
        <v>3913</v>
      </c>
      <c r="E1864" t="s">
        <v>1</v>
      </c>
      <c r="F1864" t="s">
        <v>4</v>
      </c>
      <c r="G1864" s="2">
        <v>42774</v>
      </c>
      <c r="H1864" s="1">
        <v>1750000</v>
      </c>
      <c r="I1864" s="1">
        <v>98075.576499999996</v>
      </c>
    </row>
    <row r="1865" spans="1:9" x14ac:dyDescent="0.25">
      <c r="A1865" t="s">
        <v>3911</v>
      </c>
      <c r="B1865" t="s">
        <v>3912</v>
      </c>
      <c r="C1865" t="s">
        <v>3910</v>
      </c>
      <c r="D1865" t="s">
        <v>3909</v>
      </c>
      <c r="E1865" t="s">
        <v>1</v>
      </c>
      <c r="F1865" t="s">
        <v>4</v>
      </c>
      <c r="G1865" s="2">
        <v>42872</v>
      </c>
      <c r="H1865" s="1">
        <v>569864</v>
      </c>
      <c r="I1865" s="1">
        <v>51496.311800000003</v>
      </c>
    </row>
    <row r="1866" spans="1:9" x14ac:dyDescent="0.25">
      <c r="A1866" t="s">
        <v>3907</v>
      </c>
      <c r="B1866" t="s">
        <v>3908</v>
      </c>
      <c r="C1866" t="s">
        <v>3906</v>
      </c>
      <c r="D1866" t="s">
        <v>3905</v>
      </c>
      <c r="E1866" t="s">
        <v>1</v>
      </c>
      <c r="F1866" t="s">
        <v>984</v>
      </c>
      <c r="G1866" s="2">
        <v>42860</v>
      </c>
      <c r="H1866" s="1">
        <v>594000</v>
      </c>
      <c r="I1866" s="1">
        <v>0</v>
      </c>
    </row>
    <row r="1867" spans="1:9" x14ac:dyDescent="0.25">
      <c r="A1867" t="s">
        <v>3903</v>
      </c>
      <c r="B1867" t="s">
        <v>3904</v>
      </c>
      <c r="C1867" t="s">
        <v>3900</v>
      </c>
      <c r="D1867" t="s">
        <v>3899</v>
      </c>
      <c r="E1867" t="s">
        <v>535</v>
      </c>
      <c r="F1867" t="s">
        <v>4</v>
      </c>
      <c r="G1867" s="2">
        <v>43068</v>
      </c>
      <c r="H1867" s="1">
        <v>12698161.9</v>
      </c>
      <c r="I1867" s="1">
        <v>1172002.8271000001</v>
      </c>
    </row>
    <row r="1868" spans="1:9" x14ac:dyDescent="0.25">
      <c r="A1868" t="s">
        <v>3901</v>
      </c>
      <c r="B1868" t="s">
        <v>3902</v>
      </c>
      <c r="C1868" t="s">
        <v>3900</v>
      </c>
      <c r="D1868" t="s">
        <v>3899</v>
      </c>
      <c r="E1868" t="s">
        <v>535</v>
      </c>
      <c r="F1868" t="s">
        <v>4</v>
      </c>
      <c r="G1868" s="2">
        <v>42774</v>
      </c>
      <c r="H1868" s="1">
        <v>16946460</v>
      </c>
      <c r="I1868" s="1">
        <v>982673.74670000002</v>
      </c>
    </row>
    <row r="1869" spans="1:9" x14ac:dyDescent="0.25">
      <c r="A1869" t="s">
        <v>3897</v>
      </c>
      <c r="B1869" t="s">
        <v>3898</v>
      </c>
      <c r="C1869" t="s">
        <v>3896</v>
      </c>
      <c r="D1869" t="s">
        <v>3895</v>
      </c>
      <c r="E1869" t="s">
        <v>1</v>
      </c>
      <c r="F1869" t="s">
        <v>4</v>
      </c>
      <c r="G1869" s="2">
        <v>42859</v>
      </c>
      <c r="H1869" s="1">
        <v>1782500</v>
      </c>
      <c r="I1869" s="1">
        <v>76035.9908</v>
      </c>
    </row>
    <row r="1870" spans="1:9" x14ac:dyDescent="0.25">
      <c r="A1870" t="s">
        <v>3893</v>
      </c>
      <c r="B1870" t="s">
        <v>3894</v>
      </c>
      <c r="C1870" t="s">
        <v>3892</v>
      </c>
      <c r="D1870" t="s">
        <v>3891</v>
      </c>
      <c r="E1870" t="s">
        <v>1</v>
      </c>
      <c r="F1870" t="s">
        <v>4</v>
      </c>
      <c r="G1870" s="2">
        <v>43040</v>
      </c>
      <c r="H1870" s="1">
        <v>1268000</v>
      </c>
      <c r="I1870" s="1">
        <v>109068.8121</v>
      </c>
    </row>
    <row r="1871" spans="1:9" x14ac:dyDescent="0.25">
      <c r="A1871" t="s">
        <v>3889</v>
      </c>
      <c r="B1871" t="s">
        <v>3890</v>
      </c>
      <c r="C1871" t="s">
        <v>3888</v>
      </c>
      <c r="D1871" t="s">
        <v>3887</v>
      </c>
      <c r="E1871" t="s">
        <v>535</v>
      </c>
      <c r="F1871" t="s">
        <v>4</v>
      </c>
      <c r="G1871" s="2">
        <v>42860</v>
      </c>
      <c r="H1871" s="1">
        <v>14467906</v>
      </c>
      <c r="I1871" s="1">
        <v>2325723.7815999999</v>
      </c>
    </row>
    <row r="1872" spans="1:9" x14ac:dyDescent="0.25">
      <c r="A1872" t="s">
        <v>3885</v>
      </c>
      <c r="B1872" t="s">
        <v>3886</v>
      </c>
      <c r="C1872" t="s">
        <v>3884</v>
      </c>
      <c r="D1872" t="s">
        <v>3883</v>
      </c>
      <c r="E1872" t="s">
        <v>535</v>
      </c>
      <c r="F1872" t="s">
        <v>4</v>
      </c>
      <c r="G1872" s="2">
        <v>42787</v>
      </c>
      <c r="H1872" s="1">
        <v>8300000</v>
      </c>
      <c r="I1872" s="1">
        <v>1367646.7039999999</v>
      </c>
    </row>
    <row r="1873" spans="1:9" x14ac:dyDescent="0.25">
      <c r="A1873" t="s">
        <v>3881</v>
      </c>
      <c r="B1873" t="s">
        <v>3882</v>
      </c>
      <c r="C1873" t="s">
        <v>3880</v>
      </c>
      <c r="D1873" t="s">
        <v>3879</v>
      </c>
      <c r="E1873" t="s">
        <v>1</v>
      </c>
      <c r="F1873" t="s">
        <v>4</v>
      </c>
      <c r="G1873" s="2">
        <v>42774</v>
      </c>
      <c r="H1873" s="1">
        <v>1311640</v>
      </c>
      <c r="I1873" s="1">
        <v>93470.867599999998</v>
      </c>
    </row>
    <row r="1874" spans="1:9" x14ac:dyDescent="0.25">
      <c r="A1874" t="s">
        <v>3877</v>
      </c>
      <c r="B1874" t="s">
        <v>3878</v>
      </c>
      <c r="C1874" t="s">
        <v>3876</v>
      </c>
      <c r="D1874" t="s">
        <v>3875</v>
      </c>
      <c r="E1874" t="s">
        <v>1</v>
      </c>
      <c r="F1874" t="s">
        <v>4</v>
      </c>
      <c r="G1874" s="2">
        <v>42801</v>
      </c>
      <c r="H1874" s="1">
        <v>670000</v>
      </c>
      <c r="I1874" s="1">
        <v>60355.058199999999</v>
      </c>
    </row>
    <row r="1875" spans="1:9" x14ac:dyDescent="0.25">
      <c r="A1875" t="s">
        <v>3873</v>
      </c>
      <c r="B1875" t="s">
        <v>3874</v>
      </c>
      <c r="C1875" t="s">
        <v>3872</v>
      </c>
      <c r="D1875" t="s">
        <v>3871</v>
      </c>
      <c r="E1875" t="s">
        <v>1</v>
      </c>
      <c r="F1875" t="s">
        <v>4</v>
      </c>
      <c r="G1875" s="2">
        <v>42774</v>
      </c>
      <c r="H1875" s="1">
        <v>900000</v>
      </c>
      <c r="I1875" s="1">
        <v>28724.639999999999</v>
      </c>
    </row>
    <row r="1876" spans="1:9" x14ac:dyDescent="0.25">
      <c r="A1876" t="s">
        <v>3869</v>
      </c>
      <c r="B1876" t="s">
        <v>3870</v>
      </c>
      <c r="C1876" t="s">
        <v>3868</v>
      </c>
      <c r="D1876" t="s">
        <v>3867</v>
      </c>
      <c r="E1876" t="s">
        <v>1</v>
      </c>
      <c r="F1876" t="s">
        <v>4</v>
      </c>
      <c r="G1876" s="2">
        <v>42764</v>
      </c>
      <c r="H1876" s="1">
        <v>800000</v>
      </c>
      <c r="I1876" s="1">
        <v>85709.577900000004</v>
      </c>
    </row>
    <row r="1877" spans="1:9" x14ac:dyDescent="0.25">
      <c r="A1877" t="s">
        <v>3865</v>
      </c>
      <c r="B1877" t="s">
        <v>3866</v>
      </c>
      <c r="C1877" t="s">
        <v>3864</v>
      </c>
      <c r="D1877" t="s">
        <v>3863</v>
      </c>
      <c r="E1877" t="s">
        <v>1</v>
      </c>
      <c r="F1877" t="s">
        <v>4</v>
      </c>
      <c r="G1877" s="2">
        <v>42829</v>
      </c>
      <c r="H1877" s="1">
        <v>6859000</v>
      </c>
      <c r="I1877" s="1">
        <v>537653.272</v>
      </c>
    </row>
    <row r="1878" spans="1:9" x14ac:dyDescent="0.25">
      <c r="A1878" t="s">
        <v>3861</v>
      </c>
      <c r="B1878" t="s">
        <v>3862</v>
      </c>
      <c r="C1878" t="s">
        <v>3860</v>
      </c>
      <c r="D1878" t="s">
        <v>3859</v>
      </c>
      <c r="E1878" t="s">
        <v>1</v>
      </c>
      <c r="F1878" t="s">
        <v>4</v>
      </c>
      <c r="G1878" s="2">
        <v>42774</v>
      </c>
      <c r="H1878" s="1">
        <v>1485000</v>
      </c>
      <c r="I1878" s="1">
        <v>96792.799899999998</v>
      </c>
    </row>
    <row r="1879" spans="1:9" x14ac:dyDescent="0.25">
      <c r="A1879" t="s">
        <v>3857</v>
      </c>
      <c r="B1879" t="s">
        <v>3858</v>
      </c>
      <c r="C1879" t="s">
        <v>3856</v>
      </c>
      <c r="D1879" t="s">
        <v>3855</v>
      </c>
      <c r="E1879" t="s">
        <v>1</v>
      </c>
      <c r="F1879" t="s">
        <v>4</v>
      </c>
      <c r="G1879" s="2">
        <v>42801</v>
      </c>
      <c r="H1879" s="1">
        <v>380000</v>
      </c>
      <c r="I1879" s="1">
        <v>39767.785900000003</v>
      </c>
    </row>
    <row r="1880" spans="1:9" x14ac:dyDescent="0.25">
      <c r="A1880" t="s">
        <v>3853</v>
      </c>
      <c r="B1880" t="s">
        <v>3854</v>
      </c>
      <c r="C1880" t="s">
        <v>3852</v>
      </c>
      <c r="D1880" t="s">
        <v>3851</v>
      </c>
      <c r="E1880" t="s">
        <v>1</v>
      </c>
      <c r="F1880" t="s">
        <v>4</v>
      </c>
      <c r="G1880" s="2">
        <v>42774</v>
      </c>
      <c r="H1880" s="1">
        <v>134100</v>
      </c>
      <c r="I1880" s="1">
        <v>10798.173699999999</v>
      </c>
    </row>
    <row r="1881" spans="1:9" x14ac:dyDescent="0.25">
      <c r="A1881" t="s">
        <v>3849</v>
      </c>
      <c r="B1881" t="s">
        <v>3850</v>
      </c>
      <c r="C1881" t="s">
        <v>3848</v>
      </c>
      <c r="D1881" t="s">
        <v>3847</v>
      </c>
      <c r="E1881" t="s">
        <v>1</v>
      </c>
      <c r="F1881" t="s">
        <v>4</v>
      </c>
      <c r="G1881" s="2">
        <v>42955</v>
      </c>
      <c r="H1881" s="1">
        <v>999000</v>
      </c>
      <c r="I1881" s="1">
        <v>42450.628499999999</v>
      </c>
    </row>
    <row r="1882" spans="1:9" x14ac:dyDescent="0.25">
      <c r="A1882" t="s">
        <v>3845</v>
      </c>
      <c r="B1882" t="s">
        <v>3846</v>
      </c>
      <c r="C1882" t="s">
        <v>3842</v>
      </c>
      <c r="D1882" t="s">
        <v>3841</v>
      </c>
      <c r="E1882" t="s">
        <v>1</v>
      </c>
      <c r="F1882" t="s">
        <v>4</v>
      </c>
      <c r="G1882" s="2">
        <v>42787</v>
      </c>
      <c r="H1882" s="1">
        <v>436400</v>
      </c>
      <c r="I1882" s="1">
        <v>13741.6065</v>
      </c>
    </row>
    <row r="1883" spans="1:9" x14ac:dyDescent="0.25">
      <c r="A1883" t="s">
        <v>3843</v>
      </c>
      <c r="B1883" t="s">
        <v>3844</v>
      </c>
      <c r="C1883" t="s">
        <v>3842</v>
      </c>
      <c r="D1883" t="s">
        <v>3841</v>
      </c>
      <c r="E1883" t="s">
        <v>1</v>
      </c>
      <c r="F1883" t="s">
        <v>4</v>
      </c>
      <c r="G1883" s="2">
        <v>42787</v>
      </c>
      <c r="H1883" s="1">
        <v>4103000</v>
      </c>
      <c r="I1883" s="1">
        <v>282232.4192</v>
      </c>
    </row>
    <row r="1884" spans="1:9" x14ac:dyDescent="0.25">
      <c r="A1884" t="s">
        <v>3839</v>
      </c>
      <c r="B1884" t="s">
        <v>3840</v>
      </c>
      <c r="C1884" t="s">
        <v>3838</v>
      </c>
      <c r="D1884" t="s">
        <v>3837</v>
      </c>
      <c r="E1884" t="s">
        <v>1</v>
      </c>
      <c r="F1884" t="s">
        <v>4</v>
      </c>
      <c r="G1884" s="2">
        <v>42860</v>
      </c>
      <c r="H1884" s="1">
        <v>1270000</v>
      </c>
      <c r="I1884" s="1">
        <v>95546.765299999999</v>
      </c>
    </row>
    <row r="1885" spans="1:9" x14ac:dyDescent="0.25">
      <c r="A1885" t="s">
        <v>3835</v>
      </c>
      <c r="B1885" t="s">
        <v>3836</v>
      </c>
      <c r="C1885" t="s">
        <v>3834</v>
      </c>
      <c r="D1885" t="s">
        <v>3833</v>
      </c>
      <c r="E1885" t="s">
        <v>1</v>
      </c>
      <c r="F1885" t="s">
        <v>4</v>
      </c>
      <c r="G1885" s="2">
        <v>42787</v>
      </c>
      <c r="H1885" s="1">
        <v>1032300</v>
      </c>
      <c r="I1885" s="1">
        <v>53760.892899999999</v>
      </c>
    </row>
    <row r="1886" spans="1:9" x14ac:dyDescent="0.25">
      <c r="A1886" t="s">
        <v>3831</v>
      </c>
      <c r="B1886" t="s">
        <v>3832</v>
      </c>
      <c r="C1886" t="s">
        <v>3830</v>
      </c>
      <c r="D1886" t="s">
        <v>3829</v>
      </c>
      <c r="E1886" t="s">
        <v>1</v>
      </c>
      <c r="F1886" t="s">
        <v>4</v>
      </c>
      <c r="G1886" s="2">
        <v>42787</v>
      </c>
      <c r="H1886" s="1">
        <v>805950</v>
      </c>
      <c r="I1886" s="1">
        <v>52593.754699999998</v>
      </c>
    </row>
    <row r="1887" spans="1:9" x14ac:dyDescent="0.25">
      <c r="A1887" t="s">
        <v>3827</v>
      </c>
      <c r="B1887" t="s">
        <v>3828</v>
      </c>
      <c r="C1887" t="s">
        <v>3826</v>
      </c>
      <c r="D1887" t="s">
        <v>3825</v>
      </c>
      <c r="E1887" t="s">
        <v>1</v>
      </c>
      <c r="F1887" t="s">
        <v>4</v>
      </c>
      <c r="G1887" s="2">
        <v>42787</v>
      </c>
      <c r="H1887" s="1">
        <v>1318065</v>
      </c>
      <c r="I1887" s="1">
        <v>59053.96</v>
      </c>
    </row>
    <row r="1888" spans="1:9" x14ac:dyDescent="0.25">
      <c r="A1888" t="s">
        <v>3823</v>
      </c>
      <c r="B1888" t="s">
        <v>3824</v>
      </c>
      <c r="C1888" t="s">
        <v>3822</v>
      </c>
      <c r="D1888" t="s">
        <v>3821</v>
      </c>
      <c r="E1888" t="s">
        <v>1</v>
      </c>
      <c r="F1888" t="s">
        <v>4</v>
      </c>
      <c r="G1888" s="2">
        <v>42801</v>
      </c>
      <c r="H1888" s="1">
        <v>5990000</v>
      </c>
      <c r="I1888" s="1">
        <v>375050.50189999997</v>
      </c>
    </row>
    <row r="1889" spans="1:9" x14ac:dyDescent="0.25">
      <c r="A1889" t="s">
        <v>3819</v>
      </c>
      <c r="B1889" t="s">
        <v>3820</v>
      </c>
      <c r="C1889" t="s">
        <v>3818</v>
      </c>
      <c r="D1889" t="s">
        <v>3817</v>
      </c>
      <c r="E1889" t="s">
        <v>1</v>
      </c>
      <c r="F1889" t="s">
        <v>4</v>
      </c>
      <c r="G1889" s="2">
        <v>42774</v>
      </c>
      <c r="H1889" s="1">
        <v>600000</v>
      </c>
      <c r="I1889" s="1">
        <v>25155.973399999999</v>
      </c>
    </row>
    <row r="1890" spans="1:9" x14ac:dyDescent="0.25">
      <c r="A1890" t="s">
        <v>3815</v>
      </c>
      <c r="B1890" t="s">
        <v>3816</v>
      </c>
      <c r="C1890" t="s">
        <v>3814</v>
      </c>
      <c r="D1890" t="s">
        <v>3813</v>
      </c>
      <c r="E1890" t="s">
        <v>1</v>
      </c>
      <c r="F1890" t="s">
        <v>4</v>
      </c>
      <c r="G1890" s="2">
        <v>43048</v>
      </c>
      <c r="H1890" s="1">
        <v>1395000</v>
      </c>
      <c r="I1890" s="1">
        <v>73527.360000000001</v>
      </c>
    </row>
    <row r="1891" spans="1:9" x14ac:dyDescent="0.25">
      <c r="A1891" t="s">
        <v>3811</v>
      </c>
      <c r="B1891" t="s">
        <v>3812</v>
      </c>
      <c r="C1891" t="s">
        <v>3810</v>
      </c>
      <c r="D1891" t="s">
        <v>3809</v>
      </c>
      <c r="E1891" t="s">
        <v>1</v>
      </c>
      <c r="F1891" t="s">
        <v>4</v>
      </c>
      <c r="G1891" s="2">
        <v>43025</v>
      </c>
      <c r="H1891" s="1">
        <v>2589000</v>
      </c>
      <c r="I1891" s="1">
        <v>205927.04800000001</v>
      </c>
    </row>
    <row r="1892" spans="1:9" x14ac:dyDescent="0.25">
      <c r="A1892" t="s">
        <v>3807</v>
      </c>
      <c r="B1892" t="s">
        <v>3808</v>
      </c>
      <c r="C1892" t="s">
        <v>3806</v>
      </c>
      <c r="D1892" t="s">
        <v>3805</v>
      </c>
      <c r="E1892" t="s">
        <v>1</v>
      </c>
      <c r="F1892" t="s">
        <v>4</v>
      </c>
      <c r="G1892" s="2">
        <v>42764</v>
      </c>
      <c r="H1892" s="1">
        <v>1950000</v>
      </c>
      <c r="I1892" s="1">
        <v>103852.386</v>
      </c>
    </row>
    <row r="1893" spans="1:9" x14ac:dyDescent="0.25">
      <c r="A1893" t="s">
        <v>3803</v>
      </c>
      <c r="B1893" t="s">
        <v>3804</v>
      </c>
      <c r="C1893" t="s">
        <v>3802</v>
      </c>
      <c r="D1893" t="s">
        <v>3801</v>
      </c>
      <c r="E1893" t="s">
        <v>1</v>
      </c>
      <c r="F1893" t="s">
        <v>4</v>
      </c>
      <c r="G1893" s="2">
        <v>42751</v>
      </c>
      <c r="H1893" s="1">
        <v>3303000</v>
      </c>
      <c r="I1893" s="1">
        <v>169020.7384</v>
      </c>
    </row>
    <row r="1894" spans="1:9" x14ac:dyDescent="0.25">
      <c r="A1894" t="s">
        <v>3799</v>
      </c>
      <c r="B1894" t="s">
        <v>3800</v>
      </c>
      <c r="C1894" t="s">
        <v>3796</v>
      </c>
      <c r="D1894" t="s">
        <v>3795</v>
      </c>
      <c r="E1894" t="s">
        <v>1</v>
      </c>
      <c r="F1894" t="s">
        <v>4</v>
      </c>
      <c r="G1894" s="2">
        <v>43067</v>
      </c>
      <c r="H1894" s="1">
        <v>3100000</v>
      </c>
      <c r="I1894" s="1">
        <v>235757.736</v>
      </c>
    </row>
    <row r="1895" spans="1:9" x14ac:dyDescent="0.25">
      <c r="A1895" t="s">
        <v>3797</v>
      </c>
      <c r="B1895" t="s">
        <v>3798</v>
      </c>
      <c r="C1895" t="s">
        <v>3796</v>
      </c>
      <c r="D1895" t="s">
        <v>3795</v>
      </c>
      <c r="E1895" t="s">
        <v>1</v>
      </c>
      <c r="F1895" t="s">
        <v>4</v>
      </c>
      <c r="G1895" s="2">
        <v>43067</v>
      </c>
      <c r="H1895" s="1">
        <v>460000</v>
      </c>
      <c r="I1895" s="1">
        <v>14373.335999999999</v>
      </c>
    </row>
    <row r="1896" spans="1:9" x14ac:dyDescent="0.25">
      <c r="A1896" t="s">
        <v>3793</v>
      </c>
      <c r="B1896" t="s">
        <v>3794</v>
      </c>
      <c r="C1896" t="s">
        <v>3792</v>
      </c>
      <c r="D1896" t="s">
        <v>3791</v>
      </c>
      <c r="E1896" t="s">
        <v>1</v>
      </c>
      <c r="F1896" t="s">
        <v>4</v>
      </c>
      <c r="G1896" s="2">
        <v>42816</v>
      </c>
      <c r="H1896" s="1">
        <v>2308000</v>
      </c>
      <c r="I1896" s="1">
        <v>168991.02650000001</v>
      </c>
    </row>
    <row r="1897" spans="1:9" x14ac:dyDescent="0.25">
      <c r="A1897" t="s">
        <v>3789</v>
      </c>
      <c r="B1897" t="s">
        <v>3790</v>
      </c>
      <c r="C1897" t="s">
        <v>3760</v>
      </c>
      <c r="D1897" t="s">
        <v>3759</v>
      </c>
      <c r="E1897" t="s">
        <v>1</v>
      </c>
      <c r="F1897" t="s">
        <v>4</v>
      </c>
      <c r="G1897" s="2">
        <v>42751</v>
      </c>
      <c r="H1897" s="1">
        <v>4250000</v>
      </c>
      <c r="I1897" s="1">
        <v>338555.27470000001</v>
      </c>
    </row>
    <row r="1898" spans="1:9" x14ac:dyDescent="0.25">
      <c r="A1898" t="s">
        <v>3787</v>
      </c>
      <c r="B1898" t="s">
        <v>3788</v>
      </c>
      <c r="C1898" t="s">
        <v>3786</v>
      </c>
      <c r="D1898" t="s">
        <v>3785</v>
      </c>
      <c r="E1898" t="s">
        <v>1</v>
      </c>
      <c r="F1898" t="s">
        <v>4</v>
      </c>
      <c r="G1898" s="2">
        <v>43077</v>
      </c>
      <c r="H1898" s="1">
        <v>1500000</v>
      </c>
      <c r="I1898" s="1">
        <v>76317.159299999999</v>
      </c>
    </row>
    <row r="1899" spans="1:9" x14ac:dyDescent="0.25">
      <c r="A1899" t="s">
        <v>3783</v>
      </c>
      <c r="B1899" t="s">
        <v>3784</v>
      </c>
      <c r="C1899" t="s">
        <v>3782</v>
      </c>
      <c r="D1899" t="s">
        <v>3781</v>
      </c>
      <c r="E1899" t="s">
        <v>1</v>
      </c>
      <c r="F1899" t="s">
        <v>4</v>
      </c>
      <c r="G1899" s="2">
        <v>42774</v>
      </c>
      <c r="H1899" s="1">
        <v>695000</v>
      </c>
      <c r="I1899" s="1">
        <v>42053.224000000002</v>
      </c>
    </row>
    <row r="1900" spans="1:9" x14ac:dyDescent="0.25">
      <c r="A1900" t="s">
        <v>3779</v>
      </c>
      <c r="B1900" t="s">
        <v>3780</v>
      </c>
      <c r="C1900" t="s">
        <v>3630</v>
      </c>
      <c r="D1900" t="s">
        <v>3629</v>
      </c>
      <c r="E1900" t="s">
        <v>1</v>
      </c>
      <c r="F1900" t="s">
        <v>4</v>
      </c>
      <c r="G1900" s="2">
        <v>42764</v>
      </c>
      <c r="H1900" s="1">
        <v>4860000</v>
      </c>
      <c r="I1900" s="1">
        <v>251070.89730000001</v>
      </c>
    </row>
    <row r="1901" spans="1:9" x14ac:dyDescent="0.25">
      <c r="A1901" t="s">
        <v>3777</v>
      </c>
      <c r="B1901" t="s">
        <v>3778</v>
      </c>
      <c r="C1901" t="s">
        <v>3776</v>
      </c>
      <c r="D1901" t="s">
        <v>3775</v>
      </c>
      <c r="E1901" t="s">
        <v>1</v>
      </c>
      <c r="F1901" t="s">
        <v>4</v>
      </c>
      <c r="G1901" s="2">
        <v>43080</v>
      </c>
      <c r="H1901" s="1">
        <v>920000</v>
      </c>
      <c r="I1901" s="1">
        <v>47798.527999999998</v>
      </c>
    </row>
    <row r="1902" spans="1:9" x14ac:dyDescent="0.25">
      <c r="A1902" t="s">
        <v>3773</v>
      </c>
      <c r="B1902" t="s">
        <v>3774</v>
      </c>
      <c r="C1902" t="s">
        <v>3772</v>
      </c>
      <c r="D1902" t="s">
        <v>3771</v>
      </c>
      <c r="E1902" t="s">
        <v>1</v>
      </c>
      <c r="F1902" t="s">
        <v>4</v>
      </c>
      <c r="G1902" s="2">
        <v>43068</v>
      </c>
      <c r="H1902" s="1">
        <v>989100</v>
      </c>
      <c r="I1902" s="1">
        <v>63033.243699999999</v>
      </c>
    </row>
    <row r="1903" spans="1:9" x14ac:dyDescent="0.25">
      <c r="A1903" t="s">
        <v>3769</v>
      </c>
      <c r="B1903" t="s">
        <v>3770</v>
      </c>
      <c r="C1903" t="s">
        <v>3768</v>
      </c>
      <c r="D1903" t="s">
        <v>3767</v>
      </c>
      <c r="E1903" t="s">
        <v>1</v>
      </c>
      <c r="F1903" t="s">
        <v>4</v>
      </c>
      <c r="G1903" s="2">
        <v>42801</v>
      </c>
      <c r="H1903" s="1">
        <v>423995</v>
      </c>
      <c r="I1903" s="1">
        <v>19392.846799999999</v>
      </c>
    </row>
    <row r="1904" spans="1:9" x14ac:dyDescent="0.25">
      <c r="A1904" t="s">
        <v>3765</v>
      </c>
      <c r="B1904" t="s">
        <v>3766</v>
      </c>
      <c r="C1904" t="s">
        <v>3764</v>
      </c>
      <c r="D1904" t="s">
        <v>3763</v>
      </c>
      <c r="E1904" t="s">
        <v>1</v>
      </c>
      <c r="F1904" t="s">
        <v>4</v>
      </c>
      <c r="G1904" s="2">
        <v>42999</v>
      </c>
      <c r="H1904" s="1">
        <v>1665000</v>
      </c>
      <c r="I1904" s="1">
        <v>89940.794599999994</v>
      </c>
    </row>
    <row r="1905" spans="1:9" x14ac:dyDescent="0.25">
      <c r="A1905" t="s">
        <v>3761</v>
      </c>
      <c r="B1905" t="s">
        <v>3762</v>
      </c>
      <c r="C1905" t="s">
        <v>3760</v>
      </c>
      <c r="D1905" t="s">
        <v>3759</v>
      </c>
      <c r="E1905" t="s">
        <v>1</v>
      </c>
      <c r="F1905" t="s">
        <v>4</v>
      </c>
      <c r="G1905" s="2">
        <v>43046</v>
      </c>
      <c r="H1905" s="1">
        <v>2300000</v>
      </c>
      <c r="I1905" s="1">
        <v>114543.944</v>
      </c>
    </row>
    <row r="1906" spans="1:9" x14ac:dyDescent="0.25">
      <c r="A1906" t="s">
        <v>3757</v>
      </c>
      <c r="B1906" t="s">
        <v>3758</v>
      </c>
      <c r="C1906" t="s">
        <v>3756</v>
      </c>
      <c r="D1906" t="s">
        <v>3755</v>
      </c>
      <c r="E1906" t="s">
        <v>1</v>
      </c>
      <c r="F1906" t="s">
        <v>4</v>
      </c>
      <c r="G1906" s="2">
        <v>42899</v>
      </c>
      <c r="H1906" s="1">
        <v>968000</v>
      </c>
      <c r="I1906" s="1">
        <v>42125.991999999998</v>
      </c>
    </row>
    <row r="1907" spans="1:9" x14ac:dyDescent="0.25">
      <c r="A1907" t="s">
        <v>3753</v>
      </c>
      <c r="B1907" t="s">
        <v>3754</v>
      </c>
      <c r="C1907" t="s">
        <v>3650</v>
      </c>
      <c r="D1907" t="s">
        <v>3649</v>
      </c>
      <c r="E1907" t="s">
        <v>1</v>
      </c>
      <c r="F1907" t="s">
        <v>4</v>
      </c>
      <c r="G1907" s="2">
        <v>43018</v>
      </c>
      <c r="H1907" s="1">
        <v>1790000</v>
      </c>
      <c r="I1907" s="1">
        <v>99536.419500000004</v>
      </c>
    </row>
    <row r="1908" spans="1:9" x14ac:dyDescent="0.25">
      <c r="A1908" t="s">
        <v>3751</v>
      </c>
      <c r="B1908" t="s">
        <v>3752</v>
      </c>
      <c r="C1908" t="s">
        <v>3638</v>
      </c>
      <c r="D1908" t="s">
        <v>3637</v>
      </c>
      <c r="E1908" t="s">
        <v>1</v>
      </c>
      <c r="F1908" t="s">
        <v>4</v>
      </c>
      <c r="G1908" s="2">
        <v>43018</v>
      </c>
      <c r="H1908" s="1">
        <v>1000000</v>
      </c>
      <c r="I1908" s="1">
        <v>76794.191999999995</v>
      </c>
    </row>
    <row r="1909" spans="1:9" x14ac:dyDescent="0.25">
      <c r="A1909" t="s">
        <v>3749</v>
      </c>
      <c r="B1909" t="s">
        <v>3750</v>
      </c>
      <c r="C1909" t="s">
        <v>3666</v>
      </c>
      <c r="D1909" t="s">
        <v>3665</v>
      </c>
      <c r="E1909" t="s">
        <v>1</v>
      </c>
      <c r="F1909" t="s">
        <v>4</v>
      </c>
      <c r="G1909" s="2">
        <v>42999</v>
      </c>
      <c r="H1909" s="1">
        <v>490000</v>
      </c>
      <c r="I1909" s="1">
        <v>19942.853200000001</v>
      </c>
    </row>
    <row r="1910" spans="1:9" x14ac:dyDescent="0.25">
      <c r="A1910" t="s">
        <v>3747</v>
      </c>
      <c r="B1910" t="s">
        <v>3748</v>
      </c>
      <c r="C1910" t="s">
        <v>3746</v>
      </c>
      <c r="D1910" t="s">
        <v>3745</v>
      </c>
      <c r="E1910" t="s">
        <v>1</v>
      </c>
      <c r="F1910" t="s">
        <v>4</v>
      </c>
      <c r="G1910" s="2">
        <v>43046</v>
      </c>
      <c r="H1910" s="1">
        <v>6990000</v>
      </c>
      <c r="I1910" s="1">
        <v>325626.96799999999</v>
      </c>
    </row>
    <row r="1911" spans="1:9" x14ac:dyDescent="0.25">
      <c r="A1911" t="s">
        <v>3743</v>
      </c>
      <c r="B1911" t="s">
        <v>3744</v>
      </c>
      <c r="C1911" t="s">
        <v>3634</v>
      </c>
      <c r="D1911" t="s">
        <v>3633</v>
      </c>
      <c r="E1911" t="s">
        <v>1</v>
      </c>
      <c r="F1911" t="s">
        <v>4</v>
      </c>
      <c r="G1911" s="2">
        <v>42860</v>
      </c>
      <c r="H1911" s="1">
        <v>4800000</v>
      </c>
      <c r="I1911" s="1">
        <v>354250.07370000001</v>
      </c>
    </row>
    <row r="1912" spans="1:9" x14ac:dyDescent="0.25">
      <c r="A1912" t="s">
        <v>3741</v>
      </c>
      <c r="B1912" t="s">
        <v>3742</v>
      </c>
      <c r="C1912" t="s">
        <v>3638</v>
      </c>
      <c r="D1912" t="s">
        <v>3637</v>
      </c>
      <c r="E1912" t="s">
        <v>1</v>
      </c>
      <c r="F1912" t="s">
        <v>4</v>
      </c>
      <c r="G1912" s="2">
        <v>43068</v>
      </c>
      <c r="H1912" s="1">
        <v>324000</v>
      </c>
      <c r="I1912" s="1">
        <v>25478.48</v>
      </c>
    </row>
    <row r="1913" spans="1:9" x14ac:dyDescent="0.25">
      <c r="A1913" t="s">
        <v>3739</v>
      </c>
      <c r="B1913" t="s">
        <v>3740</v>
      </c>
      <c r="C1913" t="s">
        <v>3736</v>
      </c>
      <c r="D1913" t="s">
        <v>3735</v>
      </c>
      <c r="E1913" t="s">
        <v>1</v>
      </c>
      <c r="F1913" t="s">
        <v>4</v>
      </c>
      <c r="G1913" s="2">
        <v>43025</v>
      </c>
      <c r="H1913" s="1">
        <v>837000</v>
      </c>
      <c r="I1913" s="1">
        <v>47153.719499999999</v>
      </c>
    </row>
    <row r="1914" spans="1:9" x14ac:dyDescent="0.25">
      <c r="A1914" t="s">
        <v>3737</v>
      </c>
      <c r="B1914" t="s">
        <v>3738</v>
      </c>
      <c r="C1914" t="s">
        <v>3736</v>
      </c>
      <c r="D1914" t="s">
        <v>3735</v>
      </c>
      <c r="E1914" t="s">
        <v>1</v>
      </c>
      <c r="F1914" t="s">
        <v>4</v>
      </c>
      <c r="G1914" s="2">
        <v>43025</v>
      </c>
      <c r="H1914" s="1">
        <v>278000</v>
      </c>
      <c r="I1914" s="1">
        <v>16652.5854</v>
      </c>
    </row>
    <row r="1915" spans="1:9" x14ac:dyDescent="0.25">
      <c r="A1915" t="s">
        <v>3733</v>
      </c>
      <c r="B1915" t="s">
        <v>3734</v>
      </c>
      <c r="C1915" t="s">
        <v>3732</v>
      </c>
      <c r="D1915" t="s">
        <v>3731</v>
      </c>
      <c r="E1915" t="s">
        <v>1</v>
      </c>
      <c r="F1915" t="s">
        <v>4</v>
      </c>
      <c r="G1915" s="2">
        <v>42899</v>
      </c>
      <c r="H1915" s="1">
        <v>408375</v>
      </c>
      <c r="I1915" s="1">
        <v>23895.354899999998</v>
      </c>
    </row>
    <row r="1916" spans="1:9" x14ac:dyDescent="0.25">
      <c r="A1916" t="s">
        <v>3729</v>
      </c>
      <c r="B1916" t="s">
        <v>3730</v>
      </c>
      <c r="C1916" t="s">
        <v>3712</v>
      </c>
      <c r="D1916" t="s">
        <v>3711</v>
      </c>
      <c r="E1916" t="s">
        <v>1</v>
      </c>
      <c r="F1916" t="s">
        <v>4</v>
      </c>
      <c r="G1916" s="2">
        <v>42997</v>
      </c>
      <c r="H1916" s="1">
        <v>6189000</v>
      </c>
      <c r="I1916" s="1">
        <v>451900.408</v>
      </c>
    </row>
    <row r="1917" spans="1:9" x14ac:dyDescent="0.25">
      <c r="A1917" t="s">
        <v>3727</v>
      </c>
      <c r="B1917" t="s">
        <v>3728</v>
      </c>
      <c r="C1917" t="s">
        <v>3642</v>
      </c>
      <c r="D1917" t="s">
        <v>3641</v>
      </c>
      <c r="E1917" t="s">
        <v>1</v>
      </c>
      <c r="F1917" t="s">
        <v>4</v>
      </c>
      <c r="G1917" s="2">
        <v>42899</v>
      </c>
      <c r="H1917" s="1">
        <v>620000</v>
      </c>
      <c r="I1917" s="1">
        <v>32354.466499999999</v>
      </c>
    </row>
    <row r="1918" spans="1:9" x14ac:dyDescent="0.25">
      <c r="A1918" t="s">
        <v>3725</v>
      </c>
      <c r="B1918" t="s">
        <v>3726</v>
      </c>
      <c r="C1918" t="s">
        <v>3724</v>
      </c>
      <c r="D1918" t="s">
        <v>3723</v>
      </c>
      <c r="E1918" t="s">
        <v>1</v>
      </c>
      <c r="F1918" t="s">
        <v>4</v>
      </c>
      <c r="G1918" s="2">
        <v>43004</v>
      </c>
      <c r="H1918" s="1">
        <v>4350000</v>
      </c>
      <c r="I1918" s="1">
        <v>224872.272</v>
      </c>
    </row>
    <row r="1919" spans="1:9" x14ac:dyDescent="0.25">
      <c r="A1919" t="s">
        <v>3721</v>
      </c>
      <c r="B1919" t="s">
        <v>3722</v>
      </c>
      <c r="C1919" t="s">
        <v>3720</v>
      </c>
      <c r="D1919" t="s">
        <v>3719</v>
      </c>
      <c r="E1919" t="s">
        <v>1</v>
      </c>
      <c r="F1919" t="s">
        <v>4</v>
      </c>
      <c r="G1919" s="2">
        <v>43004</v>
      </c>
      <c r="H1919" s="1">
        <v>6984960</v>
      </c>
      <c r="I1919" s="1">
        <v>369082.34399999998</v>
      </c>
    </row>
    <row r="1920" spans="1:9" x14ac:dyDescent="0.25">
      <c r="A1920" t="s">
        <v>3717</v>
      </c>
      <c r="B1920" t="s">
        <v>3718</v>
      </c>
      <c r="C1920" t="s">
        <v>3716</v>
      </c>
      <c r="D1920" t="s">
        <v>3715</v>
      </c>
      <c r="E1920" t="s">
        <v>1</v>
      </c>
      <c r="F1920" t="s">
        <v>4</v>
      </c>
      <c r="G1920" s="2">
        <v>43005</v>
      </c>
      <c r="H1920" s="1">
        <v>1411000</v>
      </c>
      <c r="I1920" s="1">
        <v>58711.1731</v>
      </c>
    </row>
    <row r="1921" spans="1:9" x14ac:dyDescent="0.25">
      <c r="A1921" t="s">
        <v>3713</v>
      </c>
      <c r="B1921" t="s">
        <v>3714</v>
      </c>
      <c r="C1921" t="s">
        <v>3712</v>
      </c>
      <c r="D1921" t="s">
        <v>3711</v>
      </c>
      <c r="E1921" t="s">
        <v>1</v>
      </c>
      <c r="F1921" t="s">
        <v>4</v>
      </c>
      <c r="G1921" s="2">
        <v>42958</v>
      </c>
      <c r="H1921" s="1">
        <v>360000</v>
      </c>
      <c r="I1921" s="1">
        <v>14872.1289</v>
      </c>
    </row>
    <row r="1922" spans="1:9" x14ac:dyDescent="0.25">
      <c r="A1922" t="s">
        <v>3709</v>
      </c>
      <c r="B1922" t="s">
        <v>3710</v>
      </c>
      <c r="C1922" t="s">
        <v>3708</v>
      </c>
      <c r="D1922" t="s">
        <v>3707</v>
      </c>
      <c r="E1922" t="s">
        <v>1</v>
      </c>
      <c r="F1922" t="s">
        <v>4</v>
      </c>
      <c r="G1922" s="2">
        <v>43081</v>
      </c>
      <c r="H1922" s="1">
        <v>1000000</v>
      </c>
      <c r="I1922" s="1">
        <v>41939.584000000003</v>
      </c>
    </row>
    <row r="1923" spans="1:9" x14ac:dyDescent="0.25">
      <c r="A1923" t="s">
        <v>3705</v>
      </c>
      <c r="B1923" t="s">
        <v>3706</v>
      </c>
      <c r="C1923" t="s">
        <v>3704</v>
      </c>
      <c r="D1923" t="s">
        <v>3703</v>
      </c>
      <c r="E1923" t="s">
        <v>1</v>
      </c>
      <c r="F1923" t="s">
        <v>4</v>
      </c>
      <c r="G1923" s="2">
        <v>42899</v>
      </c>
      <c r="H1923" s="1">
        <v>599562</v>
      </c>
      <c r="I1923" s="1">
        <v>19085.968000000001</v>
      </c>
    </row>
    <row r="1924" spans="1:9" x14ac:dyDescent="0.25">
      <c r="A1924" t="s">
        <v>3701</v>
      </c>
      <c r="B1924" t="s">
        <v>3702</v>
      </c>
      <c r="C1924" t="s">
        <v>3700</v>
      </c>
      <c r="D1924" t="s">
        <v>3699</v>
      </c>
      <c r="E1924" t="s">
        <v>1</v>
      </c>
      <c r="F1924" t="s">
        <v>4</v>
      </c>
      <c r="G1924" s="2">
        <v>42816</v>
      </c>
      <c r="H1924" s="1">
        <v>607500</v>
      </c>
      <c r="I1924" s="1">
        <v>37120.927000000003</v>
      </c>
    </row>
    <row r="1925" spans="1:9" x14ac:dyDescent="0.25">
      <c r="A1925" t="s">
        <v>3697</v>
      </c>
      <c r="B1925" t="s">
        <v>3698</v>
      </c>
      <c r="C1925" t="s">
        <v>3696</v>
      </c>
      <c r="D1925" t="s">
        <v>3695</v>
      </c>
      <c r="E1925" t="s">
        <v>1</v>
      </c>
      <c r="F1925" t="s">
        <v>4</v>
      </c>
      <c r="G1925" s="2">
        <v>42999</v>
      </c>
      <c r="H1925" s="1">
        <v>1492722</v>
      </c>
      <c r="I1925" s="1">
        <v>79111.453299999994</v>
      </c>
    </row>
    <row r="1926" spans="1:9" x14ac:dyDescent="0.25">
      <c r="A1926" t="s">
        <v>3693</v>
      </c>
      <c r="B1926" t="s">
        <v>3694</v>
      </c>
      <c r="C1926" t="s">
        <v>3692</v>
      </c>
      <c r="D1926" t="s">
        <v>3691</v>
      </c>
      <c r="E1926" t="s">
        <v>1</v>
      </c>
      <c r="F1926" t="s">
        <v>4</v>
      </c>
      <c r="G1926" s="2">
        <v>42977</v>
      </c>
      <c r="H1926" s="1">
        <v>6300000</v>
      </c>
      <c r="I1926" s="1">
        <v>327290.88</v>
      </c>
    </row>
    <row r="1927" spans="1:9" x14ac:dyDescent="0.25">
      <c r="A1927" t="s">
        <v>3689</v>
      </c>
      <c r="B1927" t="s">
        <v>3690</v>
      </c>
      <c r="C1927" t="s">
        <v>3688</v>
      </c>
      <c r="D1927" t="s">
        <v>3687</v>
      </c>
      <c r="E1927" t="s">
        <v>1</v>
      </c>
      <c r="F1927" t="s">
        <v>4</v>
      </c>
      <c r="G1927" s="2">
        <v>43011</v>
      </c>
      <c r="H1927" s="1">
        <v>5067102.4000000004</v>
      </c>
      <c r="I1927" s="1">
        <v>305682.5833</v>
      </c>
    </row>
    <row r="1928" spans="1:9" x14ac:dyDescent="0.25">
      <c r="A1928" t="s">
        <v>3685</v>
      </c>
      <c r="B1928" t="s">
        <v>3686</v>
      </c>
      <c r="C1928" t="s">
        <v>3630</v>
      </c>
      <c r="D1928" t="s">
        <v>3629</v>
      </c>
      <c r="E1928" t="s">
        <v>535</v>
      </c>
      <c r="F1928" t="s">
        <v>984</v>
      </c>
      <c r="G1928" s="2">
        <v>42764</v>
      </c>
      <c r="H1928" s="1">
        <v>4750000</v>
      </c>
      <c r="I1928" s="1">
        <v>0</v>
      </c>
    </row>
    <row r="1929" spans="1:9" x14ac:dyDescent="0.25">
      <c r="A1929" t="s">
        <v>3683</v>
      </c>
      <c r="B1929" t="s">
        <v>3684</v>
      </c>
      <c r="C1929" t="s">
        <v>3682</v>
      </c>
      <c r="D1929" t="s">
        <v>3681</v>
      </c>
      <c r="E1929" t="s">
        <v>1</v>
      </c>
      <c r="F1929" t="s">
        <v>4</v>
      </c>
      <c r="G1929" s="2">
        <v>42955</v>
      </c>
      <c r="H1929" s="1">
        <v>1600000</v>
      </c>
      <c r="I1929" s="1">
        <v>116103.94439999999</v>
      </c>
    </row>
    <row r="1930" spans="1:9" x14ac:dyDescent="0.25">
      <c r="A1930" t="s">
        <v>3679</v>
      </c>
      <c r="B1930" t="s">
        <v>3680</v>
      </c>
      <c r="C1930" t="s">
        <v>3678</v>
      </c>
      <c r="D1930" t="s">
        <v>3677</v>
      </c>
      <c r="E1930" t="s">
        <v>1</v>
      </c>
      <c r="F1930" t="s">
        <v>4</v>
      </c>
      <c r="G1930" s="2">
        <v>42860</v>
      </c>
      <c r="H1930" s="1">
        <v>8032265</v>
      </c>
      <c r="I1930" s="1">
        <v>579778.59199999995</v>
      </c>
    </row>
    <row r="1931" spans="1:9" x14ac:dyDescent="0.25">
      <c r="A1931" t="s">
        <v>3675</v>
      </c>
      <c r="B1931" t="s">
        <v>3676</v>
      </c>
      <c r="C1931" t="s">
        <v>3674</v>
      </c>
      <c r="D1931" t="s">
        <v>3673</v>
      </c>
      <c r="E1931" t="s">
        <v>1</v>
      </c>
      <c r="F1931" t="s">
        <v>4</v>
      </c>
      <c r="G1931" s="2">
        <v>42829</v>
      </c>
      <c r="H1931" s="1">
        <v>632700</v>
      </c>
      <c r="I1931" s="1">
        <v>32736.7454</v>
      </c>
    </row>
    <row r="1932" spans="1:9" x14ac:dyDescent="0.25">
      <c r="A1932" t="s">
        <v>3671</v>
      </c>
      <c r="B1932" t="s">
        <v>3672</v>
      </c>
      <c r="C1932" t="s">
        <v>3670</v>
      </c>
      <c r="D1932" t="s">
        <v>3669</v>
      </c>
      <c r="E1932" t="s">
        <v>1</v>
      </c>
      <c r="F1932" t="s">
        <v>4</v>
      </c>
      <c r="G1932" s="2">
        <v>42860</v>
      </c>
      <c r="H1932" s="1">
        <v>150285</v>
      </c>
      <c r="I1932" s="1">
        <v>3186.8476999999998</v>
      </c>
    </row>
    <row r="1933" spans="1:9" x14ac:dyDescent="0.25">
      <c r="A1933" t="s">
        <v>3667</v>
      </c>
      <c r="B1933" t="s">
        <v>3668</v>
      </c>
      <c r="C1933" t="s">
        <v>3666</v>
      </c>
      <c r="D1933" t="s">
        <v>3665</v>
      </c>
      <c r="E1933" t="s">
        <v>1</v>
      </c>
      <c r="F1933" t="s">
        <v>4</v>
      </c>
      <c r="G1933" s="2">
        <v>42801</v>
      </c>
      <c r="H1933" s="1">
        <v>2000000</v>
      </c>
      <c r="I1933" s="1">
        <v>159517.53969999999</v>
      </c>
    </row>
    <row r="1934" spans="1:9" x14ac:dyDescent="0.25">
      <c r="A1934" t="s">
        <v>3663</v>
      </c>
      <c r="B1934" t="s">
        <v>3664</v>
      </c>
      <c r="C1934" t="s">
        <v>3662</v>
      </c>
      <c r="D1934" t="s">
        <v>3661</v>
      </c>
      <c r="E1934" t="s">
        <v>1</v>
      </c>
      <c r="F1934" t="s">
        <v>4</v>
      </c>
      <c r="G1934" s="2">
        <v>42774</v>
      </c>
      <c r="H1934" s="1">
        <v>230236</v>
      </c>
      <c r="I1934" s="1">
        <v>12078.536599999999</v>
      </c>
    </row>
    <row r="1935" spans="1:9" x14ac:dyDescent="0.25">
      <c r="A1935" t="s">
        <v>3659</v>
      </c>
      <c r="B1935" t="s">
        <v>3660</v>
      </c>
      <c r="C1935" t="s">
        <v>3658</v>
      </c>
      <c r="D1935" t="s">
        <v>3657</v>
      </c>
      <c r="E1935" t="s">
        <v>1</v>
      </c>
      <c r="F1935" t="s">
        <v>4</v>
      </c>
      <c r="G1935" s="2">
        <v>42955</v>
      </c>
      <c r="H1935" s="1">
        <v>422100</v>
      </c>
      <c r="I1935" s="1">
        <v>23784.7425</v>
      </c>
    </row>
    <row r="1936" spans="1:9" x14ac:dyDescent="0.25">
      <c r="A1936" t="s">
        <v>3655</v>
      </c>
      <c r="B1936" t="s">
        <v>3656</v>
      </c>
      <c r="C1936" t="s">
        <v>3654</v>
      </c>
      <c r="D1936" t="s">
        <v>3653</v>
      </c>
      <c r="E1936" t="s">
        <v>1</v>
      </c>
      <c r="F1936" t="s">
        <v>4</v>
      </c>
      <c r="G1936" s="2">
        <v>42787</v>
      </c>
      <c r="H1936" s="1">
        <v>5000000</v>
      </c>
      <c r="I1936" s="1">
        <v>264734.04800000001</v>
      </c>
    </row>
    <row r="1937" spans="1:9" x14ac:dyDescent="0.25">
      <c r="A1937" t="s">
        <v>3651</v>
      </c>
      <c r="B1937" t="s">
        <v>3652</v>
      </c>
      <c r="C1937" t="s">
        <v>3650</v>
      </c>
      <c r="D1937" t="s">
        <v>3649</v>
      </c>
      <c r="E1937" t="s">
        <v>1</v>
      </c>
      <c r="F1937" t="s">
        <v>4</v>
      </c>
      <c r="G1937" s="2">
        <v>42764</v>
      </c>
      <c r="H1937" s="1">
        <v>603000</v>
      </c>
      <c r="I1937" s="1">
        <v>23503.8897</v>
      </c>
    </row>
    <row r="1938" spans="1:9" x14ac:dyDescent="0.25">
      <c r="A1938" t="s">
        <v>3647</v>
      </c>
      <c r="B1938" t="s">
        <v>3648</v>
      </c>
      <c r="C1938" t="s">
        <v>3646</v>
      </c>
      <c r="D1938" t="s">
        <v>3645</v>
      </c>
      <c r="E1938" t="s">
        <v>1</v>
      </c>
      <c r="F1938" t="s">
        <v>4</v>
      </c>
      <c r="G1938" s="2">
        <v>42751</v>
      </c>
      <c r="H1938" s="1">
        <v>899964</v>
      </c>
      <c r="I1938" s="1">
        <v>49187.319900000002</v>
      </c>
    </row>
    <row r="1939" spans="1:9" x14ac:dyDescent="0.25">
      <c r="A1939" t="s">
        <v>3643</v>
      </c>
      <c r="B1939" t="s">
        <v>3644</v>
      </c>
      <c r="C1939" t="s">
        <v>3642</v>
      </c>
      <c r="D1939" t="s">
        <v>3641</v>
      </c>
      <c r="E1939" t="s">
        <v>1</v>
      </c>
      <c r="F1939" t="s">
        <v>4</v>
      </c>
      <c r="G1939" s="2">
        <v>42764</v>
      </c>
      <c r="H1939" s="1">
        <v>935000</v>
      </c>
      <c r="I1939" s="1">
        <v>49552.62</v>
      </c>
    </row>
    <row r="1940" spans="1:9" x14ac:dyDescent="0.25">
      <c r="A1940" t="s">
        <v>3639</v>
      </c>
      <c r="B1940" t="s">
        <v>3640</v>
      </c>
      <c r="C1940" t="s">
        <v>3638</v>
      </c>
      <c r="D1940" t="s">
        <v>3637</v>
      </c>
      <c r="E1940" t="s">
        <v>1</v>
      </c>
      <c r="F1940" t="s">
        <v>4</v>
      </c>
      <c r="G1940" s="2">
        <v>42751</v>
      </c>
      <c r="H1940" s="1">
        <v>1500000</v>
      </c>
      <c r="I1940" s="1">
        <v>93181.572499999995</v>
      </c>
    </row>
    <row r="1941" spans="1:9" x14ac:dyDescent="0.25">
      <c r="A1941" t="s">
        <v>3635</v>
      </c>
      <c r="B1941" t="s">
        <v>3636</v>
      </c>
      <c r="C1941" t="s">
        <v>3634</v>
      </c>
      <c r="D1941" t="s">
        <v>3633</v>
      </c>
      <c r="E1941" t="s">
        <v>1</v>
      </c>
      <c r="F1941" t="s">
        <v>4</v>
      </c>
      <c r="G1941" s="2">
        <v>42774</v>
      </c>
      <c r="H1941" s="1">
        <v>388800</v>
      </c>
      <c r="I1941" s="1">
        <v>20328.503199999999</v>
      </c>
    </row>
    <row r="1942" spans="1:9" x14ac:dyDescent="0.25">
      <c r="A1942" t="s">
        <v>3631</v>
      </c>
      <c r="B1942" t="s">
        <v>3632</v>
      </c>
      <c r="C1942" t="s">
        <v>3630</v>
      </c>
      <c r="D1942" t="s">
        <v>3629</v>
      </c>
      <c r="E1942" t="s">
        <v>1</v>
      </c>
      <c r="F1942" t="s">
        <v>4</v>
      </c>
      <c r="G1942" s="2">
        <v>42787</v>
      </c>
      <c r="H1942" s="1">
        <v>2790000</v>
      </c>
      <c r="I1942" s="1">
        <v>150170.424</v>
      </c>
    </row>
    <row r="1943" spans="1:9" x14ac:dyDescent="0.25">
      <c r="A1943" t="s">
        <v>3627</v>
      </c>
      <c r="B1943" t="s">
        <v>3628</v>
      </c>
      <c r="C1943" t="s">
        <v>3626</v>
      </c>
      <c r="D1943" t="s">
        <v>3625</v>
      </c>
      <c r="E1943" t="s">
        <v>1</v>
      </c>
      <c r="F1943" t="s">
        <v>4</v>
      </c>
      <c r="G1943" s="2">
        <v>42816</v>
      </c>
      <c r="H1943" s="1">
        <v>3450000</v>
      </c>
      <c r="I1943" s="1">
        <v>280458.82400000002</v>
      </c>
    </row>
    <row r="1944" spans="1:9" x14ac:dyDescent="0.25">
      <c r="A1944" t="s">
        <v>3623</v>
      </c>
      <c r="B1944" t="s">
        <v>3624</v>
      </c>
      <c r="C1944" t="s">
        <v>3622</v>
      </c>
      <c r="D1944" t="s">
        <v>3621</v>
      </c>
      <c r="E1944" t="s">
        <v>1</v>
      </c>
      <c r="F1944" t="s">
        <v>4</v>
      </c>
      <c r="G1944" s="2">
        <v>42787</v>
      </c>
      <c r="H1944" s="1">
        <v>3460000</v>
      </c>
      <c r="I1944" s="1">
        <v>320640.96360000002</v>
      </c>
    </row>
    <row r="1945" spans="1:9" x14ac:dyDescent="0.25">
      <c r="A1945" t="s">
        <v>3619</v>
      </c>
      <c r="B1945" t="s">
        <v>3620</v>
      </c>
      <c r="C1945" t="s">
        <v>3580</v>
      </c>
      <c r="D1945" t="s">
        <v>3579</v>
      </c>
      <c r="E1945" t="s">
        <v>1</v>
      </c>
      <c r="F1945" t="s">
        <v>4</v>
      </c>
      <c r="G1945" s="2">
        <v>42787</v>
      </c>
      <c r="H1945" s="1">
        <v>3150000</v>
      </c>
      <c r="I1945" s="1">
        <v>122216.715</v>
      </c>
    </row>
    <row r="1946" spans="1:9" x14ac:dyDescent="0.25">
      <c r="A1946" t="s">
        <v>3617</v>
      </c>
      <c r="B1946" t="s">
        <v>3618</v>
      </c>
      <c r="C1946" t="s">
        <v>3616</v>
      </c>
      <c r="D1946" t="s">
        <v>3615</v>
      </c>
      <c r="E1946" t="s">
        <v>1</v>
      </c>
      <c r="F1946" t="s">
        <v>4</v>
      </c>
      <c r="G1946" s="2">
        <v>42801</v>
      </c>
      <c r="H1946" s="1">
        <v>2208000</v>
      </c>
      <c r="I1946" s="1">
        <v>147576.61139999999</v>
      </c>
    </row>
    <row r="1947" spans="1:9" x14ac:dyDescent="0.25">
      <c r="A1947" t="s">
        <v>3613</v>
      </c>
      <c r="B1947" t="s">
        <v>3614</v>
      </c>
      <c r="C1947" t="s">
        <v>3612</v>
      </c>
      <c r="D1947" t="s">
        <v>3611</v>
      </c>
      <c r="E1947" t="s">
        <v>1</v>
      </c>
      <c r="F1947" t="s">
        <v>4</v>
      </c>
      <c r="G1947" s="2">
        <v>42816</v>
      </c>
      <c r="H1947" s="1">
        <v>3380000</v>
      </c>
      <c r="I1947" s="1">
        <v>175175.12</v>
      </c>
    </row>
    <row r="1948" spans="1:9" x14ac:dyDescent="0.25">
      <c r="A1948" t="s">
        <v>3609</v>
      </c>
      <c r="B1948" t="s">
        <v>3610</v>
      </c>
      <c r="C1948" t="s">
        <v>3608</v>
      </c>
      <c r="D1948" t="s">
        <v>3607</v>
      </c>
      <c r="E1948" t="s">
        <v>1</v>
      </c>
      <c r="F1948" t="s">
        <v>4</v>
      </c>
      <c r="G1948" s="2">
        <v>42801</v>
      </c>
      <c r="H1948" s="1">
        <v>303833</v>
      </c>
      <c r="I1948" s="1">
        <v>16070.1947</v>
      </c>
    </row>
    <row r="1949" spans="1:9" x14ac:dyDescent="0.25">
      <c r="A1949" t="s">
        <v>3605</v>
      </c>
      <c r="B1949" t="s">
        <v>3606</v>
      </c>
      <c r="C1949" t="s">
        <v>3604</v>
      </c>
      <c r="D1949" t="s">
        <v>3603</v>
      </c>
      <c r="E1949" t="s">
        <v>1</v>
      </c>
      <c r="F1949" t="s">
        <v>4</v>
      </c>
      <c r="G1949" s="2">
        <v>42764</v>
      </c>
      <c r="H1949" s="1">
        <v>973000</v>
      </c>
      <c r="I1949" s="1">
        <v>42490.771699999998</v>
      </c>
    </row>
    <row r="1950" spans="1:9" x14ac:dyDescent="0.25">
      <c r="A1950" t="s">
        <v>3601</v>
      </c>
      <c r="B1950" t="s">
        <v>3602</v>
      </c>
      <c r="C1950" t="s">
        <v>3600</v>
      </c>
      <c r="D1950" t="s">
        <v>3599</v>
      </c>
      <c r="E1950" t="s">
        <v>1</v>
      </c>
      <c r="F1950" t="s">
        <v>4</v>
      </c>
      <c r="G1950" s="2">
        <v>42774</v>
      </c>
      <c r="H1950" s="1">
        <v>1703000</v>
      </c>
      <c r="I1950" s="1">
        <v>78390.785099999994</v>
      </c>
    </row>
    <row r="1951" spans="1:9" x14ac:dyDescent="0.25">
      <c r="A1951" t="s">
        <v>3597</v>
      </c>
      <c r="B1951" t="s">
        <v>3598</v>
      </c>
      <c r="C1951" t="s">
        <v>3596</v>
      </c>
      <c r="D1951" t="s">
        <v>3595</v>
      </c>
      <c r="E1951" t="s">
        <v>1</v>
      </c>
      <c r="F1951" t="s">
        <v>4</v>
      </c>
      <c r="G1951" s="2">
        <v>43034</v>
      </c>
      <c r="H1951" s="1">
        <v>9558710.9600000009</v>
      </c>
      <c r="I1951" s="1">
        <v>559307.96950000001</v>
      </c>
    </row>
    <row r="1952" spans="1:9" x14ac:dyDescent="0.25">
      <c r="A1952" t="s">
        <v>3593</v>
      </c>
      <c r="B1952" t="s">
        <v>3594</v>
      </c>
      <c r="C1952" t="s">
        <v>3592</v>
      </c>
      <c r="D1952" t="s">
        <v>3591</v>
      </c>
      <c r="E1952" t="s">
        <v>1</v>
      </c>
      <c r="F1952" t="s">
        <v>4</v>
      </c>
      <c r="G1952" s="2">
        <v>42816</v>
      </c>
      <c r="H1952" s="1">
        <v>6957750</v>
      </c>
      <c r="I1952" s="1">
        <v>399640.408</v>
      </c>
    </row>
    <row r="1953" spans="1:9" x14ac:dyDescent="0.25">
      <c r="A1953" t="s">
        <v>3589</v>
      </c>
      <c r="B1953" t="s">
        <v>3590</v>
      </c>
      <c r="C1953" t="s">
        <v>3584</v>
      </c>
      <c r="D1953" t="s">
        <v>3583</v>
      </c>
      <c r="E1953" t="s">
        <v>1</v>
      </c>
      <c r="F1953" t="s">
        <v>4</v>
      </c>
      <c r="G1953" s="2">
        <v>42764</v>
      </c>
      <c r="H1953" s="1">
        <v>893000</v>
      </c>
      <c r="I1953" s="1">
        <v>46520.401400000002</v>
      </c>
    </row>
    <row r="1954" spans="1:9" x14ac:dyDescent="0.25">
      <c r="A1954" t="s">
        <v>3587</v>
      </c>
      <c r="B1954" t="s">
        <v>3588</v>
      </c>
      <c r="C1954" t="s">
        <v>3584</v>
      </c>
      <c r="D1954" t="s">
        <v>3583</v>
      </c>
      <c r="E1954" t="s">
        <v>1</v>
      </c>
      <c r="F1954" t="s">
        <v>4</v>
      </c>
      <c r="G1954" s="2">
        <v>42764</v>
      </c>
      <c r="H1954" s="1">
        <v>2707500</v>
      </c>
      <c r="I1954" s="1">
        <v>172031.07029999999</v>
      </c>
    </row>
    <row r="1955" spans="1:9" x14ac:dyDescent="0.25">
      <c r="A1955" t="s">
        <v>3585</v>
      </c>
      <c r="B1955" t="s">
        <v>3586</v>
      </c>
      <c r="C1955" t="s">
        <v>3584</v>
      </c>
      <c r="D1955" t="s">
        <v>3583</v>
      </c>
      <c r="E1955" t="s">
        <v>1</v>
      </c>
      <c r="F1955" t="s">
        <v>4</v>
      </c>
      <c r="G1955" s="2">
        <v>42764</v>
      </c>
      <c r="H1955" s="1">
        <v>1719500</v>
      </c>
      <c r="I1955" s="1">
        <v>110801.1578</v>
      </c>
    </row>
    <row r="1956" spans="1:9" x14ac:dyDescent="0.25">
      <c r="A1956" t="s">
        <v>3581</v>
      </c>
      <c r="B1956" t="s">
        <v>3582</v>
      </c>
      <c r="C1956" t="s">
        <v>3580</v>
      </c>
      <c r="D1956" t="s">
        <v>3579</v>
      </c>
      <c r="E1956" t="s">
        <v>1</v>
      </c>
      <c r="F1956" t="s">
        <v>4</v>
      </c>
      <c r="G1956" s="2">
        <v>42764</v>
      </c>
      <c r="H1956" s="1">
        <v>1069000</v>
      </c>
      <c r="I1956" s="1">
        <v>44279.273000000001</v>
      </c>
    </row>
    <row r="1957" spans="1:9" x14ac:dyDescent="0.25">
      <c r="A1957" t="s">
        <v>3577</v>
      </c>
      <c r="B1957" t="s">
        <v>3578</v>
      </c>
      <c r="C1957" t="s">
        <v>3576</v>
      </c>
      <c r="D1957" t="s">
        <v>3575</v>
      </c>
      <c r="E1957" t="s">
        <v>535</v>
      </c>
      <c r="F1957" t="s">
        <v>4</v>
      </c>
      <c r="G1957" s="2">
        <v>42774</v>
      </c>
      <c r="H1957" s="1">
        <v>2000000</v>
      </c>
      <c r="I1957" s="1">
        <v>210307.22010000001</v>
      </c>
    </row>
    <row r="1958" spans="1:9" x14ac:dyDescent="0.25">
      <c r="A1958" t="s">
        <v>3573</v>
      </c>
      <c r="B1958" t="s">
        <v>3574</v>
      </c>
      <c r="C1958" t="s">
        <v>3572</v>
      </c>
      <c r="D1958" t="s">
        <v>3571</v>
      </c>
      <c r="E1958" t="s">
        <v>1</v>
      </c>
      <c r="F1958" t="s">
        <v>4</v>
      </c>
      <c r="G1958" s="2">
        <v>43070</v>
      </c>
      <c r="H1958" s="1">
        <v>5995000</v>
      </c>
      <c r="I1958" s="1">
        <v>377737.696</v>
      </c>
    </row>
    <row r="1959" spans="1:9" x14ac:dyDescent="0.25">
      <c r="A1959" t="s">
        <v>3569</v>
      </c>
      <c r="B1959" t="s">
        <v>3570</v>
      </c>
      <c r="C1959" t="s">
        <v>3568</v>
      </c>
      <c r="D1959" t="s">
        <v>3567</v>
      </c>
      <c r="E1959" t="s">
        <v>1</v>
      </c>
      <c r="F1959" t="s">
        <v>4</v>
      </c>
      <c r="G1959" s="2">
        <v>42774</v>
      </c>
      <c r="H1959" s="1">
        <v>2264676</v>
      </c>
      <c r="I1959" s="1">
        <v>117036.056</v>
      </c>
    </row>
    <row r="1960" spans="1:9" x14ac:dyDescent="0.25">
      <c r="A1960" t="s">
        <v>3565</v>
      </c>
      <c r="B1960" t="s">
        <v>3566</v>
      </c>
      <c r="C1960" t="s">
        <v>3546</v>
      </c>
      <c r="D1960" t="s">
        <v>3545</v>
      </c>
      <c r="E1960" t="s">
        <v>535</v>
      </c>
      <c r="F1960" t="s">
        <v>4</v>
      </c>
      <c r="G1960" s="2">
        <v>43070</v>
      </c>
      <c r="H1960" s="1">
        <v>26000000</v>
      </c>
      <c r="I1960" s="1">
        <v>2573711.4912999999</v>
      </c>
    </row>
    <row r="1961" spans="1:9" x14ac:dyDescent="0.25">
      <c r="A1961" t="s">
        <v>3563</v>
      </c>
      <c r="B1961" t="s">
        <v>3564</v>
      </c>
      <c r="C1961" t="s">
        <v>3534</v>
      </c>
      <c r="D1961" t="s">
        <v>3533</v>
      </c>
      <c r="E1961" t="s">
        <v>535</v>
      </c>
      <c r="F1961" t="s">
        <v>4</v>
      </c>
      <c r="G1961" s="2">
        <v>42899</v>
      </c>
      <c r="H1961" s="1">
        <v>4927084</v>
      </c>
      <c r="I1961" s="1">
        <v>157448.0012</v>
      </c>
    </row>
    <row r="1962" spans="1:9" x14ac:dyDescent="0.25">
      <c r="A1962" t="s">
        <v>3561</v>
      </c>
      <c r="B1962" t="s">
        <v>3562</v>
      </c>
      <c r="C1962" t="s">
        <v>3560</v>
      </c>
      <c r="D1962" t="s">
        <v>3559</v>
      </c>
      <c r="E1962" t="s">
        <v>1</v>
      </c>
      <c r="F1962" t="s">
        <v>4</v>
      </c>
      <c r="G1962" s="2">
        <v>42860</v>
      </c>
      <c r="H1962" s="1">
        <v>3096000</v>
      </c>
      <c r="I1962" s="1">
        <v>248616.2922</v>
      </c>
    </row>
    <row r="1963" spans="1:9" x14ac:dyDescent="0.25">
      <c r="A1963" t="s">
        <v>3557</v>
      </c>
      <c r="B1963" t="s">
        <v>3558</v>
      </c>
      <c r="C1963" t="s">
        <v>3556</v>
      </c>
      <c r="D1963" t="s">
        <v>3555</v>
      </c>
      <c r="E1963" t="s">
        <v>1</v>
      </c>
      <c r="F1963" t="s">
        <v>4</v>
      </c>
      <c r="G1963" s="2">
        <v>43005</v>
      </c>
      <c r="H1963" s="1">
        <v>1799100</v>
      </c>
      <c r="I1963" s="1">
        <v>119053.2286</v>
      </c>
    </row>
    <row r="1964" spans="1:9" x14ac:dyDescent="0.25">
      <c r="A1964" t="s">
        <v>3553</v>
      </c>
      <c r="B1964" t="s">
        <v>3554</v>
      </c>
      <c r="C1964" t="s">
        <v>3552</v>
      </c>
      <c r="D1964" t="s">
        <v>3551</v>
      </c>
      <c r="E1964" t="s">
        <v>1</v>
      </c>
      <c r="F1964" t="s">
        <v>4</v>
      </c>
      <c r="G1964" s="2">
        <v>42899</v>
      </c>
      <c r="H1964" s="1">
        <v>282000</v>
      </c>
      <c r="I1964" s="1">
        <v>4756.5092000000004</v>
      </c>
    </row>
    <row r="1965" spans="1:9" x14ac:dyDescent="0.25">
      <c r="A1965" t="s">
        <v>3549</v>
      </c>
      <c r="B1965" t="s">
        <v>3550</v>
      </c>
      <c r="C1965" t="s">
        <v>3546</v>
      </c>
      <c r="D1965" t="s">
        <v>3545</v>
      </c>
      <c r="E1965" t="s">
        <v>1</v>
      </c>
      <c r="F1965" t="s">
        <v>4</v>
      </c>
      <c r="G1965" s="2">
        <v>43032</v>
      </c>
      <c r="H1965" s="1">
        <v>900000</v>
      </c>
      <c r="I1965" s="1">
        <v>42661.05</v>
      </c>
    </row>
    <row r="1966" spans="1:9" x14ac:dyDescent="0.25">
      <c r="A1966" t="s">
        <v>3547</v>
      </c>
      <c r="B1966" t="s">
        <v>3548</v>
      </c>
      <c r="C1966" t="s">
        <v>3546</v>
      </c>
      <c r="D1966" t="s">
        <v>3545</v>
      </c>
      <c r="E1966" t="s">
        <v>1</v>
      </c>
      <c r="F1966" t="s">
        <v>4</v>
      </c>
      <c r="G1966" s="2">
        <v>43032</v>
      </c>
      <c r="H1966" s="1">
        <v>4099000</v>
      </c>
      <c r="I1966" s="1">
        <v>202200.33749999999</v>
      </c>
    </row>
    <row r="1967" spans="1:9" x14ac:dyDescent="0.25">
      <c r="A1967" t="s">
        <v>3543</v>
      </c>
      <c r="B1967" t="s">
        <v>3544</v>
      </c>
      <c r="C1967" t="s">
        <v>3538</v>
      </c>
      <c r="D1967" t="s">
        <v>3537</v>
      </c>
      <c r="E1967" t="s">
        <v>1</v>
      </c>
      <c r="F1967" t="s">
        <v>4</v>
      </c>
      <c r="G1967" s="2">
        <v>42950</v>
      </c>
      <c r="H1967" s="1">
        <v>4310000</v>
      </c>
      <c r="I1967" s="1">
        <v>193794.45699999999</v>
      </c>
    </row>
    <row r="1968" spans="1:9" x14ac:dyDescent="0.25">
      <c r="A1968" t="s">
        <v>3541</v>
      </c>
      <c r="B1968" t="s">
        <v>3542</v>
      </c>
      <c r="C1968" t="s">
        <v>3534</v>
      </c>
      <c r="D1968" t="s">
        <v>3533</v>
      </c>
      <c r="E1968" t="s">
        <v>1</v>
      </c>
      <c r="F1968" t="s">
        <v>4</v>
      </c>
      <c r="G1968" s="2">
        <v>42969</v>
      </c>
      <c r="H1968" s="1">
        <v>2807000</v>
      </c>
      <c r="I1968" s="1">
        <v>116503.088</v>
      </c>
    </row>
    <row r="1969" spans="1:9" x14ac:dyDescent="0.25">
      <c r="A1969" t="s">
        <v>3539</v>
      </c>
      <c r="B1969" t="s">
        <v>3540</v>
      </c>
      <c r="C1969" t="s">
        <v>3538</v>
      </c>
      <c r="D1969" t="s">
        <v>3537</v>
      </c>
      <c r="E1969" t="s">
        <v>1</v>
      </c>
      <c r="F1969" t="s">
        <v>4</v>
      </c>
      <c r="G1969" s="2">
        <v>42787</v>
      </c>
      <c r="H1969" s="1">
        <v>1312900</v>
      </c>
      <c r="I1969" s="1">
        <v>74675.063999999998</v>
      </c>
    </row>
    <row r="1970" spans="1:9" x14ac:dyDescent="0.25">
      <c r="A1970" t="s">
        <v>3535</v>
      </c>
      <c r="B1970" t="s">
        <v>3536</v>
      </c>
      <c r="C1970" t="s">
        <v>3534</v>
      </c>
      <c r="D1970" t="s">
        <v>3533</v>
      </c>
      <c r="E1970" t="s">
        <v>1</v>
      </c>
      <c r="F1970" t="s">
        <v>4</v>
      </c>
      <c r="G1970" s="2">
        <v>42787</v>
      </c>
      <c r="H1970" s="1">
        <v>3846500</v>
      </c>
      <c r="I1970" s="1">
        <v>208207.3</v>
      </c>
    </row>
    <row r="1971" spans="1:9" x14ac:dyDescent="0.25">
      <c r="A1971" t="s">
        <v>3531</v>
      </c>
      <c r="B1971" t="s">
        <v>3532</v>
      </c>
      <c r="C1971" t="s">
        <v>3528</v>
      </c>
      <c r="D1971" t="s">
        <v>3527</v>
      </c>
      <c r="E1971" t="s">
        <v>1</v>
      </c>
      <c r="F1971" t="s">
        <v>4</v>
      </c>
      <c r="G1971" s="2">
        <v>43081</v>
      </c>
      <c r="H1971" s="1">
        <v>2490000</v>
      </c>
      <c r="I1971" s="1">
        <v>101600.696</v>
      </c>
    </row>
    <row r="1972" spans="1:9" x14ac:dyDescent="0.25">
      <c r="A1972" t="s">
        <v>3529</v>
      </c>
      <c r="B1972" t="s">
        <v>3530</v>
      </c>
      <c r="C1972" t="s">
        <v>3528</v>
      </c>
      <c r="D1972" t="s">
        <v>3527</v>
      </c>
      <c r="E1972" t="s">
        <v>1</v>
      </c>
      <c r="F1972" t="s">
        <v>4</v>
      </c>
      <c r="G1972" s="2">
        <v>43046</v>
      </c>
      <c r="H1972" s="1">
        <v>1800000</v>
      </c>
      <c r="I1972" s="1">
        <v>52512.303999999996</v>
      </c>
    </row>
    <row r="1973" spans="1:9" x14ac:dyDescent="0.25">
      <c r="A1973" t="s">
        <v>3525</v>
      </c>
      <c r="B1973" t="s">
        <v>3526</v>
      </c>
      <c r="C1973" t="s">
        <v>3522</v>
      </c>
      <c r="D1973" t="s">
        <v>3521</v>
      </c>
      <c r="E1973" t="s">
        <v>1</v>
      </c>
      <c r="F1973" t="s">
        <v>4</v>
      </c>
      <c r="G1973" s="2">
        <v>42941</v>
      </c>
      <c r="H1973" s="1">
        <v>3102400</v>
      </c>
      <c r="I1973" s="1">
        <v>111703.0966</v>
      </c>
    </row>
    <row r="1974" spans="1:9" x14ac:dyDescent="0.25">
      <c r="A1974" t="s">
        <v>3523</v>
      </c>
      <c r="B1974" t="s">
        <v>3524</v>
      </c>
      <c r="C1974" t="s">
        <v>3522</v>
      </c>
      <c r="D1974" t="s">
        <v>3521</v>
      </c>
      <c r="E1974" t="s">
        <v>1</v>
      </c>
      <c r="F1974" t="s">
        <v>4</v>
      </c>
      <c r="G1974" s="2">
        <v>42955</v>
      </c>
      <c r="H1974" s="1">
        <v>7700000</v>
      </c>
      <c r="I1974" s="1">
        <v>245179.9</v>
      </c>
    </row>
    <row r="1975" spans="1:9" x14ac:dyDescent="0.25">
      <c r="A1975" t="s">
        <v>3519</v>
      </c>
      <c r="B1975" t="s">
        <v>3520</v>
      </c>
      <c r="C1975" t="s">
        <v>3518</v>
      </c>
      <c r="D1975" t="s">
        <v>3517</v>
      </c>
      <c r="E1975" t="s">
        <v>1</v>
      </c>
      <c r="F1975" t="s">
        <v>4</v>
      </c>
      <c r="G1975" s="2">
        <v>43075</v>
      </c>
      <c r="H1975" s="1">
        <v>1770000</v>
      </c>
      <c r="I1975" s="1">
        <v>145076.88269999999</v>
      </c>
    </row>
    <row r="1976" spans="1:9" x14ac:dyDescent="0.25">
      <c r="A1976" t="s">
        <v>3515</v>
      </c>
      <c r="B1976" t="s">
        <v>3516</v>
      </c>
      <c r="C1976" t="s">
        <v>3514</v>
      </c>
      <c r="D1976" t="s">
        <v>3513</v>
      </c>
      <c r="E1976" t="s">
        <v>1</v>
      </c>
      <c r="F1976" t="s">
        <v>4</v>
      </c>
      <c r="G1976" s="2">
        <v>43046</v>
      </c>
      <c r="H1976" s="1">
        <v>1699000</v>
      </c>
      <c r="I1976" s="1">
        <v>172109.07629999999</v>
      </c>
    </row>
    <row r="1977" spans="1:9" x14ac:dyDescent="0.25">
      <c r="A1977" t="s">
        <v>3511</v>
      </c>
      <c r="B1977" t="s">
        <v>3512</v>
      </c>
      <c r="C1977" t="s">
        <v>3510</v>
      </c>
      <c r="D1977" t="s">
        <v>3509</v>
      </c>
      <c r="E1977" t="s">
        <v>1</v>
      </c>
      <c r="F1977" t="s">
        <v>4</v>
      </c>
      <c r="G1977" s="2">
        <v>43025</v>
      </c>
      <c r="H1977" s="1">
        <v>2500000</v>
      </c>
      <c r="I1977" s="1">
        <v>243333.9387</v>
      </c>
    </row>
    <row r="1978" spans="1:9" x14ac:dyDescent="0.25">
      <c r="A1978" t="s">
        <v>3507</v>
      </c>
      <c r="B1978" t="s">
        <v>3508</v>
      </c>
      <c r="C1978" t="s">
        <v>3506</v>
      </c>
      <c r="D1978" t="s">
        <v>3505</v>
      </c>
      <c r="E1978" t="s">
        <v>535</v>
      </c>
      <c r="F1978" t="s">
        <v>4</v>
      </c>
      <c r="G1978" s="2">
        <v>42801</v>
      </c>
      <c r="H1978" s="1">
        <v>5000000</v>
      </c>
      <c r="I1978" s="1">
        <v>872628.24289999995</v>
      </c>
    </row>
    <row r="1979" spans="1:9" x14ac:dyDescent="0.25">
      <c r="A1979" t="s">
        <v>3503</v>
      </c>
      <c r="B1979" t="s">
        <v>3504</v>
      </c>
      <c r="C1979" t="s">
        <v>3502</v>
      </c>
      <c r="D1979" t="s">
        <v>3501</v>
      </c>
      <c r="E1979" t="s">
        <v>1</v>
      </c>
      <c r="F1979" t="s">
        <v>4</v>
      </c>
      <c r="G1979" s="2">
        <v>42787</v>
      </c>
      <c r="H1979" s="1">
        <v>838650</v>
      </c>
      <c r="I1979" s="1">
        <v>20552.310300000001</v>
      </c>
    </row>
    <row r="1980" spans="1:9" x14ac:dyDescent="0.25">
      <c r="A1980" t="s">
        <v>3499</v>
      </c>
      <c r="B1980" t="s">
        <v>3500</v>
      </c>
      <c r="C1980" t="s">
        <v>3498</v>
      </c>
      <c r="D1980" t="s">
        <v>3497</v>
      </c>
      <c r="E1980" t="s">
        <v>1</v>
      </c>
      <c r="F1980" t="s">
        <v>4</v>
      </c>
      <c r="G1980" s="2">
        <v>43005</v>
      </c>
      <c r="H1980" s="1">
        <v>933000</v>
      </c>
      <c r="I1980" s="1">
        <v>48414.055999999997</v>
      </c>
    </row>
    <row r="1981" spans="1:9" x14ac:dyDescent="0.25">
      <c r="A1981" t="s">
        <v>3495</v>
      </c>
      <c r="B1981" t="s">
        <v>3496</v>
      </c>
      <c r="C1981" t="s">
        <v>3446</v>
      </c>
      <c r="D1981" t="s">
        <v>3445</v>
      </c>
      <c r="E1981" t="s">
        <v>1</v>
      </c>
      <c r="F1981" t="s">
        <v>4</v>
      </c>
      <c r="G1981" s="2">
        <v>43046</v>
      </c>
      <c r="H1981" s="1">
        <v>632000</v>
      </c>
      <c r="I1981" s="1">
        <v>23839.4159</v>
      </c>
    </row>
    <row r="1982" spans="1:9" x14ac:dyDescent="0.25">
      <c r="A1982" t="s">
        <v>3493</v>
      </c>
      <c r="B1982" t="s">
        <v>3494</v>
      </c>
      <c r="C1982" t="s">
        <v>3492</v>
      </c>
      <c r="D1982" t="s">
        <v>3491</v>
      </c>
      <c r="E1982" t="s">
        <v>1</v>
      </c>
      <c r="F1982" t="s">
        <v>4</v>
      </c>
      <c r="G1982" s="2">
        <v>43046</v>
      </c>
      <c r="H1982" s="1">
        <v>4973520</v>
      </c>
      <c r="I1982" s="1">
        <v>294163.48</v>
      </c>
    </row>
    <row r="1983" spans="1:9" x14ac:dyDescent="0.25">
      <c r="A1983" t="s">
        <v>3489</v>
      </c>
      <c r="B1983" t="s">
        <v>3490</v>
      </c>
      <c r="C1983" t="s">
        <v>3446</v>
      </c>
      <c r="D1983" t="s">
        <v>3445</v>
      </c>
      <c r="E1983" t="s">
        <v>1</v>
      </c>
      <c r="F1983" t="s">
        <v>4</v>
      </c>
      <c r="G1983" s="2">
        <v>43046</v>
      </c>
      <c r="H1983" s="1">
        <v>500000</v>
      </c>
      <c r="I1983" s="1">
        <v>19283.851999999999</v>
      </c>
    </row>
    <row r="1984" spans="1:9" x14ac:dyDescent="0.25">
      <c r="A1984" t="s">
        <v>3487</v>
      </c>
      <c r="B1984" t="s">
        <v>3488</v>
      </c>
      <c r="C1984" t="s">
        <v>3486</v>
      </c>
      <c r="D1984" t="s">
        <v>3485</v>
      </c>
      <c r="E1984" t="s">
        <v>1</v>
      </c>
      <c r="F1984" t="s">
        <v>4</v>
      </c>
      <c r="G1984" s="2">
        <v>42956</v>
      </c>
      <c r="H1984" s="1">
        <v>406485</v>
      </c>
      <c r="I1984" s="1">
        <v>16752.2071</v>
      </c>
    </row>
    <row r="1985" spans="1:9" x14ac:dyDescent="0.25">
      <c r="A1985" t="s">
        <v>3483</v>
      </c>
      <c r="B1985" t="s">
        <v>3484</v>
      </c>
      <c r="C1985" t="s">
        <v>3482</v>
      </c>
      <c r="D1985" t="s">
        <v>3481</v>
      </c>
      <c r="E1985" t="s">
        <v>1</v>
      </c>
      <c r="F1985" t="s">
        <v>4</v>
      </c>
      <c r="G1985" s="2">
        <v>43048</v>
      </c>
      <c r="H1985" s="1">
        <v>2500000</v>
      </c>
      <c r="I1985" s="1">
        <v>129945.21</v>
      </c>
    </row>
    <row r="1986" spans="1:9" x14ac:dyDescent="0.25">
      <c r="A1986" t="s">
        <v>3479</v>
      </c>
      <c r="B1986" t="s">
        <v>3480</v>
      </c>
      <c r="C1986" t="s">
        <v>3478</v>
      </c>
      <c r="D1986" t="s">
        <v>3477</v>
      </c>
      <c r="E1986" t="s">
        <v>1</v>
      </c>
      <c r="F1986" t="s">
        <v>4</v>
      </c>
      <c r="G1986" s="2">
        <v>42787</v>
      </c>
      <c r="H1986" s="1">
        <v>1100000</v>
      </c>
      <c r="I1986" s="1">
        <v>33662.390500000001</v>
      </c>
    </row>
    <row r="1987" spans="1:9" x14ac:dyDescent="0.25">
      <c r="A1987" t="s">
        <v>3475</v>
      </c>
      <c r="B1987" t="s">
        <v>3476</v>
      </c>
      <c r="C1987" t="s">
        <v>3426</v>
      </c>
      <c r="D1987" t="s">
        <v>3425</v>
      </c>
      <c r="E1987" t="s">
        <v>1</v>
      </c>
      <c r="F1987" t="s">
        <v>4</v>
      </c>
      <c r="G1987" s="2">
        <v>42787</v>
      </c>
      <c r="H1987" s="1">
        <v>832300</v>
      </c>
      <c r="I1987" s="1">
        <v>52836.415999999997</v>
      </c>
    </row>
    <row r="1988" spans="1:9" x14ac:dyDescent="0.25">
      <c r="A1988" t="s">
        <v>3473</v>
      </c>
      <c r="B1988" t="s">
        <v>3474</v>
      </c>
      <c r="C1988" t="s">
        <v>3472</v>
      </c>
      <c r="D1988" t="s">
        <v>3471</v>
      </c>
      <c r="E1988" t="s">
        <v>1</v>
      </c>
      <c r="F1988" t="s">
        <v>4</v>
      </c>
      <c r="G1988" s="2">
        <v>42774</v>
      </c>
      <c r="H1988" s="1">
        <v>340000</v>
      </c>
      <c r="I1988" s="1">
        <v>16486.794000000002</v>
      </c>
    </row>
    <row r="1989" spans="1:9" x14ac:dyDescent="0.25">
      <c r="A1989" t="s">
        <v>3469</v>
      </c>
      <c r="B1989" t="s">
        <v>3470</v>
      </c>
      <c r="C1989" t="s">
        <v>3468</v>
      </c>
      <c r="D1989" t="s">
        <v>3467</v>
      </c>
      <c r="E1989" t="s">
        <v>1</v>
      </c>
      <c r="F1989" t="s">
        <v>4</v>
      </c>
      <c r="G1989" s="2">
        <v>42774</v>
      </c>
      <c r="H1989" s="1">
        <v>2215112</v>
      </c>
      <c r="I1989" s="1">
        <v>104054.8075</v>
      </c>
    </row>
    <row r="1990" spans="1:9" x14ac:dyDescent="0.25">
      <c r="A1990" t="s">
        <v>3465</v>
      </c>
      <c r="B1990" t="s">
        <v>3466</v>
      </c>
      <c r="C1990" t="s">
        <v>3464</v>
      </c>
      <c r="D1990" t="s">
        <v>3463</v>
      </c>
      <c r="E1990" t="s">
        <v>1</v>
      </c>
      <c r="F1990" t="s">
        <v>4</v>
      </c>
      <c r="G1990" s="2">
        <v>43075</v>
      </c>
      <c r="H1990" s="1">
        <v>2137500</v>
      </c>
      <c r="I1990" s="1">
        <v>211580.2004</v>
      </c>
    </row>
    <row r="1991" spans="1:9" x14ac:dyDescent="0.25">
      <c r="A1991" t="s">
        <v>3461</v>
      </c>
      <c r="B1991" t="s">
        <v>3462</v>
      </c>
      <c r="C1991" t="s">
        <v>3460</v>
      </c>
      <c r="D1991" t="s">
        <v>3459</v>
      </c>
      <c r="E1991" t="s">
        <v>1</v>
      </c>
      <c r="F1991" t="s">
        <v>4</v>
      </c>
      <c r="G1991" s="2">
        <v>43077</v>
      </c>
      <c r="H1991" s="1">
        <v>5000000</v>
      </c>
      <c r="I1991" s="1">
        <v>130104.4963</v>
      </c>
    </row>
    <row r="1992" spans="1:9" x14ac:dyDescent="0.25">
      <c r="A1992" t="s">
        <v>3457</v>
      </c>
      <c r="B1992" t="s">
        <v>3458</v>
      </c>
      <c r="C1992" t="s">
        <v>3456</v>
      </c>
      <c r="D1992" t="s">
        <v>3455</v>
      </c>
      <c r="E1992" t="s">
        <v>1</v>
      </c>
      <c r="F1992" t="s">
        <v>4</v>
      </c>
      <c r="G1992" s="2">
        <v>43081</v>
      </c>
      <c r="H1992" s="1">
        <v>850000</v>
      </c>
      <c r="I1992" s="1">
        <v>42439.7791</v>
      </c>
    </row>
    <row r="1993" spans="1:9" x14ac:dyDescent="0.25">
      <c r="A1993" t="s">
        <v>3453</v>
      </c>
      <c r="B1993" t="s">
        <v>3454</v>
      </c>
      <c r="C1993" t="s">
        <v>3434</v>
      </c>
      <c r="D1993" t="s">
        <v>3433</v>
      </c>
      <c r="E1993" t="s">
        <v>1</v>
      </c>
      <c r="F1993" t="s">
        <v>4</v>
      </c>
      <c r="G1993" s="2">
        <v>43073</v>
      </c>
      <c r="H1993" s="1">
        <v>4150000</v>
      </c>
      <c r="I1993" s="1">
        <v>264243.848</v>
      </c>
    </row>
    <row r="1994" spans="1:9" x14ac:dyDescent="0.25">
      <c r="A1994" t="s">
        <v>3451</v>
      </c>
      <c r="B1994" t="s">
        <v>3452</v>
      </c>
      <c r="C1994" t="s">
        <v>3450</v>
      </c>
      <c r="D1994" t="s">
        <v>3449</v>
      </c>
      <c r="E1994" t="s">
        <v>1</v>
      </c>
      <c r="F1994" t="s">
        <v>4</v>
      </c>
      <c r="G1994" s="2">
        <v>42751</v>
      </c>
      <c r="H1994" s="1">
        <v>475630</v>
      </c>
      <c r="I1994" s="1">
        <v>32403.4179</v>
      </c>
    </row>
    <row r="1995" spans="1:9" x14ac:dyDescent="0.25">
      <c r="A1995" t="s">
        <v>3447</v>
      </c>
      <c r="B1995" t="s">
        <v>3448</v>
      </c>
      <c r="C1995" t="s">
        <v>3446</v>
      </c>
      <c r="D1995" t="s">
        <v>3445</v>
      </c>
      <c r="E1995" t="s">
        <v>1</v>
      </c>
      <c r="F1995" t="s">
        <v>4</v>
      </c>
      <c r="G1995" s="2">
        <v>43081</v>
      </c>
      <c r="H1995" s="1">
        <v>216000</v>
      </c>
      <c r="I1995" s="1">
        <v>7881.2376999999997</v>
      </c>
    </row>
    <row r="1996" spans="1:9" x14ac:dyDescent="0.25">
      <c r="A1996" t="s">
        <v>3443</v>
      </c>
      <c r="B1996" t="s">
        <v>3444</v>
      </c>
      <c r="C1996" t="s">
        <v>3442</v>
      </c>
      <c r="D1996" t="s">
        <v>3441</v>
      </c>
      <c r="E1996" t="s">
        <v>1</v>
      </c>
      <c r="F1996" t="s">
        <v>4</v>
      </c>
      <c r="G1996" s="2">
        <v>42774</v>
      </c>
      <c r="H1996" s="1">
        <v>1825000</v>
      </c>
      <c r="I1996" s="1">
        <v>64544.6967</v>
      </c>
    </row>
    <row r="1997" spans="1:9" x14ac:dyDescent="0.25">
      <c r="A1997" t="s">
        <v>3439</v>
      </c>
      <c r="B1997" t="s">
        <v>3440</v>
      </c>
      <c r="C1997" t="s">
        <v>3438</v>
      </c>
      <c r="D1997" t="s">
        <v>3437</v>
      </c>
      <c r="E1997" t="s">
        <v>1</v>
      </c>
      <c r="F1997" t="s">
        <v>4</v>
      </c>
      <c r="G1997" s="2">
        <v>43073</v>
      </c>
      <c r="H1997" s="1">
        <v>934920</v>
      </c>
      <c r="I1997" s="1">
        <v>49672.423999999999</v>
      </c>
    </row>
    <row r="1998" spans="1:9" x14ac:dyDescent="0.25">
      <c r="A1998" t="s">
        <v>3435</v>
      </c>
      <c r="B1998" t="s">
        <v>3436</v>
      </c>
      <c r="C1998" t="s">
        <v>3434</v>
      </c>
      <c r="D1998" t="s">
        <v>3433</v>
      </c>
      <c r="E1998" t="s">
        <v>1</v>
      </c>
      <c r="F1998" t="s">
        <v>4</v>
      </c>
      <c r="G1998" s="2">
        <v>43046</v>
      </c>
      <c r="H1998" s="1">
        <v>344500</v>
      </c>
      <c r="I1998" s="1">
        <v>21635.6361</v>
      </c>
    </row>
    <row r="1999" spans="1:9" x14ac:dyDescent="0.25">
      <c r="A1999" t="s">
        <v>3431</v>
      </c>
      <c r="B1999" t="s">
        <v>3432</v>
      </c>
      <c r="C1999" t="s">
        <v>3430</v>
      </c>
      <c r="D1999" t="s">
        <v>3429</v>
      </c>
      <c r="E1999" t="s">
        <v>1</v>
      </c>
      <c r="F1999" t="s">
        <v>4</v>
      </c>
      <c r="G1999" s="2">
        <v>42774</v>
      </c>
      <c r="H1999" s="1">
        <v>6800000</v>
      </c>
      <c r="I1999" s="1">
        <v>486074.45079999999</v>
      </c>
    </row>
    <row r="2000" spans="1:9" x14ac:dyDescent="0.25">
      <c r="A2000" t="s">
        <v>3427</v>
      </c>
      <c r="B2000" t="s">
        <v>3428</v>
      </c>
      <c r="C2000" t="s">
        <v>3426</v>
      </c>
      <c r="D2000" t="s">
        <v>3425</v>
      </c>
      <c r="E2000" t="s">
        <v>1</v>
      </c>
      <c r="F2000" t="s">
        <v>4</v>
      </c>
      <c r="G2000" s="2">
        <v>43046</v>
      </c>
      <c r="H2000" s="1">
        <v>2064000</v>
      </c>
      <c r="I2000" s="1">
        <v>112162.872</v>
      </c>
    </row>
    <row r="2001" spans="1:9" x14ac:dyDescent="0.25">
      <c r="A2001" t="s">
        <v>3423</v>
      </c>
      <c r="B2001" t="s">
        <v>3424</v>
      </c>
      <c r="C2001" t="s">
        <v>3422</v>
      </c>
      <c r="D2001" t="s">
        <v>3421</v>
      </c>
      <c r="E2001" t="s">
        <v>1</v>
      </c>
      <c r="F2001" t="s">
        <v>4</v>
      </c>
      <c r="G2001" s="2">
        <v>42997</v>
      </c>
      <c r="H2001" s="1">
        <v>2553000</v>
      </c>
      <c r="I2001" s="1">
        <v>133763.56169999999</v>
      </c>
    </row>
    <row r="2002" spans="1:9" x14ac:dyDescent="0.25">
      <c r="A2002" t="s">
        <v>3419</v>
      </c>
      <c r="B2002" t="s">
        <v>3420</v>
      </c>
      <c r="C2002" t="s">
        <v>3418</v>
      </c>
      <c r="D2002" t="s">
        <v>3417</v>
      </c>
      <c r="E2002" t="s">
        <v>1</v>
      </c>
      <c r="F2002" t="s">
        <v>4</v>
      </c>
      <c r="G2002" s="2">
        <v>43046</v>
      </c>
      <c r="H2002" s="1">
        <v>250000</v>
      </c>
      <c r="I2002" s="1">
        <v>13205.8169</v>
      </c>
    </row>
    <row r="2003" spans="1:9" x14ac:dyDescent="0.25">
      <c r="A2003" t="s">
        <v>3415</v>
      </c>
      <c r="B2003" t="s">
        <v>3416</v>
      </c>
      <c r="C2003" t="s">
        <v>3414</v>
      </c>
      <c r="D2003" t="s">
        <v>3413</v>
      </c>
      <c r="E2003" t="s">
        <v>1</v>
      </c>
      <c r="F2003" t="s">
        <v>4</v>
      </c>
      <c r="G2003" s="2">
        <v>43034</v>
      </c>
      <c r="H2003" s="1">
        <v>689000</v>
      </c>
      <c r="I2003" s="1">
        <v>38356.904000000002</v>
      </c>
    </row>
    <row r="2004" spans="1:9" x14ac:dyDescent="0.25">
      <c r="A2004" t="s">
        <v>3411</v>
      </c>
      <c r="B2004" t="s">
        <v>3412</v>
      </c>
      <c r="C2004" t="s">
        <v>3263</v>
      </c>
      <c r="D2004" t="s">
        <v>3262</v>
      </c>
      <c r="E2004" t="s">
        <v>1</v>
      </c>
      <c r="F2004" t="s">
        <v>4</v>
      </c>
      <c r="G2004" s="2">
        <v>42774</v>
      </c>
      <c r="H2004" s="1">
        <v>760220</v>
      </c>
      <c r="I2004" s="1">
        <v>23813.307000000001</v>
      </c>
    </row>
    <row r="2005" spans="1:9" x14ac:dyDescent="0.25">
      <c r="A2005" t="s">
        <v>3409</v>
      </c>
      <c r="B2005" t="s">
        <v>3410</v>
      </c>
      <c r="C2005" t="s">
        <v>3408</v>
      </c>
      <c r="D2005" t="s">
        <v>3407</v>
      </c>
      <c r="E2005" t="s">
        <v>1</v>
      </c>
      <c r="F2005" t="s">
        <v>4</v>
      </c>
      <c r="G2005" s="2">
        <v>42829</v>
      </c>
      <c r="H2005" s="1">
        <v>3800000</v>
      </c>
      <c r="I2005" s="1">
        <v>176781.20850000001</v>
      </c>
    </row>
    <row r="2006" spans="1:9" x14ac:dyDescent="0.25">
      <c r="A2006" t="s">
        <v>3405</v>
      </c>
      <c r="B2006" t="s">
        <v>3406</v>
      </c>
      <c r="C2006" t="s">
        <v>3404</v>
      </c>
      <c r="D2006" t="s">
        <v>3403</v>
      </c>
      <c r="E2006" t="s">
        <v>1</v>
      </c>
      <c r="F2006" t="s">
        <v>4</v>
      </c>
      <c r="G2006" s="2">
        <v>42816</v>
      </c>
      <c r="H2006" s="1">
        <v>1093500</v>
      </c>
      <c r="I2006" s="1">
        <v>137523.46179999999</v>
      </c>
    </row>
    <row r="2007" spans="1:9" x14ac:dyDescent="0.25">
      <c r="A2007" t="s">
        <v>3401</v>
      </c>
      <c r="B2007" t="s">
        <v>3402</v>
      </c>
      <c r="C2007" t="s">
        <v>3400</v>
      </c>
      <c r="D2007" t="s">
        <v>3399</v>
      </c>
      <c r="E2007" t="s">
        <v>1</v>
      </c>
      <c r="F2007" t="s">
        <v>4</v>
      </c>
      <c r="G2007" s="2">
        <v>42787</v>
      </c>
      <c r="H2007" s="1">
        <v>225000</v>
      </c>
      <c r="I2007" s="1">
        <v>9336.7119000000002</v>
      </c>
    </row>
    <row r="2008" spans="1:9" x14ac:dyDescent="0.25">
      <c r="A2008" t="s">
        <v>3397</v>
      </c>
      <c r="B2008" t="s">
        <v>3398</v>
      </c>
      <c r="C2008" t="s">
        <v>3396</v>
      </c>
      <c r="D2008" t="s">
        <v>3395</v>
      </c>
      <c r="E2008" t="s">
        <v>1</v>
      </c>
      <c r="F2008" t="s">
        <v>4</v>
      </c>
      <c r="G2008" s="2">
        <v>42816</v>
      </c>
      <c r="H2008" s="1">
        <v>600000</v>
      </c>
      <c r="I2008" s="1">
        <v>22109.53</v>
      </c>
    </row>
    <row r="2009" spans="1:9" x14ac:dyDescent="0.25">
      <c r="A2009" t="s">
        <v>3393</v>
      </c>
      <c r="B2009" t="s">
        <v>3394</v>
      </c>
      <c r="C2009" t="s">
        <v>3392</v>
      </c>
      <c r="D2009" t="s">
        <v>3391</v>
      </c>
      <c r="E2009" t="s">
        <v>1</v>
      </c>
      <c r="F2009" t="s">
        <v>4</v>
      </c>
      <c r="G2009" s="2">
        <v>42764</v>
      </c>
      <c r="H2009" s="1">
        <v>1175000</v>
      </c>
      <c r="I2009" s="1">
        <v>79328.152199999997</v>
      </c>
    </row>
    <row r="2010" spans="1:9" x14ac:dyDescent="0.25">
      <c r="A2010" t="s">
        <v>3389</v>
      </c>
      <c r="B2010" t="s">
        <v>3390</v>
      </c>
      <c r="C2010" t="s">
        <v>3388</v>
      </c>
      <c r="D2010" t="s">
        <v>3387</v>
      </c>
      <c r="E2010" t="s">
        <v>1</v>
      </c>
      <c r="F2010" t="s">
        <v>4</v>
      </c>
      <c r="G2010" s="2">
        <v>42787</v>
      </c>
      <c r="H2010" s="1">
        <v>4489000</v>
      </c>
      <c r="I2010" s="1">
        <v>349761.18400000001</v>
      </c>
    </row>
    <row r="2011" spans="1:9" x14ac:dyDescent="0.25">
      <c r="A2011" t="s">
        <v>3385</v>
      </c>
      <c r="B2011" t="s">
        <v>3386</v>
      </c>
      <c r="C2011" t="s">
        <v>3173</v>
      </c>
      <c r="D2011" t="s">
        <v>3172</v>
      </c>
      <c r="E2011" t="s">
        <v>1</v>
      </c>
      <c r="F2011" t="s">
        <v>4</v>
      </c>
      <c r="G2011" s="2">
        <v>42816</v>
      </c>
      <c r="H2011" s="1">
        <v>2350000</v>
      </c>
      <c r="I2011" s="1">
        <v>114560.30530000001</v>
      </c>
    </row>
    <row r="2012" spans="1:9" x14ac:dyDescent="0.25">
      <c r="A2012" t="s">
        <v>3383</v>
      </c>
      <c r="B2012" t="s">
        <v>3384</v>
      </c>
      <c r="C2012" t="s">
        <v>3382</v>
      </c>
      <c r="D2012" t="s">
        <v>3381</v>
      </c>
      <c r="E2012" t="s">
        <v>1</v>
      </c>
      <c r="F2012" t="s">
        <v>4</v>
      </c>
      <c r="G2012" s="2">
        <v>42774</v>
      </c>
      <c r="H2012" s="1">
        <v>2054000</v>
      </c>
      <c r="I2012" s="1">
        <v>166372.89509999999</v>
      </c>
    </row>
    <row r="2013" spans="1:9" x14ac:dyDescent="0.25">
      <c r="A2013" t="s">
        <v>3379</v>
      </c>
      <c r="B2013" t="s">
        <v>3380</v>
      </c>
      <c r="C2013" t="s">
        <v>3131</v>
      </c>
      <c r="D2013" t="s">
        <v>3130</v>
      </c>
      <c r="E2013" t="s">
        <v>1</v>
      </c>
      <c r="F2013" t="s">
        <v>4</v>
      </c>
      <c r="G2013" s="2">
        <v>42787</v>
      </c>
      <c r="H2013" s="1">
        <v>509000</v>
      </c>
      <c r="I2013" s="1">
        <v>30522.696899999999</v>
      </c>
    </row>
    <row r="2014" spans="1:9" x14ac:dyDescent="0.25">
      <c r="A2014" t="s">
        <v>3377</v>
      </c>
      <c r="B2014" t="s">
        <v>3378</v>
      </c>
      <c r="C2014" t="s">
        <v>3376</v>
      </c>
      <c r="D2014" t="s">
        <v>3375</v>
      </c>
      <c r="E2014" t="s">
        <v>1</v>
      </c>
      <c r="F2014" t="s">
        <v>4</v>
      </c>
      <c r="G2014" s="2">
        <v>42774</v>
      </c>
      <c r="H2014" s="1">
        <v>850500</v>
      </c>
      <c r="I2014" s="1">
        <v>39603.525999999998</v>
      </c>
    </row>
    <row r="2015" spans="1:9" x14ac:dyDescent="0.25">
      <c r="A2015" t="s">
        <v>3373</v>
      </c>
      <c r="B2015" t="s">
        <v>3374</v>
      </c>
      <c r="C2015" t="s">
        <v>3372</v>
      </c>
      <c r="D2015" t="s">
        <v>3371</v>
      </c>
      <c r="E2015" t="s">
        <v>1</v>
      </c>
      <c r="F2015" t="s">
        <v>4</v>
      </c>
      <c r="G2015" s="2">
        <v>42764</v>
      </c>
      <c r="H2015" s="1">
        <v>500000</v>
      </c>
      <c r="I2015" s="1">
        <v>29673.680199999999</v>
      </c>
    </row>
    <row r="2016" spans="1:9" x14ac:dyDescent="0.25">
      <c r="A2016" t="s">
        <v>3369</v>
      </c>
      <c r="B2016" t="s">
        <v>3370</v>
      </c>
      <c r="C2016" t="s">
        <v>3368</v>
      </c>
      <c r="D2016" t="s">
        <v>3367</v>
      </c>
      <c r="E2016" t="s">
        <v>1</v>
      </c>
      <c r="F2016" t="s">
        <v>4</v>
      </c>
      <c r="G2016" s="2">
        <v>42774</v>
      </c>
      <c r="H2016" s="1">
        <v>1600000</v>
      </c>
      <c r="I2016" s="1">
        <v>144752.3363</v>
      </c>
    </row>
    <row r="2017" spans="1:9" x14ac:dyDescent="0.25">
      <c r="A2017" t="s">
        <v>3365</v>
      </c>
      <c r="B2017" t="s">
        <v>3366</v>
      </c>
      <c r="C2017" t="s">
        <v>3079</v>
      </c>
      <c r="D2017" t="s">
        <v>3078</v>
      </c>
      <c r="E2017" t="s">
        <v>1</v>
      </c>
      <c r="F2017" t="s">
        <v>4</v>
      </c>
      <c r="G2017" s="2">
        <v>42751</v>
      </c>
      <c r="H2017" s="1">
        <v>445500</v>
      </c>
      <c r="I2017" s="1">
        <v>6797.2001</v>
      </c>
    </row>
    <row r="2018" spans="1:9" x14ac:dyDescent="0.25">
      <c r="A2018" t="s">
        <v>3363</v>
      </c>
      <c r="B2018" t="s">
        <v>3364</v>
      </c>
      <c r="C2018" t="s">
        <v>2956</v>
      </c>
      <c r="D2018" t="s">
        <v>2955</v>
      </c>
      <c r="E2018" t="s">
        <v>1</v>
      </c>
      <c r="F2018" t="s">
        <v>4</v>
      </c>
      <c r="G2018" s="2">
        <v>42774</v>
      </c>
      <c r="H2018" s="1">
        <v>193600</v>
      </c>
      <c r="I2018" s="1">
        <v>12132.2999</v>
      </c>
    </row>
    <row r="2019" spans="1:9" x14ac:dyDescent="0.25">
      <c r="A2019" t="s">
        <v>3361</v>
      </c>
      <c r="B2019" t="s">
        <v>3362</v>
      </c>
      <c r="C2019" t="s">
        <v>3360</v>
      </c>
      <c r="D2019" t="s">
        <v>3359</v>
      </c>
      <c r="E2019" t="s">
        <v>1</v>
      </c>
      <c r="F2019" t="s">
        <v>4</v>
      </c>
      <c r="G2019" s="2">
        <v>42949</v>
      </c>
      <c r="H2019" s="1">
        <v>390500</v>
      </c>
      <c r="I2019" s="1">
        <v>10971.0934</v>
      </c>
    </row>
    <row r="2020" spans="1:9" x14ac:dyDescent="0.25">
      <c r="A2020" t="s">
        <v>3357</v>
      </c>
      <c r="B2020" t="s">
        <v>3358</v>
      </c>
      <c r="C2020" t="s">
        <v>3107</v>
      </c>
      <c r="D2020" t="s">
        <v>3106</v>
      </c>
      <c r="E2020" t="s">
        <v>1</v>
      </c>
      <c r="F2020" t="s">
        <v>4</v>
      </c>
      <c r="G2020" s="2">
        <v>42801</v>
      </c>
      <c r="H2020" s="1">
        <v>785000</v>
      </c>
      <c r="I2020" s="1">
        <v>47625.067799999997</v>
      </c>
    </row>
    <row r="2021" spans="1:9" x14ac:dyDescent="0.25">
      <c r="A2021" t="s">
        <v>3355</v>
      </c>
      <c r="B2021" t="s">
        <v>3356</v>
      </c>
      <c r="C2021" t="s">
        <v>3217</v>
      </c>
      <c r="D2021" t="s">
        <v>3216</v>
      </c>
      <c r="E2021" t="s">
        <v>1</v>
      </c>
      <c r="F2021" t="s">
        <v>4</v>
      </c>
      <c r="G2021" s="2">
        <v>43084</v>
      </c>
      <c r="H2021" s="1">
        <v>267000</v>
      </c>
      <c r="I2021" s="1">
        <v>19654.316900000002</v>
      </c>
    </row>
    <row r="2022" spans="1:9" x14ac:dyDescent="0.25">
      <c r="A2022" t="s">
        <v>3353</v>
      </c>
      <c r="B2022" t="s">
        <v>3354</v>
      </c>
      <c r="C2022" t="s">
        <v>3352</v>
      </c>
      <c r="D2022" t="s">
        <v>3351</v>
      </c>
      <c r="E2022" t="s">
        <v>1</v>
      </c>
      <c r="F2022" t="s">
        <v>4</v>
      </c>
      <c r="G2022" s="2">
        <v>42816</v>
      </c>
      <c r="H2022" s="1">
        <v>2579800</v>
      </c>
      <c r="I2022" s="1">
        <v>134692.24799999999</v>
      </c>
    </row>
    <row r="2023" spans="1:9" x14ac:dyDescent="0.25">
      <c r="A2023" t="s">
        <v>3349</v>
      </c>
      <c r="B2023" t="s">
        <v>3350</v>
      </c>
      <c r="C2023" t="s">
        <v>3348</v>
      </c>
      <c r="D2023" t="s">
        <v>3347</v>
      </c>
      <c r="E2023" t="s">
        <v>1</v>
      </c>
      <c r="F2023" t="s">
        <v>4</v>
      </c>
      <c r="G2023" s="2">
        <v>42787</v>
      </c>
      <c r="H2023" s="1">
        <v>1110000</v>
      </c>
      <c r="I2023" s="1">
        <v>58036.125999999997</v>
      </c>
    </row>
    <row r="2024" spans="1:9" x14ac:dyDescent="0.25">
      <c r="A2024" t="s">
        <v>3345</v>
      </c>
      <c r="B2024" t="s">
        <v>3346</v>
      </c>
      <c r="C2024" t="s">
        <v>3344</v>
      </c>
      <c r="D2024" t="s">
        <v>3343</v>
      </c>
      <c r="E2024" t="s">
        <v>1</v>
      </c>
      <c r="F2024" t="s">
        <v>4</v>
      </c>
      <c r="G2024" s="2">
        <v>42801</v>
      </c>
      <c r="H2024" s="1">
        <v>1650390</v>
      </c>
      <c r="I2024" s="1">
        <v>134880.728</v>
      </c>
    </row>
    <row r="2025" spans="1:9" x14ac:dyDescent="0.25">
      <c r="A2025" t="s">
        <v>3341</v>
      </c>
      <c r="B2025" t="s">
        <v>3342</v>
      </c>
      <c r="C2025" t="s">
        <v>3340</v>
      </c>
      <c r="D2025" t="s">
        <v>3339</v>
      </c>
      <c r="E2025" t="s">
        <v>1</v>
      </c>
      <c r="F2025" t="s">
        <v>4</v>
      </c>
      <c r="G2025" s="2">
        <v>42787</v>
      </c>
      <c r="H2025" s="1">
        <v>246050</v>
      </c>
      <c r="I2025" s="1">
        <v>6983.7011000000002</v>
      </c>
    </row>
    <row r="2026" spans="1:9" x14ac:dyDescent="0.25">
      <c r="A2026" t="s">
        <v>3337</v>
      </c>
      <c r="B2026" t="s">
        <v>3338</v>
      </c>
      <c r="C2026" t="s">
        <v>3336</v>
      </c>
      <c r="D2026" t="s">
        <v>3335</v>
      </c>
      <c r="E2026" t="s">
        <v>1</v>
      </c>
      <c r="F2026" t="s">
        <v>4</v>
      </c>
      <c r="G2026" s="2">
        <v>42872</v>
      </c>
      <c r="H2026" s="1">
        <v>4776000</v>
      </c>
      <c r="I2026" s="1">
        <v>250294.50229999999</v>
      </c>
    </row>
    <row r="2027" spans="1:9" x14ac:dyDescent="0.25">
      <c r="A2027" t="s">
        <v>3333</v>
      </c>
      <c r="B2027" t="s">
        <v>3334</v>
      </c>
      <c r="C2027" t="s">
        <v>3332</v>
      </c>
      <c r="D2027" t="s">
        <v>3331</v>
      </c>
      <c r="E2027" t="s">
        <v>1</v>
      </c>
      <c r="F2027" t="s">
        <v>4</v>
      </c>
      <c r="G2027" s="2">
        <v>42764</v>
      </c>
      <c r="H2027" s="1">
        <v>1250000</v>
      </c>
      <c r="I2027" s="1">
        <v>33955.491000000002</v>
      </c>
    </row>
    <row r="2028" spans="1:9" x14ac:dyDescent="0.25">
      <c r="A2028" t="s">
        <v>3329</v>
      </c>
      <c r="B2028" t="s">
        <v>3330</v>
      </c>
      <c r="C2028" t="s">
        <v>3328</v>
      </c>
      <c r="D2028" t="s">
        <v>3327</v>
      </c>
      <c r="E2028" t="s">
        <v>1</v>
      </c>
      <c r="F2028" t="s">
        <v>4</v>
      </c>
      <c r="G2028" s="2">
        <v>42764</v>
      </c>
      <c r="H2028" s="1">
        <v>1029250</v>
      </c>
      <c r="I2028" s="1">
        <v>66800.268299999996</v>
      </c>
    </row>
    <row r="2029" spans="1:9" x14ac:dyDescent="0.25">
      <c r="A2029" t="s">
        <v>3325</v>
      </c>
      <c r="B2029" t="s">
        <v>3326</v>
      </c>
      <c r="C2029" t="s">
        <v>3016</v>
      </c>
      <c r="D2029" t="s">
        <v>3015</v>
      </c>
      <c r="E2029" t="s">
        <v>1</v>
      </c>
      <c r="F2029" t="s">
        <v>4</v>
      </c>
      <c r="G2029" s="2">
        <v>42764</v>
      </c>
      <c r="H2029" s="1">
        <v>1112000</v>
      </c>
      <c r="I2029" s="1">
        <v>57006.171499999997</v>
      </c>
    </row>
    <row r="2030" spans="1:9" x14ac:dyDescent="0.25">
      <c r="A2030" t="s">
        <v>3323</v>
      </c>
      <c r="B2030" t="s">
        <v>3324</v>
      </c>
      <c r="C2030" t="s">
        <v>3322</v>
      </c>
      <c r="D2030" t="s">
        <v>3321</v>
      </c>
      <c r="E2030" t="s">
        <v>1</v>
      </c>
      <c r="F2030" t="s">
        <v>4</v>
      </c>
      <c r="G2030" s="2">
        <v>42774</v>
      </c>
      <c r="H2030" s="1">
        <v>1065000</v>
      </c>
      <c r="I2030" s="1">
        <v>44629.544500000004</v>
      </c>
    </row>
    <row r="2031" spans="1:9" x14ac:dyDescent="0.25">
      <c r="A2031" t="s">
        <v>3319</v>
      </c>
      <c r="B2031" t="s">
        <v>3320</v>
      </c>
      <c r="C2031" t="s">
        <v>3318</v>
      </c>
      <c r="D2031" t="s">
        <v>3317</v>
      </c>
      <c r="E2031" t="s">
        <v>3316</v>
      </c>
      <c r="F2031" t="s">
        <v>4</v>
      </c>
      <c r="G2031" s="2">
        <v>42860</v>
      </c>
      <c r="H2031" s="1">
        <v>1500000</v>
      </c>
      <c r="I2031" s="1">
        <v>37822.619500000001</v>
      </c>
    </row>
    <row r="2032" spans="1:9" x14ac:dyDescent="0.25">
      <c r="A2032" t="s">
        <v>3314</v>
      </c>
      <c r="B2032" t="s">
        <v>3315</v>
      </c>
      <c r="C2032" t="s">
        <v>3313</v>
      </c>
      <c r="D2032" t="s">
        <v>3312</v>
      </c>
      <c r="E2032" t="s">
        <v>1</v>
      </c>
      <c r="F2032" t="s">
        <v>4</v>
      </c>
      <c r="G2032" s="2">
        <v>43067</v>
      </c>
      <c r="H2032" s="1">
        <v>279400</v>
      </c>
      <c r="I2032" s="1">
        <v>21204.562699999999</v>
      </c>
    </row>
    <row r="2033" spans="1:9" x14ac:dyDescent="0.25">
      <c r="A2033" t="s">
        <v>3310</v>
      </c>
      <c r="B2033" t="s">
        <v>3311</v>
      </c>
      <c r="C2033" t="s">
        <v>3309</v>
      </c>
      <c r="D2033" t="s">
        <v>3308</v>
      </c>
      <c r="E2033" t="s">
        <v>1</v>
      </c>
      <c r="F2033" t="s">
        <v>4</v>
      </c>
      <c r="G2033" s="2">
        <v>42764</v>
      </c>
      <c r="H2033" s="1">
        <v>986400</v>
      </c>
      <c r="I2033" s="1">
        <v>38491.136400000003</v>
      </c>
    </row>
    <row r="2034" spans="1:9" x14ac:dyDescent="0.25">
      <c r="A2034" t="s">
        <v>3306</v>
      </c>
      <c r="B2034" t="s">
        <v>3307</v>
      </c>
      <c r="C2034" t="s">
        <v>3305</v>
      </c>
      <c r="D2034" t="s">
        <v>3304</v>
      </c>
      <c r="E2034" t="s">
        <v>1</v>
      </c>
      <c r="F2034" t="s">
        <v>4</v>
      </c>
      <c r="G2034" s="2">
        <v>42899</v>
      </c>
      <c r="H2034" s="1">
        <v>1950000</v>
      </c>
      <c r="I2034" s="1">
        <v>160075.62409999999</v>
      </c>
    </row>
    <row r="2035" spans="1:9" x14ac:dyDescent="0.25">
      <c r="A2035" t="s">
        <v>3302</v>
      </c>
      <c r="B2035" t="s">
        <v>3303</v>
      </c>
      <c r="C2035" t="s">
        <v>3229</v>
      </c>
      <c r="D2035" t="s">
        <v>3228</v>
      </c>
      <c r="E2035" t="s">
        <v>1</v>
      </c>
      <c r="F2035" t="s">
        <v>4</v>
      </c>
      <c r="G2035" s="2">
        <v>43077</v>
      </c>
      <c r="H2035" s="1">
        <v>2197000</v>
      </c>
      <c r="I2035" s="1">
        <v>82090.92</v>
      </c>
    </row>
    <row r="2036" spans="1:9" x14ac:dyDescent="0.25">
      <c r="A2036" t="s">
        <v>3300</v>
      </c>
      <c r="B2036" t="s">
        <v>3301</v>
      </c>
      <c r="C2036" t="s">
        <v>3299</v>
      </c>
      <c r="D2036" t="s">
        <v>3298</v>
      </c>
      <c r="E2036" t="s">
        <v>1</v>
      </c>
      <c r="F2036" t="s">
        <v>4</v>
      </c>
      <c r="G2036" s="2">
        <v>43066</v>
      </c>
      <c r="H2036" s="1">
        <v>1643000</v>
      </c>
      <c r="I2036" s="1">
        <v>84990.7981</v>
      </c>
    </row>
    <row r="2037" spans="1:9" x14ac:dyDescent="0.25">
      <c r="A2037" t="s">
        <v>3296</v>
      </c>
      <c r="B2037" t="s">
        <v>3297</v>
      </c>
      <c r="C2037" t="s">
        <v>3295</v>
      </c>
      <c r="D2037" t="s">
        <v>3294</v>
      </c>
      <c r="E2037" t="s">
        <v>1</v>
      </c>
      <c r="F2037" t="s">
        <v>4</v>
      </c>
      <c r="G2037" s="2">
        <v>43070</v>
      </c>
      <c r="H2037" s="1">
        <v>3090000</v>
      </c>
      <c r="I2037" s="1">
        <v>221666.80799999999</v>
      </c>
    </row>
    <row r="2038" spans="1:9" x14ac:dyDescent="0.25">
      <c r="A2038" t="s">
        <v>3292</v>
      </c>
      <c r="B2038" t="s">
        <v>3293</v>
      </c>
      <c r="C2038" t="s">
        <v>3139</v>
      </c>
      <c r="D2038" t="s">
        <v>3138</v>
      </c>
      <c r="E2038" t="s">
        <v>1</v>
      </c>
      <c r="F2038" t="s">
        <v>4</v>
      </c>
      <c r="G2038" s="2">
        <v>43034</v>
      </c>
      <c r="H2038" s="1">
        <v>2460000</v>
      </c>
      <c r="I2038" s="1">
        <v>129762.272</v>
      </c>
    </row>
    <row r="2039" spans="1:9" x14ac:dyDescent="0.25">
      <c r="A2039" t="s">
        <v>3290</v>
      </c>
      <c r="B2039" t="s">
        <v>3291</v>
      </c>
      <c r="C2039" t="s">
        <v>3289</v>
      </c>
      <c r="D2039" t="s">
        <v>3288</v>
      </c>
      <c r="E2039" t="s">
        <v>1</v>
      </c>
      <c r="F2039" t="s">
        <v>4</v>
      </c>
      <c r="G2039" s="2">
        <v>43073</v>
      </c>
      <c r="H2039" s="1">
        <v>5276250</v>
      </c>
      <c r="I2039" s="1">
        <v>272245.4424</v>
      </c>
    </row>
    <row r="2040" spans="1:9" x14ac:dyDescent="0.25">
      <c r="A2040" t="s">
        <v>3286</v>
      </c>
      <c r="B2040" t="s">
        <v>3287</v>
      </c>
      <c r="C2040" t="s">
        <v>3285</v>
      </c>
      <c r="D2040" t="s">
        <v>3284</v>
      </c>
      <c r="E2040" t="s">
        <v>1</v>
      </c>
      <c r="F2040" t="s">
        <v>4</v>
      </c>
      <c r="G2040" s="2">
        <v>43066</v>
      </c>
      <c r="H2040" s="1">
        <v>3945000</v>
      </c>
      <c r="I2040" s="1">
        <v>239979.008</v>
      </c>
    </row>
    <row r="2041" spans="1:9" x14ac:dyDescent="0.25">
      <c r="A2041" t="s">
        <v>3282</v>
      </c>
      <c r="B2041" t="s">
        <v>3283</v>
      </c>
      <c r="C2041" t="s">
        <v>3157</v>
      </c>
      <c r="D2041" t="s">
        <v>3156</v>
      </c>
      <c r="E2041" t="s">
        <v>1</v>
      </c>
      <c r="F2041" t="s">
        <v>4</v>
      </c>
      <c r="G2041" s="2">
        <v>43041</v>
      </c>
      <c r="H2041" s="1">
        <v>376000</v>
      </c>
      <c r="I2041" s="1">
        <v>11823.65</v>
      </c>
    </row>
    <row r="2042" spans="1:9" x14ac:dyDescent="0.25">
      <c r="A2042" t="s">
        <v>3280</v>
      </c>
      <c r="B2042" t="s">
        <v>3281</v>
      </c>
      <c r="C2042" t="s">
        <v>3279</v>
      </c>
      <c r="D2042" t="s">
        <v>3278</v>
      </c>
      <c r="E2042" t="s">
        <v>1</v>
      </c>
      <c r="F2042" t="s">
        <v>4</v>
      </c>
      <c r="G2042" s="2">
        <v>43066</v>
      </c>
      <c r="H2042" s="1">
        <v>482500</v>
      </c>
      <c r="I2042" s="1">
        <v>17461.736000000001</v>
      </c>
    </row>
    <row r="2043" spans="1:9" x14ac:dyDescent="0.25">
      <c r="A2043" t="s">
        <v>3276</v>
      </c>
      <c r="B2043" t="s">
        <v>3277</v>
      </c>
      <c r="C2043" t="s">
        <v>3275</v>
      </c>
      <c r="D2043" t="s">
        <v>3274</v>
      </c>
      <c r="E2043" t="s">
        <v>1</v>
      </c>
      <c r="F2043" t="s">
        <v>4</v>
      </c>
      <c r="G2043" s="2">
        <v>43018</v>
      </c>
      <c r="H2043" s="1">
        <v>315000</v>
      </c>
      <c r="I2043" s="1">
        <v>9820.4</v>
      </c>
    </row>
    <row r="2044" spans="1:9" x14ac:dyDescent="0.25">
      <c r="A2044" t="s">
        <v>3272</v>
      </c>
      <c r="B2044" t="s">
        <v>3273</v>
      </c>
      <c r="C2044" t="s">
        <v>3271</v>
      </c>
      <c r="D2044" t="s">
        <v>3270</v>
      </c>
      <c r="E2044" t="s">
        <v>1</v>
      </c>
      <c r="F2044" t="s">
        <v>4</v>
      </c>
      <c r="G2044" s="2">
        <v>43024</v>
      </c>
      <c r="H2044" s="1">
        <v>1700000</v>
      </c>
      <c r="I2044" s="1">
        <v>150911.17379999999</v>
      </c>
    </row>
    <row r="2045" spans="1:9" x14ac:dyDescent="0.25">
      <c r="A2045" t="s">
        <v>3268</v>
      </c>
      <c r="B2045" t="s">
        <v>3269</v>
      </c>
      <c r="C2045" t="s">
        <v>3267</v>
      </c>
      <c r="D2045" t="s">
        <v>3266</v>
      </c>
      <c r="E2045" t="s">
        <v>1</v>
      </c>
      <c r="F2045" t="s">
        <v>4</v>
      </c>
      <c r="G2045" s="2">
        <v>43040</v>
      </c>
      <c r="H2045" s="1">
        <v>9923733</v>
      </c>
      <c r="I2045" s="1">
        <v>643814.74569999997</v>
      </c>
    </row>
    <row r="2046" spans="1:9" x14ac:dyDescent="0.25">
      <c r="A2046" t="s">
        <v>3264</v>
      </c>
      <c r="B2046" t="s">
        <v>3265</v>
      </c>
      <c r="C2046" t="s">
        <v>3263</v>
      </c>
      <c r="D2046" t="s">
        <v>3262</v>
      </c>
      <c r="E2046" t="s">
        <v>1</v>
      </c>
      <c r="F2046" t="s">
        <v>4</v>
      </c>
      <c r="G2046" s="2">
        <v>43034</v>
      </c>
      <c r="H2046" s="1">
        <v>1600076</v>
      </c>
      <c r="I2046" s="1">
        <v>66542.856</v>
      </c>
    </row>
    <row r="2047" spans="1:9" x14ac:dyDescent="0.25">
      <c r="A2047" t="s">
        <v>3260</v>
      </c>
      <c r="B2047" t="s">
        <v>3261</v>
      </c>
      <c r="C2047" t="s">
        <v>2976</v>
      </c>
      <c r="D2047" t="s">
        <v>2975</v>
      </c>
      <c r="E2047" t="s">
        <v>1</v>
      </c>
      <c r="F2047" t="s">
        <v>4</v>
      </c>
      <c r="G2047" s="2">
        <v>43032</v>
      </c>
      <c r="H2047" s="1">
        <v>1830000</v>
      </c>
      <c r="I2047" s="1">
        <v>76077.063999999998</v>
      </c>
    </row>
    <row r="2048" spans="1:9" x14ac:dyDescent="0.25">
      <c r="A2048" t="s">
        <v>3258</v>
      </c>
      <c r="B2048" t="s">
        <v>3259</v>
      </c>
      <c r="C2048" t="s">
        <v>3257</v>
      </c>
      <c r="D2048" t="s">
        <v>3256</v>
      </c>
      <c r="E2048" t="s">
        <v>1</v>
      </c>
      <c r="F2048" t="s">
        <v>4</v>
      </c>
      <c r="G2048" s="2">
        <v>43032</v>
      </c>
      <c r="H2048" s="1">
        <v>3950000</v>
      </c>
      <c r="I2048" s="1">
        <v>332109.66470000002</v>
      </c>
    </row>
    <row r="2049" spans="1:9" x14ac:dyDescent="0.25">
      <c r="A2049" t="s">
        <v>3254</v>
      </c>
      <c r="B2049" t="s">
        <v>3255</v>
      </c>
      <c r="C2049" t="s">
        <v>3008</v>
      </c>
      <c r="D2049" t="s">
        <v>3007</v>
      </c>
      <c r="E2049" t="s">
        <v>1</v>
      </c>
      <c r="F2049" t="s">
        <v>4</v>
      </c>
      <c r="G2049" s="2">
        <v>43066</v>
      </c>
      <c r="H2049" s="1">
        <v>2893500</v>
      </c>
      <c r="I2049" s="1">
        <v>202841.11199999999</v>
      </c>
    </row>
    <row r="2050" spans="1:9" x14ac:dyDescent="0.25">
      <c r="A2050" t="s">
        <v>3252</v>
      </c>
      <c r="B2050" t="s">
        <v>3253</v>
      </c>
      <c r="C2050" t="s">
        <v>3251</v>
      </c>
      <c r="D2050" t="s">
        <v>3250</v>
      </c>
      <c r="E2050" t="s">
        <v>1</v>
      </c>
      <c r="F2050" t="s">
        <v>4</v>
      </c>
      <c r="G2050" s="2">
        <v>43067</v>
      </c>
      <c r="H2050" s="1">
        <v>1454829.6</v>
      </c>
      <c r="I2050" s="1">
        <v>103785.1069</v>
      </c>
    </row>
    <row r="2051" spans="1:9" x14ac:dyDescent="0.25">
      <c r="A2051" t="s">
        <v>3248</v>
      </c>
      <c r="B2051" t="s">
        <v>3249</v>
      </c>
      <c r="C2051" t="s">
        <v>3247</v>
      </c>
      <c r="D2051" t="s">
        <v>3246</v>
      </c>
      <c r="E2051" t="s">
        <v>1</v>
      </c>
      <c r="F2051" t="s">
        <v>4</v>
      </c>
      <c r="G2051" s="2">
        <v>42999</v>
      </c>
      <c r="H2051" s="1">
        <v>688333.33</v>
      </c>
      <c r="I2051" s="1">
        <v>43988.87</v>
      </c>
    </row>
    <row r="2052" spans="1:9" x14ac:dyDescent="0.25">
      <c r="A2052" t="s">
        <v>3244</v>
      </c>
      <c r="B2052" t="s">
        <v>3245</v>
      </c>
      <c r="C2052" t="s">
        <v>3243</v>
      </c>
      <c r="D2052" t="s">
        <v>3242</v>
      </c>
      <c r="E2052" t="s">
        <v>1</v>
      </c>
      <c r="F2052" t="s">
        <v>4</v>
      </c>
      <c r="G2052" s="2">
        <v>42774</v>
      </c>
      <c r="H2052" s="1">
        <v>1398000</v>
      </c>
      <c r="I2052" s="1">
        <v>105548.99679999999</v>
      </c>
    </row>
    <row r="2053" spans="1:9" x14ac:dyDescent="0.25">
      <c r="A2053" t="s">
        <v>3240</v>
      </c>
      <c r="B2053" t="s">
        <v>3241</v>
      </c>
      <c r="C2053" t="s">
        <v>3016</v>
      </c>
      <c r="D2053" t="s">
        <v>3015</v>
      </c>
      <c r="E2053" t="s">
        <v>1</v>
      </c>
      <c r="F2053" t="s">
        <v>4</v>
      </c>
      <c r="G2053" s="2">
        <v>43075</v>
      </c>
      <c r="H2053" s="1">
        <v>1596800</v>
      </c>
      <c r="I2053" s="1">
        <v>87879.247300000003</v>
      </c>
    </row>
    <row r="2054" spans="1:9" x14ac:dyDescent="0.25">
      <c r="A2054" t="s">
        <v>3238</v>
      </c>
      <c r="B2054" t="s">
        <v>3239</v>
      </c>
      <c r="C2054" t="s">
        <v>3237</v>
      </c>
      <c r="D2054" t="s">
        <v>3236</v>
      </c>
      <c r="E2054" t="s">
        <v>1</v>
      </c>
      <c r="F2054" t="s">
        <v>4</v>
      </c>
      <c r="G2054" s="2">
        <v>43080</v>
      </c>
      <c r="H2054" s="1">
        <v>359100</v>
      </c>
      <c r="I2054" s="1">
        <v>26851.0288</v>
      </c>
    </row>
    <row r="2055" spans="1:9" x14ac:dyDescent="0.25">
      <c r="A2055" t="s">
        <v>3234</v>
      </c>
      <c r="B2055" t="s">
        <v>3235</v>
      </c>
      <c r="C2055" t="s">
        <v>3233</v>
      </c>
      <c r="D2055" t="s">
        <v>3232</v>
      </c>
      <c r="E2055" t="s">
        <v>1</v>
      </c>
      <c r="F2055" t="s">
        <v>4</v>
      </c>
      <c r="G2055" s="2">
        <v>43073</v>
      </c>
      <c r="H2055" s="1">
        <v>1675676</v>
      </c>
      <c r="I2055" s="1">
        <v>52348.956400000003</v>
      </c>
    </row>
    <row r="2056" spans="1:9" x14ac:dyDescent="0.25">
      <c r="A2056" t="s">
        <v>3230</v>
      </c>
      <c r="B2056" t="s">
        <v>3231</v>
      </c>
      <c r="C2056" t="s">
        <v>3229</v>
      </c>
      <c r="D2056" t="s">
        <v>3228</v>
      </c>
      <c r="E2056" t="s">
        <v>1</v>
      </c>
      <c r="F2056" t="s">
        <v>4</v>
      </c>
      <c r="G2056" s="2">
        <v>43083</v>
      </c>
      <c r="H2056" s="1">
        <v>4197747</v>
      </c>
      <c r="I2056" s="1">
        <v>291820.64799999999</v>
      </c>
    </row>
    <row r="2057" spans="1:9" x14ac:dyDescent="0.25">
      <c r="A2057" t="s">
        <v>3226</v>
      </c>
      <c r="B2057" t="s">
        <v>3227</v>
      </c>
      <c r="C2057" t="s">
        <v>3107</v>
      </c>
      <c r="D2057" t="s">
        <v>3106</v>
      </c>
      <c r="E2057" t="s">
        <v>1</v>
      </c>
      <c r="F2057" t="s">
        <v>4</v>
      </c>
      <c r="G2057" s="2">
        <v>43063</v>
      </c>
      <c r="H2057" s="1">
        <v>2150000</v>
      </c>
      <c r="I2057" s="1">
        <v>130063.67999999999</v>
      </c>
    </row>
    <row r="2058" spans="1:9" x14ac:dyDescent="0.25">
      <c r="A2058" t="s">
        <v>3224</v>
      </c>
      <c r="B2058" t="s">
        <v>3225</v>
      </c>
      <c r="C2058" t="s">
        <v>3223</v>
      </c>
      <c r="D2058" t="s">
        <v>3222</v>
      </c>
      <c r="E2058" t="s">
        <v>1</v>
      </c>
      <c r="F2058" t="s">
        <v>4</v>
      </c>
      <c r="G2058" s="2">
        <v>42774</v>
      </c>
      <c r="H2058" s="1">
        <v>1448400</v>
      </c>
      <c r="I2058" s="1">
        <v>107865.37390000001</v>
      </c>
    </row>
    <row r="2059" spans="1:9" x14ac:dyDescent="0.25">
      <c r="A2059" t="s">
        <v>3220</v>
      </c>
      <c r="B2059" t="s">
        <v>3221</v>
      </c>
      <c r="C2059" t="s">
        <v>2996</v>
      </c>
      <c r="D2059" t="s">
        <v>2995</v>
      </c>
      <c r="E2059" t="s">
        <v>1</v>
      </c>
      <c r="F2059" t="s">
        <v>4</v>
      </c>
      <c r="G2059" s="2">
        <v>42774</v>
      </c>
      <c r="H2059" s="1">
        <v>938000</v>
      </c>
      <c r="I2059" s="1">
        <v>54207.4732</v>
      </c>
    </row>
    <row r="2060" spans="1:9" x14ac:dyDescent="0.25">
      <c r="A2060" t="s">
        <v>3218</v>
      </c>
      <c r="B2060" t="s">
        <v>3219</v>
      </c>
      <c r="C2060" t="s">
        <v>3217</v>
      </c>
      <c r="D2060" t="s">
        <v>3216</v>
      </c>
      <c r="E2060" t="s">
        <v>1</v>
      </c>
      <c r="F2060" t="s">
        <v>4</v>
      </c>
      <c r="G2060" s="2">
        <v>42774</v>
      </c>
      <c r="H2060" s="1">
        <v>127440</v>
      </c>
      <c r="I2060" s="1">
        <v>10554.491400000001</v>
      </c>
    </row>
    <row r="2061" spans="1:9" x14ac:dyDescent="0.25">
      <c r="A2061" t="s">
        <v>3214</v>
      </c>
      <c r="B2061" t="s">
        <v>3215</v>
      </c>
      <c r="C2061" t="s">
        <v>3213</v>
      </c>
      <c r="D2061" t="s">
        <v>3212</v>
      </c>
      <c r="E2061" t="s">
        <v>1</v>
      </c>
      <c r="F2061" t="s">
        <v>4</v>
      </c>
      <c r="G2061" s="2">
        <v>42774</v>
      </c>
      <c r="H2061" s="1">
        <v>2751965</v>
      </c>
      <c r="I2061" s="1">
        <v>143379.867</v>
      </c>
    </row>
    <row r="2062" spans="1:9" x14ac:dyDescent="0.25">
      <c r="A2062" t="s">
        <v>3210</v>
      </c>
      <c r="B2062" t="s">
        <v>3211</v>
      </c>
      <c r="C2062" t="s">
        <v>3209</v>
      </c>
      <c r="D2062" t="s">
        <v>3208</v>
      </c>
      <c r="E2062" t="s">
        <v>1</v>
      </c>
      <c r="F2062" t="s">
        <v>4</v>
      </c>
      <c r="G2062" s="2">
        <v>42816</v>
      </c>
      <c r="H2062" s="1">
        <v>1277500</v>
      </c>
      <c r="I2062" s="1">
        <v>43123.5</v>
      </c>
    </row>
    <row r="2063" spans="1:9" x14ac:dyDescent="0.25">
      <c r="A2063" t="s">
        <v>3206</v>
      </c>
      <c r="B2063" t="s">
        <v>3207</v>
      </c>
      <c r="C2063" t="s">
        <v>3205</v>
      </c>
      <c r="D2063" t="s">
        <v>3204</v>
      </c>
      <c r="E2063" t="s">
        <v>1</v>
      </c>
      <c r="F2063" t="s">
        <v>4</v>
      </c>
      <c r="G2063" s="2">
        <v>42764</v>
      </c>
      <c r="H2063" s="1">
        <v>390000</v>
      </c>
      <c r="I2063" s="1">
        <v>19730.479800000001</v>
      </c>
    </row>
    <row r="2064" spans="1:9" x14ac:dyDescent="0.25">
      <c r="A2064" t="s">
        <v>3202</v>
      </c>
      <c r="B2064" t="s">
        <v>3203</v>
      </c>
      <c r="C2064" t="s">
        <v>3201</v>
      </c>
      <c r="D2064" t="s">
        <v>3200</v>
      </c>
      <c r="E2064" t="s">
        <v>1</v>
      </c>
      <c r="F2064" t="s">
        <v>4</v>
      </c>
      <c r="G2064" s="2">
        <v>42764</v>
      </c>
      <c r="H2064" s="1">
        <v>600000</v>
      </c>
      <c r="I2064" s="1">
        <v>31415.576799999999</v>
      </c>
    </row>
    <row r="2065" spans="1:9" x14ac:dyDescent="0.25">
      <c r="A2065" t="s">
        <v>3198</v>
      </c>
      <c r="B2065" t="s">
        <v>3199</v>
      </c>
      <c r="C2065" t="s">
        <v>3197</v>
      </c>
      <c r="D2065" t="s">
        <v>3196</v>
      </c>
      <c r="E2065" t="s">
        <v>1</v>
      </c>
      <c r="F2065" t="s">
        <v>4</v>
      </c>
      <c r="G2065" s="2">
        <v>43020</v>
      </c>
      <c r="H2065" s="1">
        <v>999000</v>
      </c>
      <c r="I2065" s="1">
        <v>31282.175999999999</v>
      </c>
    </row>
    <row r="2066" spans="1:9" x14ac:dyDescent="0.25">
      <c r="A2066" t="s">
        <v>3194</v>
      </c>
      <c r="B2066" t="s">
        <v>3195</v>
      </c>
      <c r="C2066" t="s">
        <v>3193</v>
      </c>
      <c r="D2066" t="s">
        <v>3192</v>
      </c>
      <c r="E2066" t="s">
        <v>1</v>
      </c>
      <c r="F2066" t="s">
        <v>4</v>
      </c>
      <c r="G2066" s="2">
        <v>43025</v>
      </c>
      <c r="H2066" s="1">
        <v>4750240</v>
      </c>
      <c r="I2066" s="1">
        <v>244004.60800000001</v>
      </c>
    </row>
    <row r="2067" spans="1:9" x14ac:dyDescent="0.25">
      <c r="A2067" t="s">
        <v>3190</v>
      </c>
      <c r="B2067" t="s">
        <v>3191</v>
      </c>
      <c r="C2067" t="s">
        <v>2976</v>
      </c>
      <c r="D2067" t="s">
        <v>2975</v>
      </c>
      <c r="E2067" t="s">
        <v>1</v>
      </c>
      <c r="F2067" t="s">
        <v>4</v>
      </c>
      <c r="G2067" s="2">
        <v>43032</v>
      </c>
      <c r="H2067" s="1">
        <v>4014930</v>
      </c>
      <c r="I2067" s="1">
        <v>181857.67199999999</v>
      </c>
    </row>
    <row r="2068" spans="1:9" x14ac:dyDescent="0.25">
      <c r="A2068" t="s">
        <v>3188</v>
      </c>
      <c r="B2068" t="s">
        <v>3189</v>
      </c>
      <c r="C2068" t="s">
        <v>3187</v>
      </c>
      <c r="D2068" t="s">
        <v>3186</v>
      </c>
      <c r="E2068" t="s">
        <v>1</v>
      </c>
      <c r="F2068" t="s">
        <v>4</v>
      </c>
      <c r="G2068" s="2">
        <v>43025</v>
      </c>
      <c r="H2068" s="1">
        <v>6468207</v>
      </c>
      <c r="I2068" s="1">
        <v>539904.91200000001</v>
      </c>
    </row>
    <row r="2069" spans="1:9" x14ac:dyDescent="0.25">
      <c r="A2069" t="s">
        <v>3184</v>
      </c>
      <c r="B2069" t="s">
        <v>3185</v>
      </c>
      <c r="C2069" t="s">
        <v>3183</v>
      </c>
      <c r="D2069" t="s">
        <v>3182</v>
      </c>
      <c r="E2069" t="s">
        <v>1</v>
      </c>
      <c r="F2069" t="s">
        <v>4</v>
      </c>
      <c r="G2069" s="2">
        <v>43018</v>
      </c>
      <c r="H2069" s="1">
        <v>3615000</v>
      </c>
      <c r="I2069" s="1">
        <v>229863.4057</v>
      </c>
    </row>
    <row r="2070" spans="1:9" x14ac:dyDescent="0.25">
      <c r="A2070" t="s">
        <v>3180</v>
      </c>
      <c r="B2070" t="s">
        <v>3181</v>
      </c>
      <c r="C2070" t="s">
        <v>2988</v>
      </c>
      <c r="D2070" t="s">
        <v>2987</v>
      </c>
      <c r="E2070" t="s">
        <v>1</v>
      </c>
      <c r="F2070" t="s">
        <v>4</v>
      </c>
      <c r="G2070" s="2">
        <v>43066</v>
      </c>
      <c r="H2070" s="1">
        <v>3698000</v>
      </c>
      <c r="I2070" s="1">
        <v>231138.1323</v>
      </c>
    </row>
    <row r="2071" spans="1:9" x14ac:dyDescent="0.25">
      <c r="A2071" t="s">
        <v>3178</v>
      </c>
      <c r="B2071" t="s">
        <v>3179</v>
      </c>
      <c r="C2071" t="s">
        <v>3177</v>
      </c>
      <c r="D2071" t="s">
        <v>3176</v>
      </c>
      <c r="E2071" t="s">
        <v>1</v>
      </c>
      <c r="F2071" t="s">
        <v>4</v>
      </c>
      <c r="G2071" s="2">
        <v>43025</v>
      </c>
      <c r="H2071" s="1">
        <v>5995000</v>
      </c>
      <c r="I2071" s="1">
        <v>300354.77620000002</v>
      </c>
    </row>
    <row r="2072" spans="1:9" x14ac:dyDescent="0.25">
      <c r="A2072" t="s">
        <v>3174</v>
      </c>
      <c r="B2072" t="s">
        <v>3175</v>
      </c>
      <c r="C2072" t="s">
        <v>3173</v>
      </c>
      <c r="D2072" t="s">
        <v>3172</v>
      </c>
      <c r="E2072" t="s">
        <v>1</v>
      </c>
      <c r="F2072" t="s">
        <v>4</v>
      </c>
      <c r="G2072" s="2">
        <v>42999</v>
      </c>
      <c r="H2072" s="1">
        <v>500500</v>
      </c>
      <c r="I2072" s="1">
        <v>26213.2798</v>
      </c>
    </row>
    <row r="2073" spans="1:9" x14ac:dyDescent="0.25">
      <c r="A2073" t="s">
        <v>3170</v>
      </c>
      <c r="B2073" t="s">
        <v>3171</v>
      </c>
      <c r="C2073" t="s">
        <v>3169</v>
      </c>
      <c r="D2073" t="s">
        <v>3168</v>
      </c>
      <c r="E2073" t="s">
        <v>1</v>
      </c>
      <c r="F2073" t="s">
        <v>4</v>
      </c>
      <c r="G2073" s="2">
        <v>43048</v>
      </c>
      <c r="H2073" s="1">
        <v>629000</v>
      </c>
      <c r="I2073" s="1">
        <v>33058.896000000001</v>
      </c>
    </row>
    <row r="2074" spans="1:9" x14ac:dyDescent="0.25">
      <c r="A2074" t="s">
        <v>3166</v>
      </c>
      <c r="B2074" t="s">
        <v>3167</v>
      </c>
      <c r="C2074" t="s">
        <v>3165</v>
      </c>
      <c r="D2074" t="s">
        <v>3164</v>
      </c>
      <c r="E2074" t="s">
        <v>1</v>
      </c>
      <c r="F2074" t="s">
        <v>4</v>
      </c>
      <c r="G2074" s="2">
        <v>43018</v>
      </c>
      <c r="H2074" s="1">
        <v>675000</v>
      </c>
      <c r="I2074" s="1">
        <v>21196.220799999999</v>
      </c>
    </row>
    <row r="2075" spans="1:9" x14ac:dyDescent="0.25">
      <c r="A2075" t="s">
        <v>3162</v>
      </c>
      <c r="B2075" t="s">
        <v>3163</v>
      </c>
      <c r="C2075" t="s">
        <v>3161</v>
      </c>
      <c r="D2075" t="s">
        <v>3160</v>
      </c>
      <c r="E2075" t="s">
        <v>1</v>
      </c>
      <c r="F2075" t="s">
        <v>4</v>
      </c>
      <c r="G2075" s="2">
        <v>42955</v>
      </c>
      <c r="H2075" s="1">
        <v>1100000</v>
      </c>
      <c r="I2075" s="1">
        <v>67786.920499999993</v>
      </c>
    </row>
    <row r="2076" spans="1:9" x14ac:dyDescent="0.25">
      <c r="A2076" t="s">
        <v>3158</v>
      </c>
      <c r="B2076" t="s">
        <v>3159</v>
      </c>
      <c r="C2076" t="s">
        <v>3157</v>
      </c>
      <c r="D2076" t="s">
        <v>3156</v>
      </c>
      <c r="E2076" t="s">
        <v>1</v>
      </c>
      <c r="F2076" t="s">
        <v>4</v>
      </c>
      <c r="G2076" s="2">
        <v>42899</v>
      </c>
      <c r="H2076" s="1">
        <v>1145250</v>
      </c>
      <c r="I2076" s="1">
        <v>66114.141399999993</v>
      </c>
    </row>
    <row r="2077" spans="1:9" x14ac:dyDescent="0.25">
      <c r="A2077" t="s">
        <v>3154</v>
      </c>
      <c r="B2077" t="s">
        <v>3155</v>
      </c>
      <c r="C2077" t="s">
        <v>3151</v>
      </c>
      <c r="D2077" t="s">
        <v>3150</v>
      </c>
      <c r="E2077" t="s">
        <v>1</v>
      </c>
      <c r="F2077" t="s">
        <v>4</v>
      </c>
      <c r="G2077" s="2">
        <v>43032</v>
      </c>
      <c r="H2077" s="1">
        <v>3600000</v>
      </c>
      <c r="I2077" s="1">
        <v>304397.40000000002</v>
      </c>
    </row>
    <row r="2078" spans="1:9" x14ac:dyDescent="0.25">
      <c r="A2078" t="s">
        <v>3152</v>
      </c>
      <c r="B2078" t="s">
        <v>3153</v>
      </c>
      <c r="C2078" t="s">
        <v>3151</v>
      </c>
      <c r="D2078" t="s">
        <v>3150</v>
      </c>
      <c r="E2078" t="s">
        <v>1</v>
      </c>
      <c r="F2078" t="s">
        <v>4</v>
      </c>
      <c r="G2078" s="2">
        <v>43032</v>
      </c>
      <c r="H2078" s="1">
        <v>3000000</v>
      </c>
      <c r="I2078" s="1">
        <v>176613.704</v>
      </c>
    </row>
    <row r="2079" spans="1:9" x14ac:dyDescent="0.25">
      <c r="A2079" t="s">
        <v>3148</v>
      </c>
      <c r="B2079" t="s">
        <v>3149</v>
      </c>
      <c r="C2079" t="s">
        <v>3147</v>
      </c>
      <c r="D2079" t="s">
        <v>3146</v>
      </c>
      <c r="E2079" t="s">
        <v>1</v>
      </c>
      <c r="F2079" t="s">
        <v>4</v>
      </c>
      <c r="G2079" s="2">
        <v>42999</v>
      </c>
      <c r="H2079" s="1">
        <v>2570000</v>
      </c>
      <c r="I2079" s="1">
        <v>217305.78779999999</v>
      </c>
    </row>
    <row r="2080" spans="1:9" x14ac:dyDescent="0.25">
      <c r="A2080" t="s">
        <v>3144</v>
      </c>
      <c r="B2080" t="s">
        <v>3145</v>
      </c>
      <c r="C2080" t="s">
        <v>3143</v>
      </c>
      <c r="D2080" t="s">
        <v>3142</v>
      </c>
      <c r="E2080" t="s">
        <v>1</v>
      </c>
      <c r="F2080" t="s">
        <v>4</v>
      </c>
      <c r="G2080" s="2">
        <v>42899</v>
      </c>
      <c r="H2080" s="1">
        <v>1666000</v>
      </c>
      <c r="I2080" s="1">
        <v>108317.47719999999</v>
      </c>
    </row>
    <row r="2081" spans="1:9" x14ac:dyDescent="0.25">
      <c r="A2081" t="s">
        <v>3140</v>
      </c>
      <c r="B2081" t="s">
        <v>3141</v>
      </c>
      <c r="C2081" t="s">
        <v>3139</v>
      </c>
      <c r="D2081" t="s">
        <v>3138</v>
      </c>
      <c r="E2081" t="s">
        <v>1</v>
      </c>
      <c r="F2081" t="s">
        <v>4</v>
      </c>
      <c r="G2081" s="2">
        <v>42991</v>
      </c>
      <c r="H2081" s="1">
        <v>2453895.5</v>
      </c>
      <c r="I2081" s="1">
        <v>129095.83199999999</v>
      </c>
    </row>
    <row r="2082" spans="1:9" x14ac:dyDescent="0.25">
      <c r="A2082" t="s">
        <v>3136</v>
      </c>
      <c r="B2082" t="s">
        <v>3137</v>
      </c>
      <c r="C2082" t="s">
        <v>3135</v>
      </c>
      <c r="D2082" t="s">
        <v>3134</v>
      </c>
      <c r="E2082" t="s">
        <v>1</v>
      </c>
      <c r="F2082" t="s">
        <v>4</v>
      </c>
      <c r="G2082" s="2">
        <v>42991</v>
      </c>
      <c r="H2082" s="1">
        <v>2120000</v>
      </c>
      <c r="I2082" s="1">
        <v>154613.79999999999</v>
      </c>
    </row>
    <row r="2083" spans="1:9" x14ac:dyDescent="0.25">
      <c r="A2083" t="s">
        <v>3132</v>
      </c>
      <c r="B2083" t="s">
        <v>3133</v>
      </c>
      <c r="C2083" t="s">
        <v>3131</v>
      </c>
      <c r="D2083" t="s">
        <v>3130</v>
      </c>
      <c r="E2083" t="s">
        <v>1</v>
      </c>
      <c r="F2083" t="s">
        <v>4</v>
      </c>
      <c r="G2083" s="2">
        <v>42991</v>
      </c>
      <c r="H2083" s="1">
        <v>950000</v>
      </c>
      <c r="I2083" s="1">
        <v>50804.380799999999</v>
      </c>
    </row>
    <row r="2084" spans="1:9" x14ac:dyDescent="0.25">
      <c r="A2084" t="s">
        <v>3128</v>
      </c>
      <c r="B2084" t="s">
        <v>3129</v>
      </c>
      <c r="C2084" t="s">
        <v>2988</v>
      </c>
      <c r="D2084" t="s">
        <v>2987</v>
      </c>
      <c r="E2084" t="s">
        <v>1</v>
      </c>
      <c r="F2084" t="s">
        <v>4</v>
      </c>
      <c r="G2084" s="2">
        <v>43066</v>
      </c>
      <c r="H2084" s="1">
        <v>1315016</v>
      </c>
      <c r="I2084" s="1">
        <v>80379.784499999994</v>
      </c>
    </row>
    <row r="2085" spans="1:9" x14ac:dyDescent="0.25">
      <c r="A2085" t="s">
        <v>3126</v>
      </c>
      <c r="B2085" t="s">
        <v>3127</v>
      </c>
      <c r="C2085" t="s">
        <v>3125</v>
      </c>
      <c r="D2085" t="s">
        <v>3124</v>
      </c>
      <c r="E2085" t="s">
        <v>1</v>
      </c>
      <c r="F2085" t="s">
        <v>4</v>
      </c>
      <c r="G2085" s="2">
        <v>43041</v>
      </c>
      <c r="H2085" s="1">
        <v>1511000</v>
      </c>
      <c r="I2085" s="1">
        <v>77817.255999999994</v>
      </c>
    </row>
    <row r="2086" spans="1:9" x14ac:dyDescent="0.25">
      <c r="A2086" t="s">
        <v>3122</v>
      </c>
      <c r="B2086" t="s">
        <v>3123</v>
      </c>
      <c r="C2086" t="s">
        <v>3121</v>
      </c>
      <c r="D2086" t="s">
        <v>3120</v>
      </c>
      <c r="E2086" t="s">
        <v>1</v>
      </c>
      <c r="F2086" t="s">
        <v>4</v>
      </c>
      <c r="G2086" s="2">
        <v>43066</v>
      </c>
      <c r="H2086" s="1">
        <v>2565000</v>
      </c>
      <c r="I2086" s="1">
        <v>214554.0656</v>
      </c>
    </row>
    <row r="2087" spans="1:9" x14ac:dyDescent="0.25">
      <c r="A2087" t="s">
        <v>3118</v>
      </c>
      <c r="B2087" t="s">
        <v>3119</v>
      </c>
      <c r="C2087" t="s">
        <v>3117</v>
      </c>
      <c r="D2087" t="s">
        <v>3116</v>
      </c>
      <c r="E2087" t="s">
        <v>1</v>
      </c>
      <c r="F2087" t="s">
        <v>4</v>
      </c>
      <c r="G2087" s="2">
        <v>43040</v>
      </c>
      <c r="H2087" s="1">
        <v>2690000</v>
      </c>
      <c r="I2087" s="1">
        <v>132335.70490000001</v>
      </c>
    </row>
    <row r="2088" spans="1:9" x14ac:dyDescent="0.25">
      <c r="A2088" t="s">
        <v>3114</v>
      </c>
      <c r="B2088" t="s">
        <v>3115</v>
      </c>
      <c r="C2088" t="s">
        <v>3113</v>
      </c>
      <c r="D2088" t="s">
        <v>3112</v>
      </c>
      <c r="E2088" t="s">
        <v>1</v>
      </c>
      <c r="F2088" t="s">
        <v>4</v>
      </c>
      <c r="G2088" s="2">
        <v>43048</v>
      </c>
      <c r="H2088" s="1">
        <v>1000000</v>
      </c>
      <c r="I2088" s="1">
        <v>32160.871999999999</v>
      </c>
    </row>
    <row r="2089" spans="1:9" x14ac:dyDescent="0.25">
      <c r="A2089" t="s">
        <v>3110</v>
      </c>
      <c r="B2089" t="s">
        <v>3111</v>
      </c>
      <c r="C2089" t="s">
        <v>2988</v>
      </c>
      <c r="D2089" t="s">
        <v>2987</v>
      </c>
      <c r="E2089" t="s">
        <v>1</v>
      </c>
      <c r="F2089" t="s">
        <v>4</v>
      </c>
      <c r="G2089" s="2">
        <v>43066</v>
      </c>
      <c r="H2089" s="1">
        <v>228000</v>
      </c>
      <c r="I2089" s="1">
        <v>11770.598900000001</v>
      </c>
    </row>
    <row r="2090" spans="1:9" x14ac:dyDescent="0.25">
      <c r="A2090" t="s">
        <v>3108</v>
      </c>
      <c r="B2090" t="s">
        <v>3109</v>
      </c>
      <c r="C2090" t="s">
        <v>3107</v>
      </c>
      <c r="D2090" t="s">
        <v>3106</v>
      </c>
      <c r="E2090" t="s">
        <v>1</v>
      </c>
      <c r="F2090" t="s">
        <v>4</v>
      </c>
      <c r="G2090" s="2">
        <v>43034</v>
      </c>
      <c r="H2090" s="1">
        <v>1320000</v>
      </c>
      <c r="I2090" s="1">
        <v>71715.504000000001</v>
      </c>
    </row>
    <row r="2091" spans="1:9" x14ac:dyDescent="0.25">
      <c r="A2091" t="s">
        <v>3104</v>
      </c>
      <c r="B2091" t="s">
        <v>3105</v>
      </c>
      <c r="C2091" t="s">
        <v>2960</v>
      </c>
      <c r="D2091" t="s">
        <v>2959</v>
      </c>
      <c r="E2091" t="s">
        <v>1</v>
      </c>
      <c r="F2091" t="s">
        <v>4</v>
      </c>
      <c r="G2091" s="2">
        <v>43066</v>
      </c>
      <c r="H2091" s="1">
        <v>1303000</v>
      </c>
      <c r="I2091" s="1">
        <v>67127.775999999998</v>
      </c>
    </row>
    <row r="2092" spans="1:9" x14ac:dyDescent="0.25">
      <c r="A2092" t="s">
        <v>3102</v>
      </c>
      <c r="B2092" t="s">
        <v>3103</v>
      </c>
      <c r="C2092" t="s">
        <v>3008</v>
      </c>
      <c r="D2092" t="s">
        <v>3007</v>
      </c>
      <c r="E2092" t="s">
        <v>1</v>
      </c>
      <c r="F2092" t="s">
        <v>4</v>
      </c>
      <c r="G2092" s="2">
        <v>43033</v>
      </c>
      <c r="H2092" s="1">
        <v>3360000</v>
      </c>
      <c r="I2092" s="1">
        <v>177439.08799999999</v>
      </c>
    </row>
    <row r="2093" spans="1:9" x14ac:dyDescent="0.25">
      <c r="A2093" t="s">
        <v>3100</v>
      </c>
      <c r="B2093" t="s">
        <v>3101</v>
      </c>
      <c r="C2093" t="s">
        <v>3083</v>
      </c>
      <c r="D2093" t="s">
        <v>3082</v>
      </c>
      <c r="E2093" t="s">
        <v>1</v>
      </c>
      <c r="F2093" t="s">
        <v>4</v>
      </c>
      <c r="G2093" s="2">
        <v>43070</v>
      </c>
      <c r="H2093" s="1">
        <v>7250000</v>
      </c>
      <c r="I2093" s="1">
        <v>595046.56579999998</v>
      </c>
    </row>
    <row r="2094" spans="1:9" x14ac:dyDescent="0.25">
      <c r="A2094" t="s">
        <v>3098</v>
      </c>
      <c r="B2094" t="s">
        <v>3099</v>
      </c>
      <c r="C2094" t="s">
        <v>3097</v>
      </c>
      <c r="D2094" t="s">
        <v>3096</v>
      </c>
      <c r="E2094" t="s">
        <v>1</v>
      </c>
      <c r="F2094" t="s">
        <v>4</v>
      </c>
      <c r="G2094" s="2">
        <v>43011</v>
      </c>
      <c r="H2094" s="1">
        <v>1000000</v>
      </c>
      <c r="I2094" s="1">
        <v>52255.184000000001</v>
      </c>
    </row>
    <row r="2095" spans="1:9" x14ac:dyDescent="0.25">
      <c r="A2095" t="s">
        <v>3094</v>
      </c>
      <c r="B2095" t="s">
        <v>3095</v>
      </c>
      <c r="C2095" t="s">
        <v>3093</v>
      </c>
      <c r="D2095" t="s">
        <v>3092</v>
      </c>
      <c r="E2095" t="s">
        <v>1</v>
      </c>
      <c r="F2095" t="s">
        <v>4</v>
      </c>
      <c r="G2095" s="2">
        <v>42899</v>
      </c>
      <c r="H2095" s="1">
        <v>2023790.01</v>
      </c>
      <c r="I2095" s="1">
        <v>74941.325500000006</v>
      </c>
    </row>
    <row r="2096" spans="1:9" x14ac:dyDescent="0.25">
      <c r="A2096" t="s">
        <v>3090</v>
      </c>
      <c r="B2096" t="s">
        <v>3091</v>
      </c>
      <c r="C2096" t="s">
        <v>3089</v>
      </c>
      <c r="D2096" t="s">
        <v>3088</v>
      </c>
      <c r="E2096" t="s">
        <v>1</v>
      </c>
      <c r="F2096" t="s">
        <v>4</v>
      </c>
      <c r="G2096" s="2">
        <v>43048</v>
      </c>
      <c r="H2096" s="1">
        <v>6300000</v>
      </c>
      <c r="I2096" s="1">
        <v>71821.629799999995</v>
      </c>
    </row>
    <row r="2097" spans="1:9" x14ac:dyDescent="0.25">
      <c r="A2097" t="s">
        <v>3086</v>
      </c>
      <c r="B2097" t="s">
        <v>3087</v>
      </c>
      <c r="C2097" t="s">
        <v>3083</v>
      </c>
      <c r="D2097" t="s">
        <v>3082</v>
      </c>
      <c r="E2097" t="s">
        <v>1</v>
      </c>
      <c r="F2097" t="s">
        <v>4</v>
      </c>
      <c r="G2097" s="2">
        <v>42872</v>
      </c>
      <c r="H2097" s="1">
        <v>1145557</v>
      </c>
      <c r="I2097" s="1">
        <v>94274.660399999993</v>
      </c>
    </row>
    <row r="2098" spans="1:9" x14ac:dyDescent="0.25">
      <c r="A2098" t="s">
        <v>3084</v>
      </c>
      <c r="B2098" t="s">
        <v>3085</v>
      </c>
      <c r="C2098" t="s">
        <v>3083</v>
      </c>
      <c r="D2098" t="s">
        <v>3082</v>
      </c>
      <c r="E2098" t="s">
        <v>1</v>
      </c>
      <c r="F2098" t="s">
        <v>4</v>
      </c>
      <c r="G2098" s="2">
        <v>42872</v>
      </c>
      <c r="H2098" s="1">
        <v>493424</v>
      </c>
      <c r="I2098" s="1">
        <v>40606.593000000001</v>
      </c>
    </row>
    <row r="2099" spans="1:9" x14ac:dyDescent="0.25">
      <c r="A2099" t="s">
        <v>3080</v>
      </c>
      <c r="B2099" t="s">
        <v>3081</v>
      </c>
      <c r="C2099" t="s">
        <v>3079</v>
      </c>
      <c r="D2099" t="s">
        <v>3078</v>
      </c>
      <c r="E2099" t="s">
        <v>1</v>
      </c>
      <c r="F2099" t="s">
        <v>4</v>
      </c>
      <c r="G2099" s="2">
        <v>43011</v>
      </c>
      <c r="H2099" s="1">
        <v>2920500</v>
      </c>
      <c r="I2099" s="1">
        <v>161296.53599999999</v>
      </c>
    </row>
    <row r="2100" spans="1:9" x14ac:dyDescent="0.25">
      <c r="A2100" t="s">
        <v>3076</v>
      </c>
      <c r="B2100" t="s">
        <v>3077</v>
      </c>
      <c r="C2100" t="s">
        <v>3075</v>
      </c>
      <c r="D2100" t="s">
        <v>3074</v>
      </c>
      <c r="E2100" t="s">
        <v>1</v>
      </c>
      <c r="F2100" t="s">
        <v>4</v>
      </c>
      <c r="G2100" s="2">
        <v>42899</v>
      </c>
      <c r="H2100" s="1">
        <v>1240000</v>
      </c>
      <c r="I2100" s="1">
        <v>67388.166400000002</v>
      </c>
    </row>
    <row r="2101" spans="1:9" x14ac:dyDescent="0.25">
      <c r="A2101" t="s">
        <v>3072</v>
      </c>
      <c r="B2101" t="s">
        <v>3073</v>
      </c>
      <c r="C2101" t="s">
        <v>3071</v>
      </c>
      <c r="D2101" t="s">
        <v>3070</v>
      </c>
      <c r="E2101" t="s">
        <v>1</v>
      </c>
      <c r="F2101" t="s">
        <v>4</v>
      </c>
      <c r="G2101" s="2">
        <v>42958</v>
      </c>
      <c r="H2101" s="1">
        <v>2970000</v>
      </c>
      <c r="I2101" s="1">
        <v>121728.0923</v>
      </c>
    </row>
    <row r="2102" spans="1:9" x14ac:dyDescent="0.25">
      <c r="A2102" t="s">
        <v>3068</v>
      </c>
      <c r="B2102" t="s">
        <v>3069</v>
      </c>
      <c r="C2102" t="s">
        <v>3067</v>
      </c>
      <c r="D2102" t="s">
        <v>3066</v>
      </c>
      <c r="E2102" t="s">
        <v>1</v>
      </c>
      <c r="F2102" t="s">
        <v>4</v>
      </c>
      <c r="G2102" s="2">
        <v>42969</v>
      </c>
      <c r="H2102" s="1">
        <v>3384258</v>
      </c>
      <c r="I2102" s="1">
        <v>195525.8676</v>
      </c>
    </row>
    <row r="2103" spans="1:9" x14ac:dyDescent="0.25">
      <c r="A2103" t="s">
        <v>3064</v>
      </c>
      <c r="B2103" t="s">
        <v>3065</v>
      </c>
      <c r="C2103" t="s">
        <v>3063</v>
      </c>
      <c r="D2103" t="s">
        <v>3062</v>
      </c>
      <c r="E2103" t="s">
        <v>1</v>
      </c>
      <c r="F2103" t="s">
        <v>4</v>
      </c>
      <c r="G2103" s="2">
        <v>42957</v>
      </c>
      <c r="H2103" s="1">
        <v>1945000</v>
      </c>
      <c r="I2103" s="1">
        <v>85905.8606</v>
      </c>
    </row>
    <row r="2104" spans="1:9" x14ac:dyDescent="0.25">
      <c r="A2104" t="s">
        <v>3060</v>
      </c>
      <c r="B2104" t="s">
        <v>3061</v>
      </c>
      <c r="C2104" t="s">
        <v>3059</v>
      </c>
      <c r="D2104" t="s">
        <v>3058</v>
      </c>
      <c r="E2104" t="s">
        <v>1</v>
      </c>
      <c r="F2104" t="s">
        <v>4</v>
      </c>
      <c r="G2104" s="2">
        <v>42860</v>
      </c>
      <c r="H2104" s="1">
        <v>1550000</v>
      </c>
      <c r="I2104" s="1">
        <v>76672.327999999994</v>
      </c>
    </row>
    <row r="2105" spans="1:9" x14ac:dyDescent="0.25">
      <c r="A2105" t="s">
        <v>3056</v>
      </c>
      <c r="B2105" t="s">
        <v>3057</v>
      </c>
      <c r="C2105" t="s">
        <v>3055</v>
      </c>
      <c r="D2105" t="s">
        <v>3054</v>
      </c>
      <c r="E2105" t="s">
        <v>1</v>
      </c>
      <c r="F2105" t="s">
        <v>4</v>
      </c>
      <c r="G2105" s="2">
        <v>42860</v>
      </c>
      <c r="H2105" s="1">
        <v>5610000</v>
      </c>
      <c r="I2105" s="1">
        <v>402654.66399999999</v>
      </c>
    </row>
    <row r="2106" spans="1:9" x14ac:dyDescent="0.25">
      <c r="A2106" t="s">
        <v>3052</v>
      </c>
      <c r="B2106" t="s">
        <v>3053</v>
      </c>
      <c r="C2106" t="s">
        <v>3051</v>
      </c>
      <c r="D2106" t="s">
        <v>3050</v>
      </c>
      <c r="E2106" t="s">
        <v>1</v>
      </c>
      <c r="F2106" t="s">
        <v>4</v>
      </c>
      <c r="G2106" s="2">
        <v>42899</v>
      </c>
      <c r="H2106" s="1">
        <v>1355609</v>
      </c>
      <c r="I2106" s="1">
        <v>74459.6973</v>
      </c>
    </row>
    <row r="2107" spans="1:9" x14ac:dyDescent="0.25">
      <c r="A2107" t="s">
        <v>3048</v>
      </c>
      <c r="B2107" t="s">
        <v>3049</v>
      </c>
      <c r="C2107" t="s">
        <v>3047</v>
      </c>
      <c r="D2107" t="s">
        <v>3046</v>
      </c>
      <c r="E2107" t="s">
        <v>1</v>
      </c>
      <c r="F2107" t="s">
        <v>4</v>
      </c>
      <c r="G2107" s="2">
        <v>43018</v>
      </c>
      <c r="H2107" s="1">
        <v>3120327</v>
      </c>
      <c r="I2107" s="1">
        <v>214651.82819999999</v>
      </c>
    </row>
    <row r="2108" spans="1:9" x14ac:dyDescent="0.25">
      <c r="A2108" t="s">
        <v>3044</v>
      </c>
      <c r="B2108" t="s">
        <v>3045</v>
      </c>
      <c r="C2108" t="s">
        <v>3012</v>
      </c>
      <c r="D2108" t="s">
        <v>3011</v>
      </c>
      <c r="E2108" t="s">
        <v>1</v>
      </c>
      <c r="F2108" t="s">
        <v>4</v>
      </c>
      <c r="G2108" s="2">
        <v>42950</v>
      </c>
      <c r="H2108" s="1">
        <v>4568231</v>
      </c>
      <c r="I2108" s="1">
        <v>254425.66380000001</v>
      </c>
    </row>
    <row r="2109" spans="1:9" x14ac:dyDescent="0.25">
      <c r="A2109" t="s">
        <v>3042</v>
      </c>
      <c r="B2109" t="s">
        <v>3043</v>
      </c>
      <c r="C2109" t="s">
        <v>3041</v>
      </c>
      <c r="D2109" t="s">
        <v>3040</v>
      </c>
      <c r="E2109" t="s">
        <v>1</v>
      </c>
      <c r="F2109" t="s">
        <v>4</v>
      </c>
      <c r="G2109" s="2">
        <v>42991</v>
      </c>
      <c r="H2109" s="1">
        <v>1945800</v>
      </c>
      <c r="I2109" s="1">
        <v>103858.232</v>
      </c>
    </row>
    <row r="2110" spans="1:9" x14ac:dyDescent="0.25">
      <c r="A2110" t="s">
        <v>3038</v>
      </c>
      <c r="B2110" t="s">
        <v>3039</v>
      </c>
      <c r="C2110" t="s">
        <v>1290</v>
      </c>
      <c r="D2110" t="s">
        <v>3037</v>
      </c>
      <c r="E2110" t="s">
        <v>1</v>
      </c>
      <c r="F2110" t="s">
        <v>4</v>
      </c>
      <c r="G2110" s="2">
        <v>42899</v>
      </c>
      <c r="H2110" s="1">
        <v>1080000</v>
      </c>
      <c r="I2110" s="1">
        <v>61474.359900000003</v>
      </c>
    </row>
    <row r="2111" spans="1:9" x14ac:dyDescent="0.25">
      <c r="A2111" t="s">
        <v>3035</v>
      </c>
      <c r="B2111" t="s">
        <v>3036</v>
      </c>
      <c r="C2111" t="s">
        <v>3034</v>
      </c>
      <c r="D2111" t="s">
        <v>3033</v>
      </c>
      <c r="E2111" t="s">
        <v>1</v>
      </c>
      <c r="F2111" t="s">
        <v>4</v>
      </c>
      <c r="G2111" s="2">
        <v>42899</v>
      </c>
      <c r="H2111" s="1">
        <v>610000</v>
      </c>
      <c r="I2111" s="1">
        <v>19231.036599999999</v>
      </c>
    </row>
    <row r="2112" spans="1:9" x14ac:dyDescent="0.25">
      <c r="A2112" t="s">
        <v>3031</v>
      </c>
      <c r="B2112" t="s">
        <v>3032</v>
      </c>
      <c r="C2112" t="s">
        <v>2956</v>
      </c>
      <c r="D2112" t="s">
        <v>2955</v>
      </c>
      <c r="E2112" t="s">
        <v>1</v>
      </c>
      <c r="F2112" t="s">
        <v>4</v>
      </c>
      <c r="G2112" s="2">
        <v>42956</v>
      </c>
      <c r="H2112" s="1">
        <v>271861</v>
      </c>
      <c r="I2112" s="1">
        <v>17094.883900000001</v>
      </c>
    </row>
    <row r="2113" spans="1:9" x14ac:dyDescent="0.25">
      <c r="A2113" t="s">
        <v>3029</v>
      </c>
      <c r="B2113" t="s">
        <v>3030</v>
      </c>
      <c r="C2113" t="s">
        <v>3028</v>
      </c>
      <c r="D2113" t="s">
        <v>3027</v>
      </c>
      <c r="E2113" t="s">
        <v>1</v>
      </c>
      <c r="F2113" t="s">
        <v>4</v>
      </c>
      <c r="G2113" s="2">
        <v>43005</v>
      </c>
      <c r="H2113" s="1">
        <v>1315000</v>
      </c>
      <c r="I2113" s="1">
        <v>68043.263300000006</v>
      </c>
    </row>
    <row r="2114" spans="1:9" x14ac:dyDescent="0.25">
      <c r="A2114" t="s">
        <v>3025</v>
      </c>
      <c r="B2114" t="s">
        <v>3026</v>
      </c>
      <c r="C2114" t="s">
        <v>3024</v>
      </c>
      <c r="D2114" t="s">
        <v>3023</v>
      </c>
      <c r="E2114" t="s">
        <v>1</v>
      </c>
      <c r="F2114" t="s">
        <v>4</v>
      </c>
      <c r="G2114" s="2">
        <v>42899</v>
      </c>
      <c r="H2114" s="1">
        <v>1080000</v>
      </c>
      <c r="I2114" s="1">
        <v>49638.085700000003</v>
      </c>
    </row>
    <row r="2115" spans="1:9" x14ac:dyDescent="0.25">
      <c r="A2115" t="s">
        <v>3021</v>
      </c>
      <c r="B2115" t="s">
        <v>3022</v>
      </c>
      <c r="C2115" t="s">
        <v>3020</v>
      </c>
      <c r="D2115" t="s">
        <v>3019</v>
      </c>
      <c r="E2115" t="s">
        <v>1</v>
      </c>
      <c r="F2115" t="s">
        <v>4</v>
      </c>
      <c r="G2115" s="2">
        <v>42899</v>
      </c>
      <c r="H2115" s="1">
        <v>146900</v>
      </c>
      <c r="I2115" s="1">
        <v>8852.7497000000003</v>
      </c>
    </row>
    <row r="2116" spans="1:9" x14ac:dyDescent="0.25">
      <c r="A2116" t="s">
        <v>3017</v>
      </c>
      <c r="B2116" t="s">
        <v>3018</v>
      </c>
      <c r="C2116" t="s">
        <v>3016</v>
      </c>
      <c r="D2116" t="s">
        <v>3015</v>
      </c>
      <c r="E2116" t="s">
        <v>1</v>
      </c>
      <c r="F2116" t="s">
        <v>4</v>
      </c>
      <c r="G2116" s="2">
        <v>42899</v>
      </c>
      <c r="H2116" s="1">
        <v>3080000</v>
      </c>
      <c r="I2116" s="1">
        <v>221596.20800000001</v>
      </c>
    </row>
    <row r="2117" spans="1:9" x14ac:dyDescent="0.25">
      <c r="A2117" t="s">
        <v>3013</v>
      </c>
      <c r="B2117" t="s">
        <v>3014</v>
      </c>
      <c r="C2117" t="s">
        <v>3012</v>
      </c>
      <c r="D2117" t="s">
        <v>3011</v>
      </c>
      <c r="E2117" t="s">
        <v>1</v>
      </c>
      <c r="F2117" t="s">
        <v>4</v>
      </c>
      <c r="G2117" s="2">
        <v>43003</v>
      </c>
      <c r="H2117" s="1">
        <v>2409653</v>
      </c>
      <c r="I2117" s="1">
        <v>134239.58189999999</v>
      </c>
    </row>
    <row r="2118" spans="1:9" x14ac:dyDescent="0.25">
      <c r="A2118" t="s">
        <v>3009</v>
      </c>
      <c r="B2118" t="s">
        <v>3010</v>
      </c>
      <c r="C2118" t="s">
        <v>3008</v>
      </c>
      <c r="D2118" t="s">
        <v>3007</v>
      </c>
      <c r="E2118" t="s">
        <v>1</v>
      </c>
      <c r="F2118" t="s">
        <v>4</v>
      </c>
      <c r="G2118" s="2">
        <v>42872</v>
      </c>
      <c r="H2118" s="1">
        <v>866000</v>
      </c>
      <c r="I2118" s="1">
        <v>43943.031999999999</v>
      </c>
    </row>
    <row r="2119" spans="1:9" x14ac:dyDescent="0.25">
      <c r="A2119" t="s">
        <v>3005</v>
      </c>
      <c r="B2119" t="s">
        <v>3006</v>
      </c>
      <c r="C2119" t="s">
        <v>3004</v>
      </c>
      <c r="D2119" t="s">
        <v>3003</v>
      </c>
      <c r="E2119" t="s">
        <v>1</v>
      </c>
      <c r="F2119" t="s">
        <v>4</v>
      </c>
      <c r="G2119" s="2">
        <v>42949</v>
      </c>
      <c r="H2119" s="1">
        <v>731326</v>
      </c>
      <c r="I2119" s="1">
        <v>23143.370299999999</v>
      </c>
    </row>
    <row r="2120" spans="1:9" x14ac:dyDescent="0.25">
      <c r="A2120" t="s">
        <v>3001</v>
      </c>
      <c r="B2120" t="s">
        <v>3002</v>
      </c>
      <c r="C2120" t="s">
        <v>3000</v>
      </c>
      <c r="D2120" t="s">
        <v>2999</v>
      </c>
      <c r="E2120" t="s">
        <v>1</v>
      </c>
      <c r="F2120" t="s">
        <v>4</v>
      </c>
      <c r="G2120" s="2">
        <v>42872</v>
      </c>
      <c r="H2120" s="1">
        <v>1195000</v>
      </c>
      <c r="I2120" s="1">
        <v>61703.746200000001</v>
      </c>
    </row>
    <row r="2121" spans="1:9" x14ac:dyDescent="0.25">
      <c r="A2121" t="s">
        <v>2997</v>
      </c>
      <c r="B2121" t="s">
        <v>2998</v>
      </c>
      <c r="C2121" t="s">
        <v>2996</v>
      </c>
      <c r="D2121" t="s">
        <v>2995</v>
      </c>
      <c r="E2121" t="s">
        <v>1</v>
      </c>
      <c r="F2121" t="s">
        <v>4</v>
      </c>
      <c r="G2121" s="2">
        <v>42949</v>
      </c>
      <c r="H2121" s="1">
        <v>2421400</v>
      </c>
      <c r="I2121" s="1">
        <v>131752.5852</v>
      </c>
    </row>
    <row r="2122" spans="1:9" x14ac:dyDescent="0.25">
      <c r="A2122" t="s">
        <v>2993</v>
      </c>
      <c r="B2122" t="s">
        <v>2994</v>
      </c>
      <c r="C2122" t="s">
        <v>2992</v>
      </c>
      <c r="D2122" t="s">
        <v>2991</v>
      </c>
      <c r="E2122" t="s">
        <v>1</v>
      </c>
      <c r="F2122" t="s">
        <v>4</v>
      </c>
      <c r="G2122" s="2">
        <v>42949</v>
      </c>
      <c r="H2122" s="1">
        <v>1170907</v>
      </c>
      <c r="I2122" s="1">
        <v>60981.890899999999</v>
      </c>
    </row>
    <row r="2123" spans="1:9" x14ac:dyDescent="0.25">
      <c r="A2123" t="s">
        <v>2989</v>
      </c>
      <c r="B2123" t="s">
        <v>2990</v>
      </c>
      <c r="C2123" t="s">
        <v>2988</v>
      </c>
      <c r="D2123" t="s">
        <v>2987</v>
      </c>
      <c r="E2123" t="s">
        <v>1</v>
      </c>
      <c r="F2123" t="s">
        <v>4</v>
      </c>
      <c r="G2123" s="2">
        <v>42872</v>
      </c>
      <c r="H2123" s="1">
        <v>355000</v>
      </c>
      <c r="I2123" s="1">
        <v>17003.393199999999</v>
      </c>
    </row>
    <row r="2124" spans="1:9" x14ac:dyDescent="0.25">
      <c r="A2124" t="s">
        <v>2985</v>
      </c>
      <c r="B2124" t="s">
        <v>2986</v>
      </c>
      <c r="C2124" t="s">
        <v>2984</v>
      </c>
      <c r="D2124" t="s">
        <v>2983</v>
      </c>
      <c r="E2124" t="s">
        <v>1</v>
      </c>
      <c r="F2124" t="s">
        <v>4</v>
      </c>
      <c r="G2124" s="2">
        <v>42816</v>
      </c>
      <c r="H2124" s="1">
        <v>544488</v>
      </c>
      <c r="I2124" s="1">
        <v>26495.356899999999</v>
      </c>
    </row>
    <row r="2125" spans="1:9" x14ac:dyDescent="0.25">
      <c r="A2125" t="s">
        <v>2981</v>
      </c>
      <c r="B2125" t="s">
        <v>2982</v>
      </c>
      <c r="C2125" t="s">
        <v>2980</v>
      </c>
      <c r="D2125" t="s">
        <v>2979</v>
      </c>
      <c r="E2125" t="s">
        <v>1</v>
      </c>
      <c r="F2125" t="s">
        <v>4</v>
      </c>
      <c r="G2125" s="2">
        <v>42970</v>
      </c>
      <c r="H2125" s="1">
        <v>1670000</v>
      </c>
      <c r="I2125" s="1">
        <v>110574.7686</v>
      </c>
    </row>
    <row r="2126" spans="1:9" x14ac:dyDescent="0.25">
      <c r="A2126" t="s">
        <v>2977</v>
      </c>
      <c r="B2126" t="s">
        <v>2978</v>
      </c>
      <c r="C2126" t="s">
        <v>2976</v>
      </c>
      <c r="D2126" t="s">
        <v>2975</v>
      </c>
      <c r="E2126" t="s">
        <v>1</v>
      </c>
      <c r="F2126" t="s">
        <v>4</v>
      </c>
      <c r="G2126" s="2">
        <v>42872</v>
      </c>
      <c r="H2126" s="1">
        <v>1990000</v>
      </c>
      <c r="I2126" s="1">
        <v>83677.055999999997</v>
      </c>
    </row>
    <row r="2127" spans="1:9" x14ac:dyDescent="0.25">
      <c r="A2127" t="s">
        <v>2973</v>
      </c>
      <c r="B2127" t="s">
        <v>2974</v>
      </c>
      <c r="C2127" t="s">
        <v>2972</v>
      </c>
      <c r="D2127" t="s">
        <v>2971</v>
      </c>
      <c r="E2127" t="s">
        <v>1</v>
      </c>
      <c r="F2127" t="s">
        <v>4</v>
      </c>
      <c r="G2127" s="2">
        <v>42816</v>
      </c>
      <c r="H2127" s="1">
        <v>879000</v>
      </c>
      <c r="I2127" s="1">
        <v>67341.026100000003</v>
      </c>
    </row>
    <row r="2128" spans="1:9" x14ac:dyDescent="0.25">
      <c r="A2128" t="s">
        <v>2969</v>
      </c>
      <c r="B2128" t="s">
        <v>2970</v>
      </c>
      <c r="C2128" t="s">
        <v>2968</v>
      </c>
      <c r="D2128" t="s">
        <v>2967</v>
      </c>
      <c r="E2128" t="s">
        <v>1</v>
      </c>
      <c r="F2128" t="s">
        <v>4</v>
      </c>
      <c r="G2128" s="2">
        <v>42860</v>
      </c>
      <c r="H2128" s="1">
        <v>1800000</v>
      </c>
      <c r="I2128" s="1">
        <v>167541.96669999999</v>
      </c>
    </row>
    <row r="2129" spans="1:9" x14ac:dyDescent="0.25">
      <c r="A2129" t="s">
        <v>2965</v>
      </c>
      <c r="B2129" t="s">
        <v>2966</v>
      </c>
      <c r="C2129" t="s">
        <v>2964</v>
      </c>
      <c r="D2129" t="s">
        <v>2963</v>
      </c>
      <c r="E2129" t="s">
        <v>1</v>
      </c>
      <c r="F2129" t="s">
        <v>4</v>
      </c>
      <c r="G2129" s="2">
        <v>42899</v>
      </c>
      <c r="H2129" s="1">
        <v>800000</v>
      </c>
      <c r="I2129" s="1">
        <v>41789.3269</v>
      </c>
    </row>
    <row r="2130" spans="1:9" x14ac:dyDescent="0.25">
      <c r="A2130" t="s">
        <v>2961</v>
      </c>
      <c r="B2130" t="s">
        <v>2962</v>
      </c>
      <c r="C2130" t="s">
        <v>2960</v>
      </c>
      <c r="D2130" t="s">
        <v>2959</v>
      </c>
      <c r="E2130" t="s">
        <v>1</v>
      </c>
      <c r="F2130" t="s">
        <v>4</v>
      </c>
      <c r="G2130" s="2">
        <v>42829</v>
      </c>
      <c r="H2130" s="1">
        <v>323840</v>
      </c>
      <c r="I2130" s="1">
        <v>18422.416000000001</v>
      </c>
    </row>
    <row r="2131" spans="1:9" x14ac:dyDescent="0.25">
      <c r="A2131" t="s">
        <v>2957</v>
      </c>
      <c r="B2131" t="s">
        <v>2958</v>
      </c>
      <c r="C2131" t="s">
        <v>2956</v>
      </c>
      <c r="D2131" t="s">
        <v>2955</v>
      </c>
      <c r="E2131" t="s">
        <v>1</v>
      </c>
      <c r="F2131" t="s">
        <v>4</v>
      </c>
      <c r="G2131" s="2">
        <v>42829</v>
      </c>
      <c r="H2131" s="1">
        <v>1705000</v>
      </c>
      <c r="I2131" s="1">
        <v>155065.40820000001</v>
      </c>
    </row>
    <row r="2132" spans="1:9" x14ac:dyDescent="0.25">
      <c r="A2132" t="s">
        <v>2953</v>
      </c>
      <c r="B2132" t="s">
        <v>2954</v>
      </c>
      <c r="C2132" t="s">
        <v>2952</v>
      </c>
      <c r="D2132" t="s">
        <v>2951</v>
      </c>
      <c r="E2132" t="s">
        <v>1</v>
      </c>
      <c r="F2132" t="s">
        <v>4</v>
      </c>
      <c r="G2132" s="2">
        <v>42997</v>
      </c>
      <c r="H2132" s="1">
        <v>898200</v>
      </c>
      <c r="I2132" s="1">
        <v>51054.680200000003</v>
      </c>
    </row>
    <row r="2133" spans="1:9" x14ac:dyDescent="0.25">
      <c r="A2133" t="s">
        <v>2949</v>
      </c>
      <c r="B2133" t="s">
        <v>2950</v>
      </c>
      <c r="C2133" t="s">
        <v>2948</v>
      </c>
      <c r="D2133" t="s">
        <v>2947</v>
      </c>
      <c r="E2133" t="s">
        <v>1</v>
      </c>
      <c r="F2133" t="s">
        <v>4</v>
      </c>
      <c r="G2133" s="2">
        <v>42958</v>
      </c>
      <c r="H2133" s="1">
        <v>415000</v>
      </c>
      <c r="I2133" s="1">
        <v>21591.506600000001</v>
      </c>
    </row>
    <row r="2134" spans="1:9" x14ac:dyDescent="0.25">
      <c r="A2134" t="s">
        <v>2945</v>
      </c>
      <c r="B2134" t="s">
        <v>2946</v>
      </c>
      <c r="C2134" t="s">
        <v>2944</v>
      </c>
      <c r="D2134" t="s">
        <v>2943</v>
      </c>
      <c r="E2134" t="s">
        <v>1</v>
      </c>
      <c r="F2134" t="s">
        <v>4</v>
      </c>
      <c r="G2134" s="2">
        <v>42949</v>
      </c>
      <c r="H2134" s="1">
        <v>269000</v>
      </c>
      <c r="I2134" s="1">
        <v>21003.127499999999</v>
      </c>
    </row>
    <row r="2135" spans="1:9" x14ac:dyDescent="0.25">
      <c r="A2135" t="s">
        <v>2941</v>
      </c>
      <c r="B2135" t="s">
        <v>2942</v>
      </c>
      <c r="C2135" t="s">
        <v>2940</v>
      </c>
      <c r="D2135" t="s">
        <v>2939</v>
      </c>
      <c r="E2135" t="s">
        <v>1</v>
      </c>
      <c r="F2135" t="s">
        <v>4</v>
      </c>
      <c r="G2135" s="2">
        <v>42949</v>
      </c>
      <c r="H2135" s="1">
        <v>84000</v>
      </c>
      <c r="I2135" s="1">
        <v>2674.8400999999999</v>
      </c>
    </row>
    <row r="2136" spans="1:9" x14ac:dyDescent="0.25">
      <c r="A2136" t="s">
        <v>2937</v>
      </c>
      <c r="B2136" t="s">
        <v>2938</v>
      </c>
      <c r="C2136" t="s">
        <v>2936</v>
      </c>
      <c r="D2136" t="s">
        <v>2935</v>
      </c>
      <c r="E2136" t="s">
        <v>1</v>
      </c>
      <c r="F2136" t="s">
        <v>4</v>
      </c>
      <c r="G2136" s="2">
        <v>42816</v>
      </c>
      <c r="H2136" s="1">
        <v>409110</v>
      </c>
      <c r="I2136" s="1">
        <v>12719.0664</v>
      </c>
    </row>
    <row r="2137" spans="1:9" x14ac:dyDescent="0.25">
      <c r="A2137" t="s">
        <v>2933</v>
      </c>
      <c r="B2137" t="s">
        <v>2934</v>
      </c>
      <c r="C2137" t="s">
        <v>2932</v>
      </c>
      <c r="D2137" t="s">
        <v>2931</v>
      </c>
      <c r="E2137" t="s">
        <v>535</v>
      </c>
      <c r="F2137" t="s">
        <v>4</v>
      </c>
      <c r="G2137" s="2">
        <v>42801</v>
      </c>
      <c r="H2137" s="1">
        <v>8655234</v>
      </c>
      <c r="I2137" s="1">
        <v>1581841.9127</v>
      </c>
    </row>
    <row r="2138" spans="1:9" x14ac:dyDescent="0.25">
      <c r="A2138" t="s">
        <v>2929</v>
      </c>
      <c r="B2138" t="s">
        <v>2930</v>
      </c>
      <c r="C2138" t="s">
        <v>2928</v>
      </c>
      <c r="D2138" t="s">
        <v>2927</v>
      </c>
      <c r="E2138" t="s">
        <v>1</v>
      </c>
      <c r="F2138" t="s">
        <v>4</v>
      </c>
      <c r="G2138" s="2">
        <v>42774</v>
      </c>
      <c r="H2138" s="1">
        <v>1916000</v>
      </c>
      <c r="I2138" s="1">
        <v>170203.12040000001</v>
      </c>
    </row>
    <row r="2139" spans="1:9" x14ac:dyDescent="0.25">
      <c r="A2139" t="s">
        <v>2925</v>
      </c>
      <c r="B2139" t="s">
        <v>2926</v>
      </c>
      <c r="C2139" t="s">
        <v>2924</v>
      </c>
      <c r="D2139" t="s">
        <v>2923</v>
      </c>
      <c r="E2139" t="s">
        <v>1</v>
      </c>
      <c r="F2139" t="s">
        <v>4</v>
      </c>
      <c r="G2139" s="2">
        <v>42899</v>
      </c>
      <c r="H2139" s="1">
        <v>217000</v>
      </c>
      <c r="I2139" s="1">
        <v>13992.586300000001</v>
      </c>
    </row>
    <row r="2140" spans="1:9" x14ac:dyDescent="0.25">
      <c r="A2140" t="s">
        <v>2921</v>
      </c>
      <c r="B2140" t="s">
        <v>2922</v>
      </c>
      <c r="C2140" t="s">
        <v>2514</v>
      </c>
      <c r="D2140" t="s">
        <v>2513</v>
      </c>
      <c r="E2140" t="s">
        <v>535</v>
      </c>
      <c r="F2140" t="s">
        <v>4</v>
      </c>
      <c r="G2140" s="2">
        <v>43063</v>
      </c>
      <c r="H2140" s="1">
        <v>22500000</v>
      </c>
      <c r="I2140" s="1">
        <v>926948.74269999994</v>
      </c>
    </row>
    <row r="2141" spans="1:9" x14ac:dyDescent="0.25">
      <c r="A2141" t="s">
        <v>2919</v>
      </c>
      <c r="B2141" t="s">
        <v>2920</v>
      </c>
      <c r="C2141" t="s">
        <v>2888</v>
      </c>
      <c r="D2141" t="s">
        <v>2887</v>
      </c>
      <c r="E2141" t="s">
        <v>535</v>
      </c>
      <c r="F2141" t="s">
        <v>4</v>
      </c>
      <c r="G2141" s="2">
        <v>43075</v>
      </c>
      <c r="H2141" s="1">
        <v>7942000</v>
      </c>
      <c r="I2141" s="1">
        <v>1301324.6333999999</v>
      </c>
    </row>
    <row r="2142" spans="1:9" x14ac:dyDescent="0.25">
      <c r="A2142" t="s">
        <v>2917</v>
      </c>
      <c r="B2142" t="s">
        <v>2918</v>
      </c>
      <c r="C2142" t="s">
        <v>2446</v>
      </c>
      <c r="D2142" t="s">
        <v>2445</v>
      </c>
      <c r="E2142" t="s">
        <v>535</v>
      </c>
      <c r="F2142" t="s">
        <v>4</v>
      </c>
      <c r="G2142" s="2">
        <v>42993</v>
      </c>
      <c r="H2142" s="1">
        <v>15995135</v>
      </c>
      <c r="I2142" s="1">
        <v>3396501.3684</v>
      </c>
    </row>
    <row r="2143" spans="1:9" x14ac:dyDescent="0.25">
      <c r="A2143" t="s">
        <v>2915</v>
      </c>
      <c r="B2143" t="s">
        <v>2916</v>
      </c>
      <c r="C2143" t="s">
        <v>2914</v>
      </c>
      <c r="D2143" t="s">
        <v>2913</v>
      </c>
      <c r="E2143" t="s">
        <v>1</v>
      </c>
      <c r="F2143" t="s">
        <v>4</v>
      </c>
      <c r="G2143" s="2">
        <v>43063</v>
      </c>
      <c r="H2143" s="1">
        <v>650000</v>
      </c>
      <c r="I2143" s="1">
        <v>30475.558000000001</v>
      </c>
    </row>
    <row r="2144" spans="1:9" x14ac:dyDescent="0.25">
      <c r="A2144" t="s">
        <v>2911</v>
      </c>
      <c r="B2144" t="s">
        <v>2912</v>
      </c>
      <c r="C2144" t="s">
        <v>2910</v>
      </c>
      <c r="D2144" t="s">
        <v>2909</v>
      </c>
      <c r="E2144" t="s">
        <v>1</v>
      </c>
      <c r="F2144" t="s">
        <v>4</v>
      </c>
      <c r="G2144" s="2">
        <v>42787</v>
      </c>
      <c r="H2144" s="1">
        <v>988703</v>
      </c>
      <c r="I2144" s="1">
        <v>75184.6921</v>
      </c>
    </row>
    <row r="2145" spans="1:9" x14ac:dyDescent="0.25">
      <c r="A2145" t="s">
        <v>2907</v>
      </c>
      <c r="B2145" t="s">
        <v>2908</v>
      </c>
      <c r="C2145" t="s">
        <v>2906</v>
      </c>
      <c r="D2145" t="s">
        <v>2905</v>
      </c>
      <c r="E2145" t="s">
        <v>1</v>
      </c>
      <c r="F2145" t="s">
        <v>4</v>
      </c>
      <c r="G2145" s="2">
        <v>42872</v>
      </c>
      <c r="H2145" s="1">
        <v>1331100</v>
      </c>
      <c r="I2145" s="1">
        <v>88888.931899999996</v>
      </c>
    </row>
    <row r="2146" spans="1:9" x14ac:dyDescent="0.25">
      <c r="A2146" t="s">
        <v>2903</v>
      </c>
      <c r="B2146" t="s">
        <v>2904</v>
      </c>
      <c r="C2146" t="s">
        <v>2902</v>
      </c>
      <c r="D2146" t="s">
        <v>2901</v>
      </c>
      <c r="E2146" t="s">
        <v>1</v>
      </c>
      <c r="F2146" t="s">
        <v>4</v>
      </c>
      <c r="G2146" s="2">
        <v>42860</v>
      </c>
      <c r="H2146" s="1">
        <v>1198000</v>
      </c>
      <c r="I2146" s="1">
        <v>64903.08</v>
      </c>
    </row>
    <row r="2147" spans="1:9" x14ac:dyDescent="0.25">
      <c r="A2147" t="s">
        <v>2899</v>
      </c>
      <c r="B2147" t="s">
        <v>2900</v>
      </c>
      <c r="C2147" t="s">
        <v>2898</v>
      </c>
      <c r="D2147" t="s">
        <v>2897</v>
      </c>
      <c r="E2147" t="s">
        <v>1</v>
      </c>
      <c r="F2147" t="s">
        <v>4</v>
      </c>
      <c r="G2147" s="2">
        <v>43003</v>
      </c>
      <c r="H2147" s="1">
        <v>1268000</v>
      </c>
      <c r="I2147" s="1">
        <v>54239.663999999997</v>
      </c>
    </row>
    <row r="2148" spans="1:9" x14ac:dyDescent="0.25">
      <c r="A2148" t="s">
        <v>2895</v>
      </c>
      <c r="B2148" t="s">
        <v>2896</v>
      </c>
      <c r="C2148" t="s">
        <v>2894</v>
      </c>
      <c r="D2148" t="s">
        <v>2893</v>
      </c>
      <c r="E2148" t="s">
        <v>535</v>
      </c>
      <c r="F2148" t="s">
        <v>4</v>
      </c>
      <c r="G2148" s="2">
        <v>42829</v>
      </c>
      <c r="H2148" s="1">
        <v>1500000</v>
      </c>
      <c r="I2148" s="1">
        <v>76738.482000000004</v>
      </c>
    </row>
    <row r="2149" spans="1:9" x14ac:dyDescent="0.25">
      <c r="A2149" t="s">
        <v>2891</v>
      </c>
      <c r="B2149" t="s">
        <v>2892</v>
      </c>
      <c r="C2149" t="s">
        <v>2838</v>
      </c>
      <c r="D2149" t="s">
        <v>2837</v>
      </c>
      <c r="E2149" t="s">
        <v>535</v>
      </c>
      <c r="F2149" t="s">
        <v>4</v>
      </c>
      <c r="G2149" s="2">
        <v>42816</v>
      </c>
      <c r="H2149" s="1">
        <v>20500000</v>
      </c>
      <c r="I2149" s="1">
        <v>390841.44750000001</v>
      </c>
    </row>
    <row r="2150" spans="1:9" x14ac:dyDescent="0.25">
      <c r="A2150" t="s">
        <v>2889</v>
      </c>
      <c r="B2150" t="s">
        <v>2890</v>
      </c>
      <c r="C2150" t="s">
        <v>2888</v>
      </c>
      <c r="D2150" t="s">
        <v>2887</v>
      </c>
      <c r="E2150" t="s">
        <v>1</v>
      </c>
      <c r="F2150" t="s">
        <v>4</v>
      </c>
      <c r="G2150" s="2">
        <v>42801</v>
      </c>
      <c r="H2150" s="1">
        <v>1272107</v>
      </c>
      <c r="I2150" s="1">
        <v>89253.840599999996</v>
      </c>
    </row>
    <row r="2151" spans="1:9" x14ac:dyDescent="0.25">
      <c r="A2151" t="s">
        <v>2885</v>
      </c>
      <c r="B2151" t="s">
        <v>2886</v>
      </c>
      <c r="C2151" t="s">
        <v>2884</v>
      </c>
      <c r="D2151" t="s">
        <v>2883</v>
      </c>
      <c r="E2151" t="s">
        <v>1</v>
      </c>
      <c r="F2151" t="s">
        <v>4</v>
      </c>
      <c r="G2151" s="2">
        <v>42801</v>
      </c>
      <c r="H2151" s="1">
        <v>10000000</v>
      </c>
      <c r="I2151" s="1">
        <v>382920.93040000001</v>
      </c>
    </row>
    <row r="2152" spans="1:9" x14ac:dyDescent="0.25">
      <c r="A2152" t="s">
        <v>2881</v>
      </c>
      <c r="B2152" t="s">
        <v>2882</v>
      </c>
      <c r="C2152" t="s">
        <v>2880</v>
      </c>
      <c r="D2152" t="s">
        <v>2879</v>
      </c>
      <c r="E2152" t="s">
        <v>1</v>
      </c>
      <c r="F2152" t="s">
        <v>4</v>
      </c>
      <c r="G2152" s="2">
        <v>42860</v>
      </c>
      <c r="H2152" s="1">
        <v>949500</v>
      </c>
      <c r="I2152" s="1">
        <v>85819.977499999994</v>
      </c>
    </row>
    <row r="2153" spans="1:9" x14ac:dyDescent="0.25">
      <c r="A2153" t="s">
        <v>2877</v>
      </c>
      <c r="B2153" t="s">
        <v>2878</v>
      </c>
      <c r="C2153" t="s">
        <v>2876</v>
      </c>
      <c r="D2153" t="s">
        <v>2875</v>
      </c>
      <c r="E2153" t="s">
        <v>1</v>
      </c>
      <c r="F2153" t="s">
        <v>4</v>
      </c>
      <c r="G2153" s="2">
        <v>42860</v>
      </c>
      <c r="H2153" s="1">
        <v>1267000</v>
      </c>
      <c r="I2153" s="1">
        <v>106272.88250000001</v>
      </c>
    </row>
    <row r="2154" spans="1:9" x14ac:dyDescent="0.25">
      <c r="A2154" t="s">
        <v>2873</v>
      </c>
      <c r="B2154" t="s">
        <v>2874</v>
      </c>
      <c r="C2154" t="s">
        <v>2872</v>
      </c>
      <c r="D2154" t="s">
        <v>2871</v>
      </c>
      <c r="E2154" t="s">
        <v>1</v>
      </c>
      <c r="F2154" t="s">
        <v>4</v>
      </c>
      <c r="G2154" s="2">
        <v>42787</v>
      </c>
      <c r="H2154" s="1">
        <v>1000000</v>
      </c>
      <c r="I2154" s="1">
        <v>34519.695</v>
      </c>
    </row>
    <row r="2155" spans="1:9" x14ac:dyDescent="0.25">
      <c r="A2155" t="s">
        <v>2869</v>
      </c>
      <c r="B2155" t="s">
        <v>2870</v>
      </c>
      <c r="C2155" t="s">
        <v>2868</v>
      </c>
      <c r="D2155" t="s">
        <v>2867</v>
      </c>
      <c r="E2155" t="s">
        <v>1</v>
      </c>
      <c r="F2155" t="s">
        <v>4</v>
      </c>
      <c r="G2155" s="2">
        <v>42860</v>
      </c>
      <c r="H2155" s="1">
        <v>897300</v>
      </c>
      <c r="I2155" s="1">
        <v>66705.365699999995</v>
      </c>
    </row>
    <row r="2156" spans="1:9" x14ac:dyDescent="0.25">
      <c r="A2156" t="s">
        <v>2865</v>
      </c>
      <c r="B2156" t="s">
        <v>2866</v>
      </c>
      <c r="C2156" t="s">
        <v>2864</v>
      </c>
      <c r="D2156" t="s">
        <v>2863</v>
      </c>
      <c r="E2156" t="s">
        <v>1</v>
      </c>
      <c r="F2156" t="s">
        <v>4</v>
      </c>
      <c r="G2156" s="2">
        <v>42899</v>
      </c>
      <c r="H2156" s="1">
        <v>1149836</v>
      </c>
      <c r="I2156" s="1">
        <v>79022.515400000004</v>
      </c>
    </row>
    <row r="2157" spans="1:9" x14ac:dyDescent="0.25">
      <c r="A2157" t="s">
        <v>2861</v>
      </c>
      <c r="B2157" t="s">
        <v>2862</v>
      </c>
      <c r="C2157" t="s">
        <v>2860</v>
      </c>
      <c r="D2157" t="s">
        <v>2859</v>
      </c>
      <c r="E2157" t="s">
        <v>1</v>
      </c>
      <c r="F2157" t="s">
        <v>4</v>
      </c>
      <c r="G2157" s="2">
        <v>42774</v>
      </c>
      <c r="H2157" s="1">
        <v>810000</v>
      </c>
      <c r="I2157" s="1">
        <v>44030.052000000003</v>
      </c>
    </row>
    <row r="2158" spans="1:9" x14ac:dyDescent="0.25">
      <c r="A2158" t="s">
        <v>2857</v>
      </c>
      <c r="B2158" t="s">
        <v>2858</v>
      </c>
      <c r="C2158" t="s">
        <v>2856</v>
      </c>
      <c r="D2158" t="s">
        <v>2855</v>
      </c>
      <c r="E2158" t="s">
        <v>1</v>
      </c>
      <c r="F2158" t="s">
        <v>4</v>
      </c>
      <c r="G2158" s="2">
        <v>42764</v>
      </c>
      <c r="H2158" s="1">
        <v>1300000</v>
      </c>
      <c r="I2158" s="1">
        <v>59414.688000000002</v>
      </c>
    </row>
    <row r="2159" spans="1:9" x14ac:dyDescent="0.25">
      <c r="A2159" t="s">
        <v>2853</v>
      </c>
      <c r="B2159" t="s">
        <v>2854</v>
      </c>
      <c r="C2159" t="s">
        <v>2852</v>
      </c>
      <c r="D2159" t="s">
        <v>2851</v>
      </c>
      <c r="E2159" t="s">
        <v>1</v>
      </c>
      <c r="F2159" t="s">
        <v>4</v>
      </c>
      <c r="G2159" s="2">
        <v>42774</v>
      </c>
      <c r="H2159" s="1">
        <v>2265000</v>
      </c>
      <c r="I2159" s="1">
        <v>118086.7699</v>
      </c>
    </row>
    <row r="2160" spans="1:9" x14ac:dyDescent="0.25">
      <c r="A2160" t="s">
        <v>2849</v>
      </c>
      <c r="B2160" t="s">
        <v>2850</v>
      </c>
      <c r="C2160" t="s">
        <v>2848</v>
      </c>
      <c r="D2160" t="s">
        <v>2847</v>
      </c>
      <c r="E2160" t="s">
        <v>1</v>
      </c>
      <c r="F2160" t="s">
        <v>4</v>
      </c>
      <c r="G2160" s="2">
        <v>42774</v>
      </c>
      <c r="H2160" s="1">
        <v>1224250</v>
      </c>
      <c r="I2160" s="1">
        <v>74127.565300000002</v>
      </c>
    </row>
    <row r="2161" spans="1:9" x14ac:dyDescent="0.25">
      <c r="A2161" t="s">
        <v>2845</v>
      </c>
      <c r="B2161" t="s">
        <v>2846</v>
      </c>
      <c r="C2161" t="s">
        <v>2772</v>
      </c>
      <c r="D2161" t="s">
        <v>2771</v>
      </c>
      <c r="E2161" t="s">
        <v>1</v>
      </c>
      <c r="F2161" t="s">
        <v>4</v>
      </c>
      <c r="G2161" s="2">
        <v>42801</v>
      </c>
      <c r="H2161" s="1">
        <v>3449159</v>
      </c>
      <c r="I2161" s="1">
        <v>254045.07550000001</v>
      </c>
    </row>
    <row r="2162" spans="1:9" x14ac:dyDescent="0.25">
      <c r="A2162" t="s">
        <v>2843</v>
      </c>
      <c r="B2162" t="s">
        <v>2844</v>
      </c>
      <c r="C2162" t="s">
        <v>2842</v>
      </c>
      <c r="D2162" t="s">
        <v>2841</v>
      </c>
      <c r="E2162" t="s">
        <v>1</v>
      </c>
      <c r="F2162" t="s">
        <v>4</v>
      </c>
      <c r="G2162" s="2">
        <v>42774</v>
      </c>
      <c r="H2162" s="1">
        <v>276000</v>
      </c>
      <c r="I2162" s="1">
        <v>8792.1250999999993</v>
      </c>
    </row>
    <row r="2163" spans="1:9" x14ac:dyDescent="0.25">
      <c r="A2163" t="s">
        <v>2839</v>
      </c>
      <c r="B2163" t="s">
        <v>2840</v>
      </c>
      <c r="C2163" t="s">
        <v>2838</v>
      </c>
      <c r="D2163" t="s">
        <v>2837</v>
      </c>
      <c r="E2163" t="s">
        <v>1</v>
      </c>
      <c r="F2163" t="s">
        <v>4</v>
      </c>
      <c r="G2163" s="2">
        <v>42764</v>
      </c>
      <c r="H2163" s="1">
        <v>5600000</v>
      </c>
      <c r="I2163" s="1">
        <v>460983.89990000002</v>
      </c>
    </row>
    <row r="2164" spans="1:9" x14ac:dyDescent="0.25">
      <c r="A2164" t="s">
        <v>2835</v>
      </c>
      <c r="B2164" t="s">
        <v>2836</v>
      </c>
      <c r="C2164" t="s">
        <v>2834</v>
      </c>
      <c r="D2164" t="s">
        <v>2833</v>
      </c>
      <c r="E2164" t="s">
        <v>1</v>
      </c>
      <c r="F2164" t="s">
        <v>4</v>
      </c>
      <c r="G2164" s="2">
        <v>42787</v>
      </c>
      <c r="H2164" s="1">
        <v>2261685</v>
      </c>
      <c r="I2164" s="1">
        <v>92822.069199999998</v>
      </c>
    </row>
    <row r="2165" spans="1:9" x14ac:dyDescent="0.25">
      <c r="A2165" t="s">
        <v>2831</v>
      </c>
      <c r="B2165" t="s">
        <v>2832</v>
      </c>
      <c r="C2165" t="s">
        <v>2830</v>
      </c>
      <c r="D2165" t="s">
        <v>2829</v>
      </c>
      <c r="E2165" t="s">
        <v>1</v>
      </c>
      <c r="F2165" t="s">
        <v>4</v>
      </c>
      <c r="G2165" s="2">
        <v>42774</v>
      </c>
      <c r="H2165" s="1">
        <v>849000</v>
      </c>
      <c r="I2165" s="1">
        <v>52964.6492</v>
      </c>
    </row>
    <row r="2166" spans="1:9" x14ac:dyDescent="0.25">
      <c r="A2166" t="s">
        <v>2827</v>
      </c>
      <c r="B2166" t="s">
        <v>2828</v>
      </c>
      <c r="C2166" t="s">
        <v>2826</v>
      </c>
      <c r="D2166" t="s">
        <v>2825</v>
      </c>
      <c r="E2166" t="s">
        <v>1</v>
      </c>
      <c r="F2166" t="s">
        <v>4</v>
      </c>
      <c r="G2166" s="2">
        <v>42787</v>
      </c>
      <c r="H2166" s="1">
        <v>1031004</v>
      </c>
      <c r="I2166" s="1">
        <v>33199.220200000003</v>
      </c>
    </row>
    <row r="2167" spans="1:9" x14ac:dyDescent="0.25">
      <c r="A2167" t="s">
        <v>2823</v>
      </c>
      <c r="B2167" t="s">
        <v>2824</v>
      </c>
      <c r="C2167" t="s">
        <v>2822</v>
      </c>
      <c r="D2167" t="s">
        <v>2821</v>
      </c>
      <c r="E2167" t="s">
        <v>1</v>
      </c>
      <c r="F2167" t="s">
        <v>4</v>
      </c>
      <c r="G2167" s="2">
        <v>42899</v>
      </c>
      <c r="H2167" s="1">
        <v>2250000</v>
      </c>
      <c r="I2167" s="1">
        <v>220677.47159999999</v>
      </c>
    </row>
    <row r="2168" spans="1:9" x14ac:dyDescent="0.25">
      <c r="A2168" t="s">
        <v>2819</v>
      </c>
      <c r="B2168" t="s">
        <v>2820</v>
      </c>
      <c r="C2168" t="s">
        <v>2594</v>
      </c>
      <c r="D2168" t="s">
        <v>2593</v>
      </c>
      <c r="E2168" t="s">
        <v>1</v>
      </c>
      <c r="F2168" t="s">
        <v>4</v>
      </c>
      <c r="G2168" s="2">
        <v>42788</v>
      </c>
      <c r="H2168" s="1">
        <v>1350000</v>
      </c>
      <c r="I2168" s="1">
        <v>76675.604399999997</v>
      </c>
    </row>
    <row r="2169" spans="1:9" x14ac:dyDescent="0.25">
      <c r="A2169" t="s">
        <v>2817</v>
      </c>
      <c r="B2169" t="s">
        <v>2818</v>
      </c>
      <c r="C2169" t="s">
        <v>2406</v>
      </c>
      <c r="D2169" t="s">
        <v>2405</v>
      </c>
      <c r="E2169" t="s">
        <v>1</v>
      </c>
      <c r="F2169" t="s">
        <v>4</v>
      </c>
      <c r="G2169" s="2">
        <v>42787</v>
      </c>
      <c r="H2169" s="1">
        <v>595000</v>
      </c>
      <c r="I2169" s="1">
        <v>39395.701999999997</v>
      </c>
    </row>
    <row r="2170" spans="1:9" x14ac:dyDescent="0.25">
      <c r="A2170" t="s">
        <v>2815</v>
      </c>
      <c r="B2170" t="s">
        <v>2816</v>
      </c>
      <c r="C2170" t="s">
        <v>2814</v>
      </c>
      <c r="D2170" t="s">
        <v>2813</v>
      </c>
      <c r="E2170" t="s">
        <v>1</v>
      </c>
      <c r="F2170" t="s">
        <v>4</v>
      </c>
      <c r="G2170" s="2">
        <v>42801</v>
      </c>
      <c r="H2170" s="1">
        <v>5000000</v>
      </c>
      <c r="I2170" s="1">
        <v>285834.696</v>
      </c>
    </row>
    <row r="2171" spans="1:9" x14ac:dyDescent="0.25">
      <c r="A2171" t="s">
        <v>2811</v>
      </c>
      <c r="B2171" t="s">
        <v>2812</v>
      </c>
      <c r="C2171" t="s">
        <v>2810</v>
      </c>
      <c r="D2171" t="s">
        <v>2809</v>
      </c>
      <c r="E2171" t="s">
        <v>1</v>
      </c>
      <c r="F2171" t="s">
        <v>4</v>
      </c>
      <c r="G2171" s="2">
        <v>42787</v>
      </c>
      <c r="H2171" s="1">
        <v>300000</v>
      </c>
      <c r="I2171" s="1">
        <v>18974.180499999999</v>
      </c>
    </row>
    <row r="2172" spans="1:9" x14ac:dyDescent="0.25">
      <c r="A2172" t="s">
        <v>2807</v>
      </c>
      <c r="B2172" t="s">
        <v>2808</v>
      </c>
      <c r="C2172" t="s">
        <v>2806</v>
      </c>
      <c r="D2172" t="s">
        <v>2805</v>
      </c>
      <c r="E2172" t="s">
        <v>1</v>
      </c>
      <c r="F2172" t="s">
        <v>4</v>
      </c>
      <c r="G2172" s="2">
        <v>42787</v>
      </c>
      <c r="H2172" s="1">
        <v>2590000</v>
      </c>
      <c r="I2172" s="1">
        <v>95510.596399999995</v>
      </c>
    </row>
    <row r="2173" spans="1:9" x14ac:dyDescent="0.25">
      <c r="A2173" t="s">
        <v>2803</v>
      </c>
      <c r="B2173" t="s">
        <v>2804</v>
      </c>
      <c r="C2173" t="s">
        <v>2802</v>
      </c>
      <c r="D2173" t="s">
        <v>2801</v>
      </c>
      <c r="E2173" t="s">
        <v>1</v>
      </c>
      <c r="F2173" t="s">
        <v>4</v>
      </c>
      <c r="G2173" s="2">
        <v>42964</v>
      </c>
      <c r="H2173" s="1">
        <v>1710000</v>
      </c>
      <c r="I2173" s="1">
        <v>168251.02100000001</v>
      </c>
    </row>
    <row r="2174" spans="1:9" x14ac:dyDescent="0.25">
      <c r="A2174" t="s">
        <v>2799</v>
      </c>
      <c r="B2174" t="s">
        <v>2800</v>
      </c>
      <c r="C2174" t="s">
        <v>2798</v>
      </c>
      <c r="D2174" t="s">
        <v>2797</v>
      </c>
      <c r="E2174" t="s">
        <v>1</v>
      </c>
      <c r="F2174" t="s">
        <v>4</v>
      </c>
      <c r="G2174" s="2">
        <v>43011</v>
      </c>
      <c r="H2174" s="1">
        <v>291650</v>
      </c>
      <c r="I2174" s="1">
        <v>12093.583199999999</v>
      </c>
    </row>
    <row r="2175" spans="1:9" x14ac:dyDescent="0.25">
      <c r="A2175" t="s">
        <v>2795</v>
      </c>
      <c r="B2175" t="s">
        <v>2796</v>
      </c>
      <c r="C2175" t="s">
        <v>2308</v>
      </c>
      <c r="D2175" t="s">
        <v>2307</v>
      </c>
      <c r="E2175" t="s">
        <v>1</v>
      </c>
      <c r="F2175" t="s">
        <v>4</v>
      </c>
      <c r="G2175" s="2">
        <v>42801</v>
      </c>
      <c r="H2175" s="1">
        <v>378000</v>
      </c>
      <c r="I2175" s="1">
        <v>31049.6531</v>
      </c>
    </row>
    <row r="2176" spans="1:9" x14ac:dyDescent="0.25">
      <c r="A2176" t="s">
        <v>2793</v>
      </c>
      <c r="B2176" t="s">
        <v>2794</v>
      </c>
      <c r="C2176" t="s">
        <v>2792</v>
      </c>
      <c r="D2176" t="s">
        <v>2791</v>
      </c>
      <c r="E2176" t="s">
        <v>1</v>
      </c>
      <c r="F2176" t="s">
        <v>4</v>
      </c>
      <c r="G2176" s="2">
        <v>42955</v>
      </c>
      <c r="H2176" s="1">
        <v>2800000</v>
      </c>
      <c r="I2176" s="1">
        <v>174155.07550000001</v>
      </c>
    </row>
    <row r="2177" spans="1:9" x14ac:dyDescent="0.25">
      <c r="A2177" t="s">
        <v>2789</v>
      </c>
      <c r="B2177" t="s">
        <v>2790</v>
      </c>
      <c r="C2177" t="s">
        <v>2730</v>
      </c>
      <c r="D2177" t="s">
        <v>2729</v>
      </c>
      <c r="E2177" t="s">
        <v>1</v>
      </c>
      <c r="F2177" t="s">
        <v>4</v>
      </c>
      <c r="G2177" s="2">
        <v>42860</v>
      </c>
      <c r="H2177" s="1">
        <v>1161416</v>
      </c>
      <c r="I2177" s="1">
        <v>109517.821</v>
      </c>
    </row>
    <row r="2178" spans="1:9" x14ac:dyDescent="0.25">
      <c r="A2178" t="s">
        <v>2787</v>
      </c>
      <c r="B2178" t="s">
        <v>2788</v>
      </c>
      <c r="C2178" t="s">
        <v>2352</v>
      </c>
      <c r="D2178" t="s">
        <v>2351</v>
      </c>
      <c r="E2178" t="s">
        <v>1</v>
      </c>
      <c r="F2178" t="s">
        <v>4</v>
      </c>
      <c r="G2178" s="2">
        <v>43052</v>
      </c>
      <c r="H2178" s="1">
        <v>3550650</v>
      </c>
      <c r="I2178" s="1">
        <v>186049.36</v>
      </c>
    </row>
    <row r="2179" spans="1:9" x14ac:dyDescent="0.25">
      <c r="A2179" t="s">
        <v>2785</v>
      </c>
      <c r="B2179" t="s">
        <v>2786</v>
      </c>
      <c r="C2179" t="s">
        <v>2784</v>
      </c>
      <c r="D2179" t="s">
        <v>2783</v>
      </c>
      <c r="E2179" t="s">
        <v>1</v>
      </c>
      <c r="F2179" t="s">
        <v>4</v>
      </c>
      <c r="G2179" s="2">
        <v>42787</v>
      </c>
      <c r="H2179" s="1">
        <v>560000</v>
      </c>
      <c r="I2179" s="1">
        <v>37991.455600000001</v>
      </c>
    </row>
    <row r="2180" spans="1:9" x14ac:dyDescent="0.25">
      <c r="A2180" t="s">
        <v>2781</v>
      </c>
      <c r="B2180" t="s">
        <v>2782</v>
      </c>
      <c r="C2180" t="s">
        <v>2780</v>
      </c>
      <c r="D2180" t="s">
        <v>2779</v>
      </c>
      <c r="E2180" t="s">
        <v>1</v>
      </c>
      <c r="F2180" t="s">
        <v>4</v>
      </c>
      <c r="G2180" s="2">
        <v>43063</v>
      </c>
      <c r="H2180" s="1">
        <v>1440000</v>
      </c>
      <c r="I2180" s="1">
        <v>72696.695999999996</v>
      </c>
    </row>
    <row r="2181" spans="1:9" x14ac:dyDescent="0.25">
      <c r="A2181" t="s">
        <v>2777</v>
      </c>
      <c r="B2181" t="s">
        <v>2778</v>
      </c>
      <c r="C2181" t="s">
        <v>2776</v>
      </c>
      <c r="D2181" t="s">
        <v>2775</v>
      </c>
      <c r="E2181" t="s">
        <v>1</v>
      </c>
      <c r="F2181" t="s">
        <v>4</v>
      </c>
      <c r="G2181" s="2">
        <v>42801</v>
      </c>
      <c r="H2181" s="1">
        <v>862125</v>
      </c>
      <c r="I2181" s="1">
        <v>60423.7143</v>
      </c>
    </row>
    <row r="2182" spans="1:9" x14ac:dyDescent="0.25">
      <c r="A2182" t="s">
        <v>2773</v>
      </c>
      <c r="B2182" t="s">
        <v>2774</v>
      </c>
      <c r="C2182" t="s">
        <v>2772</v>
      </c>
      <c r="D2182" t="s">
        <v>2771</v>
      </c>
      <c r="E2182" t="s">
        <v>1</v>
      </c>
      <c r="F2182" t="s">
        <v>4</v>
      </c>
      <c r="G2182" s="2">
        <v>43084</v>
      </c>
      <c r="H2182" s="1">
        <v>736600</v>
      </c>
      <c r="I2182" s="1">
        <v>49050.284099999997</v>
      </c>
    </row>
    <row r="2183" spans="1:9" x14ac:dyDescent="0.25">
      <c r="A2183" t="s">
        <v>2769</v>
      </c>
      <c r="B2183" t="s">
        <v>2770</v>
      </c>
      <c r="C2183" t="s">
        <v>2768</v>
      </c>
      <c r="D2183" t="s">
        <v>2767</v>
      </c>
      <c r="E2183" t="s">
        <v>1</v>
      </c>
      <c r="F2183" t="s">
        <v>4</v>
      </c>
      <c r="G2183" s="2">
        <v>43077</v>
      </c>
      <c r="H2183" s="1">
        <v>1833600</v>
      </c>
      <c r="I2183" s="1">
        <v>105230.648</v>
      </c>
    </row>
    <row r="2184" spans="1:9" x14ac:dyDescent="0.25">
      <c r="A2184" t="s">
        <v>2765</v>
      </c>
      <c r="B2184" t="s">
        <v>2766</v>
      </c>
      <c r="C2184" t="s">
        <v>2764</v>
      </c>
      <c r="D2184" t="s">
        <v>2763</v>
      </c>
      <c r="E2184" t="s">
        <v>1</v>
      </c>
      <c r="F2184" t="s">
        <v>4</v>
      </c>
      <c r="G2184" s="2">
        <v>43068</v>
      </c>
      <c r="H2184" s="1">
        <v>4900000</v>
      </c>
      <c r="I2184" s="1">
        <v>488160.05129999999</v>
      </c>
    </row>
    <row r="2185" spans="1:9" x14ac:dyDescent="0.25">
      <c r="A2185" t="s">
        <v>2761</v>
      </c>
      <c r="B2185" t="s">
        <v>2762</v>
      </c>
      <c r="C2185" t="s">
        <v>2760</v>
      </c>
      <c r="D2185" t="s">
        <v>2759</v>
      </c>
      <c r="E2185" t="s">
        <v>1</v>
      </c>
      <c r="F2185" t="s">
        <v>4</v>
      </c>
      <c r="G2185" s="2">
        <v>42774</v>
      </c>
      <c r="H2185" s="1">
        <v>247500</v>
      </c>
      <c r="I2185" s="1">
        <v>22958.724999999999</v>
      </c>
    </row>
    <row r="2186" spans="1:9" x14ac:dyDescent="0.25">
      <c r="A2186" t="s">
        <v>2757</v>
      </c>
      <c r="B2186" t="s">
        <v>2758</v>
      </c>
      <c r="C2186" t="s">
        <v>2756</v>
      </c>
      <c r="D2186" t="s">
        <v>2755</v>
      </c>
      <c r="E2186" t="s">
        <v>1</v>
      </c>
      <c r="F2186" t="s">
        <v>4</v>
      </c>
      <c r="G2186" s="2">
        <v>43048</v>
      </c>
      <c r="H2186" s="1">
        <v>166500</v>
      </c>
      <c r="I2186" s="1">
        <v>5326.8023000000003</v>
      </c>
    </row>
    <row r="2187" spans="1:9" x14ac:dyDescent="0.25">
      <c r="A2187" t="s">
        <v>2753</v>
      </c>
      <c r="B2187" t="s">
        <v>2754</v>
      </c>
      <c r="C2187" t="s">
        <v>2752</v>
      </c>
      <c r="D2187" t="s">
        <v>2751</v>
      </c>
      <c r="E2187" t="s">
        <v>1</v>
      </c>
      <c r="F2187" t="s">
        <v>4</v>
      </c>
      <c r="G2187" s="2">
        <v>42899</v>
      </c>
      <c r="H2187" s="1">
        <v>805093</v>
      </c>
      <c r="I2187" s="1">
        <v>42653.285400000001</v>
      </c>
    </row>
    <row r="2188" spans="1:9" x14ac:dyDescent="0.25">
      <c r="A2188" t="s">
        <v>2749</v>
      </c>
      <c r="B2188" t="s">
        <v>2750</v>
      </c>
      <c r="C2188" t="s">
        <v>2748</v>
      </c>
      <c r="D2188" t="s">
        <v>2747</v>
      </c>
      <c r="E2188" t="s">
        <v>1</v>
      </c>
      <c r="F2188" t="s">
        <v>4</v>
      </c>
      <c r="G2188" s="2">
        <v>43080</v>
      </c>
      <c r="H2188" s="1">
        <v>1000000</v>
      </c>
      <c r="I2188" s="1">
        <v>59737.761700000003</v>
      </c>
    </row>
    <row r="2189" spans="1:9" x14ac:dyDescent="0.25">
      <c r="A2189" t="s">
        <v>2745</v>
      </c>
      <c r="B2189" t="s">
        <v>2746</v>
      </c>
      <c r="C2189" t="s">
        <v>2744</v>
      </c>
      <c r="D2189" t="s">
        <v>2743</v>
      </c>
      <c r="E2189" t="s">
        <v>1</v>
      </c>
      <c r="F2189" t="s">
        <v>4</v>
      </c>
      <c r="G2189" s="2">
        <v>42774</v>
      </c>
      <c r="H2189" s="1">
        <v>7000000</v>
      </c>
      <c r="I2189" s="1">
        <v>513246.08</v>
      </c>
    </row>
    <row r="2190" spans="1:9" x14ac:dyDescent="0.25">
      <c r="A2190" t="s">
        <v>2741</v>
      </c>
      <c r="B2190" t="s">
        <v>2742</v>
      </c>
      <c r="C2190" t="s">
        <v>2740</v>
      </c>
      <c r="D2190" t="s">
        <v>2739</v>
      </c>
      <c r="E2190" t="s">
        <v>1</v>
      </c>
      <c r="F2190" t="s">
        <v>4</v>
      </c>
      <c r="G2190" s="2">
        <v>43080</v>
      </c>
      <c r="H2190" s="1">
        <v>578700</v>
      </c>
      <c r="I2190" s="1">
        <v>32100.338</v>
      </c>
    </row>
    <row r="2191" spans="1:9" x14ac:dyDescent="0.25">
      <c r="A2191" t="s">
        <v>2737</v>
      </c>
      <c r="B2191" t="s">
        <v>2738</v>
      </c>
      <c r="C2191" t="s">
        <v>2736</v>
      </c>
      <c r="D2191" t="s">
        <v>2735</v>
      </c>
      <c r="E2191" t="s">
        <v>1</v>
      </c>
      <c r="F2191" t="s">
        <v>4</v>
      </c>
      <c r="G2191" s="2">
        <v>42949</v>
      </c>
      <c r="H2191" s="1">
        <v>6726000</v>
      </c>
      <c r="I2191" s="1">
        <v>538430.56790000002</v>
      </c>
    </row>
    <row r="2192" spans="1:9" x14ac:dyDescent="0.25">
      <c r="A2192" t="s">
        <v>2733</v>
      </c>
      <c r="B2192" t="s">
        <v>2734</v>
      </c>
      <c r="C2192" t="s">
        <v>2396</v>
      </c>
      <c r="D2192" t="s">
        <v>2395</v>
      </c>
      <c r="E2192" t="s">
        <v>1</v>
      </c>
      <c r="F2192" t="s">
        <v>4</v>
      </c>
      <c r="G2192" s="2">
        <v>43073</v>
      </c>
      <c r="H2192" s="1">
        <v>899000</v>
      </c>
      <c r="I2192" s="1">
        <v>37780.775999999998</v>
      </c>
    </row>
    <row r="2193" spans="1:9" x14ac:dyDescent="0.25">
      <c r="A2193" t="s">
        <v>2731</v>
      </c>
      <c r="B2193" t="s">
        <v>2732</v>
      </c>
      <c r="C2193" t="s">
        <v>2730</v>
      </c>
      <c r="D2193" t="s">
        <v>2729</v>
      </c>
      <c r="E2193" t="s">
        <v>1</v>
      </c>
      <c r="F2193" t="s">
        <v>4</v>
      </c>
      <c r="G2193" s="2">
        <v>42801</v>
      </c>
      <c r="H2193" s="1">
        <v>139252</v>
      </c>
      <c r="I2193" s="1">
        <v>12910.9931</v>
      </c>
    </row>
    <row r="2194" spans="1:9" x14ac:dyDescent="0.25">
      <c r="A2194" t="s">
        <v>2727</v>
      </c>
      <c r="B2194" t="s">
        <v>2728</v>
      </c>
      <c r="C2194" t="s">
        <v>2726</v>
      </c>
      <c r="D2194" t="s">
        <v>2725</v>
      </c>
      <c r="E2194" t="s">
        <v>1</v>
      </c>
      <c r="F2194" t="s">
        <v>4</v>
      </c>
      <c r="G2194" s="2">
        <v>42774</v>
      </c>
      <c r="H2194" s="1">
        <v>3780800</v>
      </c>
      <c r="I2194" s="1">
        <v>198921.89360000001</v>
      </c>
    </row>
    <row r="2195" spans="1:9" x14ac:dyDescent="0.25">
      <c r="A2195" t="s">
        <v>2723</v>
      </c>
      <c r="B2195" t="s">
        <v>2724</v>
      </c>
      <c r="C2195" t="s">
        <v>2356</v>
      </c>
      <c r="D2195" t="s">
        <v>2355</v>
      </c>
      <c r="E2195" t="s">
        <v>1</v>
      </c>
      <c r="F2195" t="s">
        <v>4</v>
      </c>
      <c r="G2195" s="2">
        <v>42764</v>
      </c>
      <c r="H2195" s="1">
        <v>6995000</v>
      </c>
      <c r="I2195" s="1">
        <v>68487.270300000004</v>
      </c>
    </row>
    <row r="2196" spans="1:9" x14ac:dyDescent="0.25">
      <c r="A2196" t="s">
        <v>2721</v>
      </c>
      <c r="B2196" t="s">
        <v>2722</v>
      </c>
      <c r="C2196" t="s">
        <v>2720</v>
      </c>
      <c r="D2196" t="s">
        <v>2719</v>
      </c>
      <c r="E2196" t="s">
        <v>1</v>
      </c>
      <c r="F2196" t="s">
        <v>4</v>
      </c>
      <c r="G2196" s="2">
        <v>42829</v>
      </c>
      <c r="H2196" s="1">
        <v>1565876</v>
      </c>
      <c r="I2196" s="1">
        <v>114041.0573</v>
      </c>
    </row>
    <row r="2197" spans="1:9" x14ac:dyDescent="0.25">
      <c r="A2197" t="s">
        <v>2717</v>
      </c>
      <c r="B2197" t="s">
        <v>2718</v>
      </c>
      <c r="C2197" t="s">
        <v>2636</v>
      </c>
      <c r="D2197" t="s">
        <v>2635</v>
      </c>
      <c r="E2197" t="s">
        <v>1</v>
      </c>
      <c r="F2197" t="s">
        <v>4</v>
      </c>
      <c r="G2197" s="2">
        <v>42774</v>
      </c>
      <c r="H2197" s="1">
        <v>503600</v>
      </c>
      <c r="I2197" s="1">
        <v>29822.378700000001</v>
      </c>
    </row>
    <row r="2198" spans="1:9" x14ac:dyDescent="0.25">
      <c r="A2198" t="s">
        <v>2715</v>
      </c>
      <c r="B2198" t="s">
        <v>2716</v>
      </c>
      <c r="C2198" t="s">
        <v>2714</v>
      </c>
      <c r="D2198" t="s">
        <v>2713</v>
      </c>
      <c r="E2198" t="s">
        <v>1</v>
      </c>
      <c r="F2198" t="s">
        <v>4</v>
      </c>
      <c r="G2198" s="2">
        <v>42774</v>
      </c>
      <c r="H2198" s="1">
        <v>700000</v>
      </c>
      <c r="I2198" s="1">
        <v>56124.606699999997</v>
      </c>
    </row>
    <row r="2199" spans="1:9" x14ac:dyDescent="0.25">
      <c r="A2199" t="s">
        <v>2711</v>
      </c>
      <c r="B2199" t="s">
        <v>2712</v>
      </c>
      <c r="C2199" t="s">
        <v>2710</v>
      </c>
      <c r="D2199" t="s">
        <v>2709</v>
      </c>
      <c r="E2199" t="s">
        <v>1</v>
      </c>
      <c r="F2199" t="s">
        <v>4</v>
      </c>
      <c r="G2199" s="2">
        <v>43080</v>
      </c>
      <c r="H2199" s="1">
        <v>1957500</v>
      </c>
      <c r="I2199" s="1">
        <v>208997.11900000001</v>
      </c>
    </row>
    <row r="2200" spans="1:9" x14ac:dyDescent="0.25">
      <c r="A2200" t="s">
        <v>2707</v>
      </c>
      <c r="B2200" t="s">
        <v>2708</v>
      </c>
      <c r="C2200" t="s">
        <v>2706</v>
      </c>
      <c r="D2200" t="s">
        <v>2705</v>
      </c>
      <c r="E2200" t="s">
        <v>1</v>
      </c>
      <c r="F2200" t="s">
        <v>4</v>
      </c>
      <c r="G2200" s="2">
        <v>43066</v>
      </c>
      <c r="H2200" s="1">
        <v>4200000</v>
      </c>
      <c r="I2200" s="1">
        <v>358591.81599999999</v>
      </c>
    </row>
    <row r="2201" spans="1:9" x14ac:dyDescent="0.25">
      <c r="A2201" t="s">
        <v>2703</v>
      </c>
      <c r="B2201" t="s">
        <v>2704</v>
      </c>
      <c r="C2201" t="s">
        <v>2680</v>
      </c>
      <c r="D2201" t="s">
        <v>2679</v>
      </c>
      <c r="E2201" t="s">
        <v>1</v>
      </c>
      <c r="F2201" t="s">
        <v>4</v>
      </c>
      <c r="G2201" s="2">
        <v>43073</v>
      </c>
      <c r="H2201" s="1">
        <v>101700</v>
      </c>
      <c r="I2201" s="1">
        <v>5774.4938000000002</v>
      </c>
    </row>
    <row r="2202" spans="1:9" x14ac:dyDescent="0.25">
      <c r="A2202" t="s">
        <v>2701</v>
      </c>
      <c r="B2202" t="s">
        <v>2702</v>
      </c>
      <c r="C2202" t="s">
        <v>2680</v>
      </c>
      <c r="D2202" t="s">
        <v>2679</v>
      </c>
      <c r="E2202" t="s">
        <v>1</v>
      </c>
      <c r="F2202" t="s">
        <v>4</v>
      </c>
      <c r="G2202" s="2">
        <v>43073</v>
      </c>
      <c r="H2202" s="1">
        <v>251834</v>
      </c>
      <c r="I2202" s="1">
        <v>14719.3989</v>
      </c>
    </row>
    <row r="2203" spans="1:9" x14ac:dyDescent="0.25">
      <c r="A2203" t="s">
        <v>2699</v>
      </c>
      <c r="B2203" t="s">
        <v>2700</v>
      </c>
      <c r="C2203" t="s">
        <v>2518</v>
      </c>
      <c r="D2203" t="s">
        <v>2517</v>
      </c>
      <c r="E2203" t="s">
        <v>1</v>
      </c>
      <c r="F2203" t="s">
        <v>4</v>
      </c>
      <c r="G2203" s="2">
        <v>42751</v>
      </c>
      <c r="H2203" s="1">
        <v>1333390</v>
      </c>
      <c r="I2203" s="1">
        <v>86001.586899999995</v>
      </c>
    </row>
    <row r="2204" spans="1:9" x14ac:dyDescent="0.25">
      <c r="A2204" t="s">
        <v>2697</v>
      </c>
      <c r="B2204" t="s">
        <v>2698</v>
      </c>
      <c r="C2204" t="s">
        <v>2696</v>
      </c>
      <c r="D2204" t="s">
        <v>2695</v>
      </c>
      <c r="E2204" t="s">
        <v>1</v>
      </c>
      <c r="F2204" t="s">
        <v>4</v>
      </c>
      <c r="G2204" s="2">
        <v>42774</v>
      </c>
      <c r="H2204" s="1">
        <v>4364088</v>
      </c>
      <c r="I2204" s="1">
        <v>220198.16800000001</v>
      </c>
    </row>
    <row r="2205" spans="1:9" x14ac:dyDescent="0.25">
      <c r="A2205" t="s">
        <v>2693</v>
      </c>
      <c r="B2205" t="s">
        <v>2694</v>
      </c>
      <c r="C2205" t="s">
        <v>2692</v>
      </c>
      <c r="D2205" t="s">
        <v>2691</v>
      </c>
      <c r="E2205" t="s">
        <v>1</v>
      </c>
      <c r="F2205" t="s">
        <v>4</v>
      </c>
      <c r="G2205" s="2">
        <v>42774</v>
      </c>
      <c r="H2205" s="1">
        <v>2250000</v>
      </c>
      <c r="I2205" s="1">
        <v>156084.59520000001</v>
      </c>
    </row>
    <row r="2206" spans="1:9" x14ac:dyDescent="0.25">
      <c r="A2206" t="s">
        <v>2689</v>
      </c>
      <c r="B2206" t="s">
        <v>2690</v>
      </c>
      <c r="C2206" t="s">
        <v>2688</v>
      </c>
      <c r="D2206" t="s">
        <v>2687</v>
      </c>
      <c r="E2206" t="s">
        <v>1</v>
      </c>
      <c r="F2206" t="s">
        <v>4</v>
      </c>
      <c r="G2206" s="2">
        <v>42764</v>
      </c>
      <c r="H2206" s="1">
        <v>1540000</v>
      </c>
      <c r="I2206" s="1">
        <v>77336.663100000005</v>
      </c>
    </row>
    <row r="2207" spans="1:9" x14ac:dyDescent="0.25">
      <c r="A2207" t="s">
        <v>2685</v>
      </c>
      <c r="B2207" t="s">
        <v>2686</v>
      </c>
      <c r="C2207" t="s">
        <v>2684</v>
      </c>
      <c r="D2207" t="s">
        <v>2683</v>
      </c>
      <c r="E2207" t="s">
        <v>1</v>
      </c>
      <c r="F2207" t="s">
        <v>4</v>
      </c>
      <c r="G2207" s="2">
        <v>42801</v>
      </c>
      <c r="H2207" s="1">
        <v>510000</v>
      </c>
      <c r="I2207" s="1">
        <v>24813.1181</v>
      </c>
    </row>
    <row r="2208" spans="1:9" x14ac:dyDescent="0.25">
      <c r="A2208" t="s">
        <v>2681</v>
      </c>
      <c r="B2208" t="s">
        <v>2682</v>
      </c>
      <c r="C2208" t="s">
        <v>2680</v>
      </c>
      <c r="D2208" t="s">
        <v>2679</v>
      </c>
      <c r="E2208" t="s">
        <v>1</v>
      </c>
      <c r="F2208" t="s">
        <v>4</v>
      </c>
      <c r="G2208" s="2">
        <v>42774</v>
      </c>
      <c r="H2208" s="1">
        <v>316120</v>
      </c>
      <c r="I2208" s="1">
        <v>17232.250499999998</v>
      </c>
    </row>
    <row r="2209" spans="1:9" x14ac:dyDescent="0.25">
      <c r="A2209" t="s">
        <v>2677</v>
      </c>
      <c r="B2209" t="s">
        <v>2678</v>
      </c>
      <c r="C2209" t="s">
        <v>2676</v>
      </c>
      <c r="D2209" t="s">
        <v>2675</v>
      </c>
      <c r="E2209" t="s">
        <v>1</v>
      </c>
      <c r="F2209" t="s">
        <v>4</v>
      </c>
      <c r="G2209" s="2">
        <v>42774</v>
      </c>
      <c r="H2209" s="1">
        <v>1758137.5</v>
      </c>
      <c r="I2209" s="1">
        <v>54629.106599999999</v>
      </c>
    </row>
    <row r="2210" spans="1:9" x14ac:dyDescent="0.25">
      <c r="A2210" t="s">
        <v>2673</v>
      </c>
      <c r="B2210" t="s">
        <v>2674</v>
      </c>
      <c r="C2210" t="s">
        <v>2672</v>
      </c>
      <c r="D2210" t="s">
        <v>2671</v>
      </c>
      <c r="E2210" t="s">
        <v>1</v>
      </c>
      <c r="F2210" t="s">
        <v>4</v>
      </c>
      <c r="G2210" s="2">
        <v>43073</v>
      </c>
      <c r="H2210" s="1">
        <v>1244000</v>
      </c>
      <c r="I2210" s="1">
        <v>86665.019899999999</v>
      </c>
    </row>
    <row r="2211" spans="1:9" x14ac:dyDescent="0.25">
      <c r="A2211" t="s">
        <v>2669</v>
      </c>
      <c r="B2211" t="s">
        <v>2670</v>
      </c>
      <c r="C2211" t="s">
        <v>2668</v>
      </c>
      <c r="D2211" t="s">
        <v>2667</v>
      </c>
      <c r="E2211" t="s">
        <v>1</v>
      </c>
      <c r="F2211" t="s">
        <v>4</v>
      </c>
      <c r="G2211" s="2">
        <v>43018</v>
      </c>
      <c r="H2211" s="1">
        <v>599990</v>
      </c>
      <c r="I2211" s="1">
        <v>37609.041299999997</v>
      </c>
    </row>
    <row r="2212" spans="1:9" x14ac:dyDescent="0.25">
      <c r="A2212" t="s">
        <v>2665</v>
      </c>
      <c r="B2212" t="s">
        <v>2666</v>
      </c>
      <c r="C2212" t="s">
        <v>2664</v>
      </c>
      <c r="D2212" t="s">
        <v>2663</v>
      </c>
      <c r="E2212" t="s">
        <v>1</v>
      </c>
      <c r="F2212" t="s">
        <v>4</v>
      </c>
      <c r="G2212" s="2">
        <v>43018</v>
      </c>
      <c r="H2212" s="1">
        <v>1400000</v>
      </c>
      <c r="I2212" s="1">
        <v>95827.675700000007</v>
      </c>
    </row>
    <row r="2213" spans="1:9" x14ac:dyDescent="0.25">
      <c r="A2213" t="s">
        <v>2661</v>
      </c>
      <c r="B2213" t="s">
        <v>2662</v>
      </c>
      <c r="C2213" t="s">
        <v>2660</v>
      </c>
      <c r="D2213" t="s">
        <v>2659</v>
      </c>
      <c r="E2213" t="s">
        <v>1</v>
      </c>
      <c r="F2213" t="s">
        <v>4</v>
      </c>
      <c r="G2213" s="2">
        <v>43073</v>
      </c>
      <c r="H2213" s="1">
        <v>2100000</v>
      </c>
      <c r="I2213" s="1">
        <v>111026.856</v>
      </c>
    </row>
    <row r="2214" spans="1:9" x14ac:dyDescent="0.25">
      <c r="A2214" t="s">
        <v>2657</v>
      </c>
      <c r="B2214" t="s">
        <v>2658</v>
      </c>
      <c r="C2214" t="s">
        <v>2656</v>
      </c>
      <c r="D2214" t="s">
        <v>2655</v>
      </c>
      <c r="E2214" t="s">
        <v>1</v>
      </c>
      <c r="F2214" t="s">
        <v>4</v>
      </c>
      <c r="G2214" s="2">
        <v>43066</v>
      </c>
      <c r="H2214" s="1">
        <v>2360000</v>
      </c>
      <c r="I2214" s="1">
        <v>205557.753</v>
      </c>
    </row>
    <row r="2215" spans="1:9" x14ac:dyDescent="0.25">
      <c r="A2215" t="s">
        <v>2653</v>
      </c>
      <c r="B2215" t="s">
        <v>2654</v>
      </c>
      <c r="C2215" t="s">
        <v>2652</v>
      </c>
      <c r="D2215" t="s">
        <v>2651</v>
      </c>
      <c r="E2215" t="s">
        <v>1</v>
      </c>
      <c r="F2215" t="s">
        <v>4</v>
      </c>
      <c r="G2215" s="2">
        <v>42751</v>
      </c>
      <c r="H2215" s="1">
        <v>2520000</v>
      </c>
      <c r="I2215" s="1">
        <v>306452.02250000002</v>
      </c>
    </row>
    <row r="2216" spans="1:9" x14ac:dyDescent="0.25">
      <c r="A2216" t="s">
        <v>2649</v>
      </c>
      <c r="B2216" t="s">
        <v>2650</v>
      </c>
      <c r="C2216" t="s">
        <v>2648</v>
      </c>
      <c r="D2216" t="s">
        <v>2647</v>
      </c>
      <c r="E2216" t="s">
        <v>1</v>
      </c>
      <c r="F2216" t="s">
        <v>4</v>
      </c>
      <c r="G2216" s="2">
        <v>42774</v>
      </c>
      <c r="H2216" s="1">
        <v>1210000</v>
      </c>
      <c r="I2216" s="1">
        <v>37862.807000000001</v>
      </c>
    </row>
    <row r="2217" spans="1:9" x14ac:dyDescent="0.25">
      <c r="A2217" t="s">
        <v>2645</v>
      </c>
      <c r="B2217" t="s">
        <v>2646</v>
      </c>
      <c r="C2217" t="s">
        <v>2644</v>
      </c>
      <c r="D2217" t="s">
        <v>2643</v>
      </c>
      <c r="E2217" t="s">
        <v>1</v>
      </c>
      <c r="F2217" t="s">
        <v>4</v>
      </c>
      <c r="G2217" s="2">
        <v>43052</v>
      </c>
      <c r="H2217" s="1">
        <v>1313500</v>
      </c>
      <c r="I2217" s="1">
        <v>81347.736699999994</v>
      </c>
    </row>
    <row r="2218" spans="1:9" x14ac:dyDescent="0.25">
      <c r="A2218" t="s">
        <v>2641</v>
      </c>
      <c r="B2218" t="s">
        <v>2642</v>
      </c>
      <c r="C2218" t="s">
        <v>2640</v>
      </c>
      <c r="D2218" t="s">
        <v>2639</v>
      </c>
      <c r="E2218" t="s">
        <v>1</v>
      </c>
      <c r="F2218" t="s">
        <v>4</v>
      </c>
      <c r="G2218" s="2">
        <v>43040</v>
      </c>
      <c r="H2218" s="1">
        <v>398000</v>
      </c>
      <c r="I2218" s="1">
        <v>20776.911400000001</v>
      </c>
    </row>
    <row r="2219" spans="1:9" x14ac:dyDescent="0.25">
      <c r="A2219" t="s">
        <v>2637</v>
      </c>
      <c r="B2219" t="s">
        <v>2638</v>
      </c>
      <c r="C2219" t="s">
        <v>2636</v>
      </c>
      <c r="D2219" t="s">
        <v>2635</v>
      </c>
      <c r="E2219" t="s">
        <v>1</v>
      </c>
      <c r="F2219" t="s">
        <v>4</v>
      </c>
      <c r="G2219" s="2">
        <v>43046</v>
      </c>
      <c r="H2219" s="1">
        <v>243000</v>
      </c>
      <c r="I2219" s="1">
        <v>13634.138300000001</v>
      </c>
    </row>
    <row r="2220" spans="1:9" x14ac:dyDescent="0.25">
      <c r="A2220" t="s">
        <v>2633</v>
      </c>
      <c r="B2220" t="s">
        <v>2634</v>
      </c>
      <c r="C2220" t="s">
        <v>2632</v>
      </c>
      <c r="D2220" t="s">
        <v>2631</v>
      </c>
      <c r="E2220" t="s">
        <v>1</v>
      </c>
      <c r="F2220" t="s">
        <v>4</v>
      </c>
      <c r="G2220" s="2">
        <v>42949</v>
      </c>
      <c r="H2220" s="1">
        <v>2980000</v>
      </c>
      <c r="I2220" s="1">
        <v>90194.362299999993</v>
      </c>
    </row>
    <row r="2221" spans="1:9" x14ac:dyDescent="0.25">
      <c r="A2221" t="s">
        <v>2629</v>
      </c>
      <c r="B2221" t="s">
        <v>2630</v>
      </c>
      <c r="C2221" t="s">
        <v>2442</v>
      </c>
      <c r="D2221" t="s">
        <v>2441</v>
      </c>
      <c r="E2221" t="s">
        <v>1</v>
      </c>
      <c r="F2221" t="s">
        <v>4</v>
      </c>
      <c r="G2221" s="2">
        <v>43075</v>
      </c>
      <c r="H2221" s="1">
        <v>2719392</v>
      </c>
      <c r="I2221" s="1">
        <v>262804.0785</v>
      </c>
    </row>
    <row r="2222" spans="1:9" x14ac:dyDescent="0.25">
      <c r="A2222" t="s">
        <v>2627</v>
      </c>
      <c r="B2222" t="s">
        <v>2628</v>
      </c>
      <c r="C2222" t="s">
        <v>2626</v>
      </c>
      <c r="D2222" t="s">
        <v>2625</v>
      </c>
      <c r="E2222" t="s">
        <v>1</v>
      </c>
      <c r="F2222" t="s">
        <v>4</v>
      </c>
      <c r="G2222" s="2">
        <v>42872</v>
      </c>
      <c r="H2222" s="1">
        <v>703800</v>
      </c>
      <c r="I2222" s="1">
        <v>41323.572200000002</v>
      </c>
    </row>
    <row r="2223" spans="1:9" x14ac:dyDescent="0.25">
      <c r="A2223" t="s">
        <v>2623</v>
      </c>
      <c r="B2223" t="s">
        <v>2624</v>
      </c>
      <c r="C2223" t="s">
        <v>2582</v>
      </c>
      <c r="D2223" t="s">
        <v>2581</v>
      </c>
      <c r="E2223" t="s">
        <v>1</v>
      </c>
      <c r="F2223" t="s">
        <v>4</v>
      </c>
      <c r="G2223" s="2">
        <v>42950</v>
      </c>
      <c r="H2223" s="1">
        <v>396000</v>
      </c>
      <c r="I2223" s="1">
        <v>14814.915000000001</v>
      </c>
    </row>
    <row r="2224" spans="1:9" x14ac:dyDescent="0.25">
      <c r="A2224" t="s">
        <v>2621</v>
      </c>
      <c r="B2224" t="s">
        <v>2622</v>
      </c>
      <c r="C2224" t="s">
        <v>2434</v>
      </c>
      <c r="D2224" t="s">
        <v>2433</v>
      </c>
      <c r="E2224" t="s">
        <v>1</v>
      </c>
      <c r="F2224" t="s">
        <v>4</v>
      </c>
      <c r="G2224" s="2">
        <v>43073</v>
      </c>
      <c r="H2224" s="1">
        <v>1200000</v>
      </c>
      <c r="I2224" s="1">
        <v>49847.360000000001</v>
      </c>
    </row>
    <row r="2225" spans="1:9" x14ac:dyDescent="0.25">
      <c r="A2225" t="s">
        <v>2619</v>
      </c>
      <c r="B2225" t="s">
        <v>2620</v>
      </c>
      <c r="C2225" t="s">
        <v>2618</v>
      </c>
      <c r="D2225" t="s">
        <v>2617</v>
      </c>
      <c r="E2225" t="s">
        <v>1</v>
      </c>
      <c r="F2225" t="s">
        <v>4</v>
      </c>
      <c r="G2225" s="2">
        <v>43073</v>
      </c>
      <c r="H2225" s="1">
        <v>1780000</v>
      </c>
      <c r="I2225" s="1">
        <v>122642.24800000001</v>
      </c>
    </row>
    <row r="2226" spans="1:9" x14ac:dyDescent="0.25">
      <c r="A2226" t="s">
        <v>2615</v>
      </c>
      <c r="B2226" t="s">
        <v>2616</v>
      </c>
      <c r="C2226" t="s">
        <v>2614</v>
      </c>
      <c r="D2226" t="s">
        <v>2613</v>
      </c>
      <c r="E2226" t="s">
        <v>1</v>
      </c>
      <c r="F2226" t="s">
        <v>4</v>
      </c>
      <c r="G2226" s="2">
        <v>42999</v>
      </c>
      <c r="H2226" s="1">
        <v>1595000</v>
      </c>
      <c r="I2226" s="1">
        <v>158695.81690000001</v>
      </c>
    </row>
    <row r="2227" spans="1:9" x14ac:dyDescent="0.25">
      <c r="A2227" t="s">
        <v>2611</v>
      </c>
      <c r="B2227" t="s">
        <v>2612</v>
      </c>
      <c r="C2227" t="s">
        <v>2610</v>
      </c>
      <c r="D2227" t="s">
        <v>2609</v>
      </c>
      <c r="E2227" t="s">
        <v>1</v>
      </c>
      <c r="F2227" t="s">
        <v>4</v>
      </c>
      <c r="G2227" s="2">
        <v>43084</v>
      </c>
      <c r="H2227" s="1">
        <v>1519000</v>
      </c>
      <c r="I2227" s="1">
        <v>93269.881599999993</v>
      </c>
    </row>
    <row r="2228" spans="1:9" x14ac:dyDescent="0.25">
      <c r="A2228" t="s">
        <v>2607</v>
      </c>
      <c r="B2228" t="s">
        <v>2608</v>
      </c>
      <c r="C2228" t="s">
        <v>2606</v>
      </c>
      <c r="D2228" t="s">
        <v>2605</v>
      </c>
      <c r="E2228" t="s">
        <v>1</v>
      </c>
      <c r="F2228" t="s">
        <v>4</v>
      </c>
      <c r="G2228" s="2">
        <v>42764</v>
      </c>
      <c r="H2228" s="1">
        <v>8742285</v>
      </c>
      <c r="I2228" s="1">
        <v>483251.35330000002</v>
      </c>
    </row>
    <row r="2229" spans="1:9" x14ac:dyDescent="0.25">
      <c r="A2229" t="s">
        <v>2603</v>
      </c>
      <c r="B2229" t="s">
        <v>2604</v>
      </c>
      <c r="C2229" t="s">
        <v>2582</v>
      </c>
      <c r="D2229" t="s">
        <v>2581</v>
      </c>
      <c r="E2229" t="s">
        <v>1</v>
      </c>
      <c r="F2229" t="s">
        <v>4</v>
      </c>
      <c r="G2229" s="2">
        <v>43048</v>
      </c>
      <c r="H2229" s="1">
        <v>2955000</v>
      </c>
      <c r="I2229" s="1">
        <v>215383.57769999999</v>
      </c>
    </row>
    <row r="2230" spans="1:9" x14ac:dyDescent="0.25">
      <c r="A2230" t="s">
        <v>2601</v>
      </c>
      <c r="B2230" t="s">
        <v>2602</v>
      </c>
      <c r="C2230" t="s">
        <v>2600</v>
      </c>
      <c r="D2230" t="s">
        <v>2599</v>
      </c>
      <c r="E2230" t="s">
        <v>1</v>
      </c>
      <c r="F2230" t="s">
        <v>4</v>
      </c>
      <c r="G2230" s="2">
        <v>42774</v>
      </c>
      <c r="H2230" s="1">
        <v>412500</v>
      </c>
      <c r="I2230" s="1">
        <v>23354.724600000001</v>
      </c>
    </row>
    <row r="2231" spans="1:9" x14ac:dyDescent="0.25">
      <c r="A2231" t="s">
        <v>2597</v>
      </c>
      <c r="B2231" t="s">
        <v>2598</v>
      </c>
      <c r="C2231" t="s">
        <v>2300</v>
      </c>
      <c r="D2231" t="s">
        <v>2299</v>
      </c>
      <c r="E2231" t="s">
        <v>1</v>
      </c>
      <c r="F2231" t="s">
        <v>4</v>
      </c>
      <c r="G2231" s="2">
        <v>43075</v>
      </c>
      <c r="H2231" s="1">
        <v>297000</v>
      </c>
      <c r="I2231" s="1">
        <v>12854.022499999999</v>
      </c>
    </row>
    <row r="2232" spans="1:9" x14ac:dyDescent="0.25">
      <c r="A2232" t="s">
        <v>2595</v>
      </c>
      <c r="B2232" t="s">
        <v>2596</v>
      </c>
      <c r="C2232" t="s">
        <v>2594</v>
      </c>
      <c r="D2232" t="s">
        <v>2593</v>
      </c>
      <c r="E2232" t="s">
        <v>1</v>
      </c>
      <c r="F2232" t="s">
        <v>4</v>
      </c>
      <c r="G2232" s="2">
        <v>43068</v>
      </c>
      <c r="H2232" s="1">
        <v>2460000</v>
      </c>
      <c r="I2232" s="1">
        <v>131035.8781</v>
      </c>
    </row>
    <row r="2233" spans="1:9" x14ac:dyDescent="0.25">
      <c r="A2233" t="s">
        <v>2591</v>
      </c>
      <c r="B2233" t="s">
        <v>2592</v>
      </c>
      <c r="C2233" t="s">
        <v>2590</v>
      </c>
      <c r="D2233" t="s">
        <v>2589</v>
      </c>
      <c r="E2233" t="s">
        <v>1</v>
      </c>
      <c r="F2233" t="s">
        <v>4</v>
      </c>
      <c r="G2233" s="2">
        <v>43068</v>
      </c>
      <c r="H2233" s="1">
        <v>1080000</v>
      </c>
      <c r="I2233" s="1">
        <v>51315.224199999997</v>
      </c>
    </row>
    <row r="2234" spans="1:9" x14ac:dyDescent="0.25">
      <c r="A2234" t="s">
        <v>2587</v>
      </c>
      <c r="B2234" t="s">
        <v>2588</v>
      </c>
      <c r="C2234" t="s">
        <v>2586</v>
      </c>
      <c r="D2234" t="s">
        <v>2585</v>
      </c>
      <c r="E2234" t="s">
        <v>1</v>
      </c>
      <c r="F2234" t="s">
        <v>4</v>
      </c>
      <c r="G2234" s="2">
        <v>42774</v>
      </c>
      <c r="H2234" s="1">
        <v>675000</v>
      </c>
      <c r="I2234" s="1">
        <v>21090.925999999999</v>
      </c>
    </row>
    <row r="2235" spans="1:9" x14ac:dyDescent="0.25">
      <c r="A2235" t="s">
        <v>2583</v>
      </c>
      <c r="B2235" t="s">
        <v>2584</v>
      </c>
      <c r="C2235" t="s">
        <v>2582</v>
      </c>
      <c r="D2235" t="s">
        <v>2581</v>
      </c>
      <c r="E2235" t="s">
        <v>1</v>
      </c>
      <c r="F2235" t="s">
        <v>4</v>
      </c>
      <c r="G2235" s="2">
        <v>43031</v>
      </c>
      <c r="H2235" s="1">
        <v>1535000</v>
      </c>
      <c r="I2235" s="1">
        <v>67606.5815</v>
      </c>
    </row>
    <row r="2236" spans="1:9" x14ac:dyDescent="0.25">
      <c r="A2236" t="s">
        <v>2579</v>
      </c>
      <c r="B2236" t="s">
        <v>2580</v>
      </c>
      <c r="C2236" t="s">
        <v>2578</v>
      </c>
      <c r="D2236" t="s">
        <v>2577</v>
      </c>
      <c r="E2236" t="s">
        <v>1</v>
      </c>
      <c r="F2236" t="s">
        <v>4</v>
      </c>
      <c r="G2236" s="2">
        <v>43077</v>
      </c>
      <c r="H2236" s="1">
        <v>1141400</v>
      </c>
      <c r="I2236" s="1">
        <v>53450.536999999997</v>
      </c>
    </row>
    <row r="2237" spans="1:9" x14ac:dyDescent="0.25">
      <c r="A2237" t="s">
        <v>2575</v>
      </c>
      <c r="B2237" t="s">
        <v>2576</v>
      </c>
      <c r="C2237" t="s">
        <v>2574</v>
      </c>
      <c r="D2237" t="s">
        <v>2573</v>
      </c>
      <c r="E2237" t="s">
        <v>1</v>
      </c>
      <c r="F2237" t="s">
        <v>4</v>
      </c>
      <c r="G2237" s="2">
        <v>42999</v>
      </c>
      <c r="H2237" s="1">
        <v>981000</v>
      </c>
      <c r="I2237" s="1">
        <v>78309.733399999997</v>
      </c>
    </row>
    <row r="2238" spans="1:9" x14ac:dyDescent="0.25">
      <c r="A2238" t="s">
        <v>2571</v>
      </c>
      <c r="B2238" t="s">
        <v>2572</v>
      </c>
      <c r="C2238" t="s">
        <v>2570</v>
      </c>
      <c r="D2238" t="s">
        <v>2569</v>
      </c>
      <c r="E2238" t="s">
        <v>1</v>
      </c>
      <c r="F2238" t="s">
        <v>4</v>
      </c>
      <c r="G2238" s="2">
        <v>42955</v>
      </c>
      <c r="H2238" s="1">
        <v>693000</v>
      </c>
      <c r="I2238" s="1">
        <v>36607.224699999999</v>
      </c>
    </row>
    <row r="2239" spans="1:9" x14ac:dyDescent="0.25">
      <c r="A2239" t="s">
        <v>2567</v>
      </c>
      <c r="B2239" t="s">
        <v>2568</v>
      </c>
      <c r="C2239" t="s">
        <v>2566</v>
      </c>
      <c r="D2239" t="s">
        <v>2565</v>
      </c>
      <c r="E2239" t="s">
        <v>1</v>
      </c>
      <c r="F2239" t="s">
        <v>4</v>
      </c>
      <c r="G2239" s="2">
        <v>43018</v>
      </c>
      <c r="H2239" s="1">
        <v>970500</v>
      </c>
      <c r="I2239" s="1">
        <v>50968.28</v>
      </c>
    </row>
    <row r="2240" spans="1:9" x14ac:dyDescent="0.25">
      <c r="A2240" t="s">
        <v>2563</v>
      </c>
      <c r="B2240" t="s">
        <v>2564</v>
      </c>
      <c r="C2240" t="s">
        <v>2562</v>
      </c>
      <c r="D2240" t="s">
        <v>2561</v>
      </c>
      <c r="E2240" t="s">
        <v>1</v>
      </c>
      <c r="F2240" t="s">
        <v>4</v>
      </c>
      <c r="G2240" s="2">
        <v>43066</v>
      </c>
      <c r="H2240" s="1">
        <v>1305000</v>
      </c>
      <c r="I2240" s="1">
        <v>68972.401400000002</v>
      </c>
    </row>
    <row r="2241" spans="1:9" x14ac:dyDescent="0.25">
      <c r="A2241" t="s">
        <v>2559</v>
      </c>
      <c r="B2241" t="s">
        <v>2560</v>
      </c>
      <c r="C2241" t="s">
        <v>2558</v>
      </c>
      <c r="D2241" t="s">
        <v>2557</v>
      </c>
      <c r="E2241" t="s">
        <v>1</v>
      </c>
      <c r="F2241" t="s">
        <v>4</v>
      </c>
      <c r="G2241" s="2">
        <v>43073</v>
      </c>
      <c r="H2241" s="1">
        <v>192114</v>
      </c>
      <c r="I2241" s="1">
        <v>10270.08</v>
      </c>
    </row>
    <row r="2242" spans="1:9" x14ac:dyDescent="0.25">
      <c r="A2242" t="s">
        <v>2555</v>
      </c>
      <c r="B2242" t="s">
        <v>2556</v>
      </c>
      <c r="C2242" t="s">
        <v>2554</v>
      </c>
      <c r="D2242" t="s">
        <v>2553</v>
      </c>
      <c r="E2242" t="s">
        <v>1</v>
      </c>
      <c r="F2242" t="s">
        <v>4</v>
      </c>
      <c r="G2242" s="2">
        <v>43032</v>
      </c>
      <c r="H2242" s="1">
        <v>362340</v>
      </c>
      <c r="I2242" s="1">
        <v>29216.179800000002</v>
      </c>
    </row>
    <row r="2243" spans="1:9" x14ac:dyDescent="0.25">
      <c r="A2243" t="s">
        <v>2551</v>
      </c>
      <c r="B2243" t="s">
        <v>2552</v>
      </c>
      <c r="C2243" t="s">
        <v>2550</v>
      </c>
      <c r="D2243" t="s">
        <v>2549</v>
      </c>
      <c r="E2243" t="s">
        <v>1</v>
      </c>
      <c r="F2243" t="s">
        <v>4</v>
      </c>
      <c r="G2243" s="2">
        <v>42774</v>
      </c>
      <c r="H2243" s="1">
        <v>974000</v>
      </c>
      <c r="I2243" s="1">
        <v>47706.358099999998</v>
      </c>
    </row>
    <row r="2244" spans="1:9" x14ac:dyDescent="0.25">
      <c r="A2244" t="s">
        <v>2547</v>
      </c>
      <c r="B2244" t="s">
        <v>2548</v>
      </c>
      <c r="C2244" t="s">
        <v>2546</v>
      </c>
      <c r="D2244" t="s">
        <v>2545</v>
      </c>
      <c r="E2244" t="s">
        <v>1</v>
      </c>
      <c r="F2244" t="s">
        <v>4</v>
      </c>
      <c r="G2244" s="2">
        <v>43070</v>
      </c>
      <c r="H2244" s="1">
        <v>1624000</v>
      </c>
      <c r="I2244" s="1">
        <v>98722.128400000001</v>
      </c>
    </row>
    <row r="2245" spans="1:9" x14ac:dyDescent="0.25">
      <c r="A2245" t="s">
        <v>2543</v>
      </c>
      <c r="B2245" t="s">
        <v>2544</v>
      </c>
      <c r="C2245" t="s">
        <v>2542</v>
      </c>
      <c r="D2245" t="s">
        <v>2541</v>
      </c>
      <c r="E2245" t="s">
        <v>1</v>
      </c>
      <c r="F2245" t="s">
        <v>4</v>
      </c>
      <c r="G2245" s="2">
        <v>43040</v>
      </c>
      <c r="H2245" s="1">
        <v>600000</v>
      </c>
      <c r="I2245" s="1">
        <v>30929.7091</v>
      </c>
    </row>
    <row r="2246" spans="1:9" x14ac:dyDescent="0.25">
      <c r="A2246" t="s">
        <v>2539</v>
      </c>
      <c r="B2246" t="s">
        <v>2540</v>
      </c>
      <c r="C2246" t="s">
        <v>2536</v>
      </c>
      <c r="D2246" t="s">
        <v>2535</v>
      </c>
      <c r="E2246" t="s">
        <v>1</v>
      </c>
      <c r="F2246" t="s">
        <v>4</v>
      </c>
      <c r="G2246" s="2">
        <v>43046</v>
      </c>
      <c r="H2246" s="1">
        <v>6270000</v>
      </c>
      <c r="I2246" s="1">
        <v>603615.62399999995</v>
      </c>
    </row>
    <row r="2247" spans="1:9" x14ac:dyDescent="0.25">
      <c r="A2247" t="s">
        <v>2537</v>
      </c>
      <c r="B2247" t="s">
        <v>2538</v>
      </c>
      <c r="C2247" t="s">
        <v>2536</v>
      </c>
      <c r="D2247" t="s">
        <v>2535</v>
      </c>
      <c r="E2247" t="s">
        <v>1</v>
      </c>
      <c r="F2247" t="s">
        <v>4</v>
      </c>
      <c r="G2247" s="2">
        <v>43046</v>
      </c>
      <c r="H2247" s="1">
        <v>1300000</v>
      </c>
      <c r="I2247" s="1">
        <v>106858.224</v>
      </c>
    </row>
    <row r="2248" spans="1:9" x14ac:dyDescent="0.25">
      <c r="A2248" t="s">
        <v>2533</v>
      </c>
      <c r="B2248" t="s">
        <v>2534</v>
      </c>
      <c r="C2248" t="s">
        <v>2532</v>
      </c>
      <c r="D2248" t="s">
        <v>2531</v>
      </c>
      <c r="E2248" t="s">
        <v>1</v>
      </c>
      <c r="F2248" t="s">
        <v>4</v>
      </c>
      <c r="G2248" s="2">
        <v>43026</v>
      </c>
      <c r="H2248" s="1">
        <v>925000</v>
      </c>
      <c r="I2248" s="1">
        <v>84749.197199999995</v>
      </c>
    </row>
    <row r="2249" spans="1:9" x14ac:dyDescent="0.25">
      <c r="A2249" t="s">
        <v>2529</v>
      </c>
      <c r="B2249" t="s">
        <v>2530</v>
      </c>
      <c r="C2249" t="s">
        <v>2352</v>
      </c>
      <c r="D2249" t="s">
        <v>2351</v>
      </c>
      <c r="E2249" t="s">
        <v>1</v>
      </c>
      <c r="F2249" t="s">
        <v>4</v>
      </c>
      <c r="G2249" s="2">
        <v>43052</v>
      </c>
      <c r="H2249" s="1">
        <v>5568230</v>
      </c>
      <c r="I2249" s="1">
        <v>278590.60019999999</v>
      </c>
    </row>
    <row r="2250" spans="1:9" x14ac:dyDescent="0.25">
      <c r="A2250" t="s">
        <v>2527</v>
      </c>
      <c r="B2250" t="s">
        <v>2528</v>
      </c>
      <c r="C2250" t="s">
        <v>2296</v>
      </c>
      <c r="D2250" t="s">
        <v>2295</v>
      </c>
      <c r="E2250" t="s">
        <v>1</v>
      </c>
      <c r="F2250" t="s">
        <v>4</v>
      </c>
      <c r="G2250" s="2">
        <v>42899</v>
      </c>
      <c r="H2250" s="1">
        <v>925000</v>
      </c>
      <c r="I2250" s="1">
        <v>36802.728000000003</v>
      </c>
    </row>
    <row r="2251" spans="1:9" x14ac:dyDescent="0.25">
      <c r="A2251" t="s">
        <v>2525</v>
      </c>
      <c r="B2251" t="s">
        <v>2526</v>
      </c>
      <c r="C2251" t="s">
        <v>2296</v>
      </c>
      <c r="D2251" t="s">
        <v>2295</v>
      </c>
      <c r="E2251" t="s">
        <v>1</v>
      </c>
      <c r="F2251" t="s">
        <v>4</v>
      </c>
      <c r="G2251" s="2">
        <v>42899</v>
      </c>
      <c r="H2251" s="1">
        <v>3511000</v>
      </c>
      <c r="I2251" s="1">
        <v>168529</v>
      </c>
    </row>
    <row r="2252" spans="1:9" x14ac:dyDescent="0.25">
      <c r="A2252" t="s">
        <v>2523</v>
      </c>
      <c r="B2252" t="s">
        <v>2524</v>
      </c>
      <c r="C2252" t="s">
        <v>2332</v>
      </c>
      <c r="D2252" t="s">
        <v>2331</v>
      </c>
      <c r="E2252" t="s">
        <v>1</v>
      </c>
      <c r="F2252" t="s">
        <v>4</v>
      </c>
      <c r="G2252" s="2">
        <v>42899</v>
      </c>
      <c r="H2252" s="1">
        <v>3225000</v>
      </c>
      <c r="I2252" s="1">
        <v>171269.52799999999</v>
      </c>
    </row>
    <row r="2253" spans="1:9" x14ac:dyDescent="0.25">
      <c r="A2253" t="s">
        <v>2521</v>
      </c>
      <c r="B2253" t="s">
        <v>2522</v>
      </c>
      <c r="C2253" t="s">
        <v>2336</v>
      </c>
      <c r="D2253" t="s">
        <v>2335</v>
      </c>
      <c r="E2253" t="s">
        <v>1</v>
      </c>
      <c r="F2253" t="s">
        <v>4</v>
      </c>
      <c r="G2253" s="2">
        <v>42899</v>
      </c>
      <c r="H2253" s="1">
        <v>2003947</v>
      </c>
      <c r="I2253" s="1">
        <v>86301.725699999995</v>
      </c>
    </row>
    <row r="2254" spans="1:9" x14ac:dyDescent="0.25">
      <c r="A2254" t="s">
        <v>2519</v>
      </c>
      <c r="B2254" t="s">
        <v>2520</v>
      </c>
      <c r="C2254" t="s">
        <v>2518</v>
      </c>
      <c r="D2254" t="s">
        <v>2517</v>
      </c>
      <c r="E2254" t="s">
        <v>1</v>
      </c>
      <c r="F2254" t="s">
        <v>4</v>
      </c>
      <c r="G2254" s="2">
        <v>42963</v>
      </c>
      <c r="H2254" s="1">
        <v>750000</v>
      </c>
      <c r="I2254" s="1">
        <v>41512.959999999999</v>
      </c>
    </row>
    <row r="2255" spans="1:9" x14ac:dyDescent="0.25">
      <c r="A2255" t="s">
        <v>2515</v>
      </c>
      <c r="B2255" t="s">
        <v>2516</v>
      </c>
      <c r="C2255" t="s">
        <v>2514</v>
      </c>
      <c r="D2255" t="s">
        <v>2513</v>
      </c>
      <c r="E2255" t="s">
        <v>1</v>
      </c>
      <c r="F2255" t="s">
        <v>4</v>
      </c>
      <c r="G2255" s="2">
        <v>43068</v>
      </c>
      <c r="H2255" s="1">
        <v>2349500</v>
      </c>
      <c r="I2255" s="1">
        <v>127970.36</v>
      </c>
    </row>
    <row r="2256" spans="1:9" x14ac:dyDescent="0.25">
      <c r="A2256" t="s">
        <v>2511</v>
      </c>
      <c r="B2256" t="s">
        <v>2512</v>
      </c>
      <c r="C2256" t="s">
        <v>2510</v>
      </c>
      <c r="D2256" t="s">
        <v>2509</v>
      </c>
      <c r="E2256" t="s">
        <v>1</v>
      </c>
      <c r="F2256" t="s">
        <v>4</v>
      </c>
      <c r="G2256" s="2">
        <v>43067</v>
      </c>
      <c r="H2256" s="1">
        <v>740000</v>
      </c>
      <c r="I2256" s="1">
        <v>41740.053200000002</v>
      </c>
    </row>
    <row r="2257" spans="1:9" x14ac:dyDescent="0.25">
      <c r="A2257" t="s">
        <v>2507</v>
      </c>
      <c r="B2257" t="s">
        <v>2508</v>
      </c>
      <c r="C2257" t="s">
        <v>2504</v>
      </c>
      <c r="D2257" t="s">
        <v>2503</v>
      </c>
      <c r="E2257" t="s">
        <v>1</v>
      </c>
      <c r="F2257" t="s">
        <v>4</v>
      </c>
      <c r="G2257" s="2">
        <v>42997</v>
      </c>
      <c r="H2257" s="1">
        <v>2225000</v>
      </c>
      <c r="I2257" s="1">
        <v>139103.11199999999</v>
      </c>
    </row>
    <row r="2258" spans="1:9" x14ac:dyDescent="0.25">
      <c r="A2258" t="s">
        <v>2505</v>
      </c>
      <c r="B2258" t="s">
        <v>2506</v>
      </c>
      <c r="C2258" t="s">
        <v>2504</v>
      </c>
      <c r="D2258" t="s">
        <v>2503</v>
      </c>
      <c r="E2258" t="s">
        <v>1</v>
      </c>
      <c r="F2258" t="s">
        <v>4</v>
      </c>
      <c r="G2258" s="2">
        <v>42949</v>
      </c>
      <c r="H2258" s="1">
        <v>495000</v>
      </c>
      <c r="I2258" s="1">
        <v>38256.584000000003</v>
      </c>
    </row>
    <row r="2259" spans="1:9" x14ac:dyDescent="0.25">
      <c r="A2259" t="s">
        <v>2501</v>
      </c>
      <c r="B2259" t="s">
        <v>2502</v>
      </c>
      <c r="C2259" t="s">
        <v>2500</v>
      </c>
      <c r="D2259" t="s">
        <v>2499</v>
      </c>
      <c r="E2259" t="s">
        <v>1</v>
      </c>
      <c r="F2259" t="s">
        <v>4</v>
      </c>
      <c r="G2259" s="2">
        <v>42963</v>
      </c>
      <c r="H2259" s="1">
        <v>6665000</v>
      </c>
      <c r="I2259" s="1">
        <v>383417.09600000002</v>
      </c>
    </row>
    <row r="2260" spans="1:9" x14ac:dyDescent="0.25">
      <c r="A2260" t="s">
        <v>2497</v>
      </c>
      <c r="B2260" t="s">
        <v>2498</v>
      </c>
      <c r="C2260" t="s">
        <v>2496</v>
      </c>
      <c r="D2260" t="s">
        <v>2495</v>
      </c>
      <c r="E2260" t="s">
        <v>1</v>
      </c>
      <c r="F2260" t="s">
        <v>4</v>
      </c>
      <c r="G2260" s="2">
        <v>42764</v>
      </c>
      <c r="H2260" s="1">
        <v>758798</v>
      </c>
      <c r="I2260" s="1">
        <v>48091.184999999998</v>
      </c>
    </row>
    <row r="2261" spans="1:9" x14ac:dyDescent="0.25">
      <c r="A2261" t="s">
        <v>2493</v>
      </c>
      <c r="B2261" t="s">
        <v>2494</v>
      </c>
      <c r="C2261" t="s">
        <v>2492</v>
      </c>
      <c r="D2261" t="s">
        <v>2491</v>
      </c>
      <c r="E2261" t="s">
        <v>1</v>
      </c>
      <c r="F2261" t="s">
        <v>4</v>
      </c>
      <c r="G2261" s="2">
        <v>43004</v>
      </c>
      <c r="H2261" s="1">
        <v>1500000</v>
      </c>
      <c r="I2261" s="1">
        <v>66083.350399999996</v>
      </c>
    </row>
    <row r="2262" spans="1:9" x14ac:dyDescent="0.25">
      <c r="A2262" t="s">
        <v>2489</v>
      </c>
      <c r="B2262" t="s">
        <v>2490</v>
      </c>
      <c r="C2262" t="s">
        <v>2488</v>
      </c>
      <c r="D2262" t="s">
        <v>2487</v>
      </c>
      <c r="E2262" t="s">
        <v>1</v>
      </c>
      <c r="F2262" t="s">
        <v>4</v>
      </c>
      <c r="G2262" s="2">
        <v>43073</v>
      </c>
      <c r="H2262" s="1">
        <v>550000</v>
      </c>
      <c r="I2262" s="1">
        <v>32529.1132</v>
      </c>
    </row>
    <row r="2263" spans="1:9" x14ac:dyDescent="0.25">
      <c r="A2263" t="s">
        <v>2485</v>
      </c>
      <c r="B2263" t="s">
        <v>2486</v>
      </c>
      <c r="C2263" t="s">
        <v>2372</v>
      </c>
      <c r="D2263" t="s">
        <v>2371</v>
      </c>
      <c r="E2263" t="s">
        <v>1</v>
      </c>
      <c r="F2263" t="s">
        <v>4</v>
      </c>
      <c r="G2263" s="2">
        <v>43040</v>
      </c>
      <c r="H2263" s="1">
        <v>1330000</v>
      </c>
      <c r="I2263" s="1">
        <v>84677.821500000005</v>
      </c>
    </row>
    <row r="2264" spans="1:9" x14ac:dyDescent="0.25">
      <c r="A2264" t="s">
        <v>2483</v>
      </c>
      <c r="B2264" t="s">
        <v>2484</v>
      </c>
      <c r="C2264" t="s">
        <v>2482</v>
      </c>
      <c r="D2264" t="s">
        <v>2481</v>
      </c>
      <c r="E2264" t="s">
        <v>1</v>
      </c>
      <c r="F2264" t="s">
        <v>4</v>
      </c>
      <c r="G2264" s="2">
        <v>42899</v>
      </c>
      <c r="H2264" s="1">
        <v>596000</v>
      </c>
      <c r="I2264" s="1">
        <v>26413.200000000001</v>
      </c>
    </row>
    <row r="2265" spans="1:9" x14ac:dyDescent="0.25">
      <c r="A2265" t="s">
        <v>2479</v>
      </c>
      <c r="B2265" t="s">
        <v>2480</v>
      </c>
      <c r="C2265" t="s">
        <v>2478</v>
      </c>
      <c r="D2265" t="s">
        <v>2477</v>
      </c>
      <c r="E2265" t="s">
        <v>1</v>
      </c>
      <c r="F2265" t="s">
        <v>4</v>
      </c>
      <c r="G2265" s="2">
        <v>42949</v>
      </c>
      <c r="H2265" s="1">
        <v>4000000</v>
      </c>
      <c r="I2265" s="1">
        <v>177564.1275</v>
      </c>
    </row>
    <row r="2266" spans="1:9" x14ac:dyDescent="0.25">
      <c r="A2266" t="s">
        <v>2475</v>
      </c>
      <c r="B2266" t="s">
        <v>2476</v>
      </c>
      <c r="C2266" t="s">
        <v>2472</v>
      </c>
      <c r="D2266" t="s">
        <v>2471</v>
      </c>
      <c r="E2266" t="s">
        <v>1</v>
      </c>
      <c r="F2266" t="s">
        <v>4</v>
      </c>
      <c r="G2266" s="2">
        <v>43066</v>
      </c>
      <c r="H2266" s="1">
        <v>3263204</v>
      </c>
      <c r="I2266" s="1">
        <v>231508.71710000001</v>
      </c>
    </row>
    <row r="2267" spans="1:9" x14ac:dyDescent="0.25">
      <c r="A2267" t="s">
        <v>2473</v>
      </c>
      <c r="B2267" t="s">
        <v>2474</v>
      </c>
      <c r="C2267" t="s">
        <v>2472</v>
      </c>
      <c r="D2267" t="s">
        <v>2471</v>
      </c>
      <c r="E2267" t="s">
        <v>1</v>
      </c>
      <c r="F2267" t="s">
        <v>4</v>
      </c>
      <c r="G2267" s="2">
        <v>43066</v>
      </c>
      <c r="H2267" s="1">
        <v>4008888</v>
      </c>
      <c r="I2267" s="1">
        <v>334317.9375</v>
      </c>
    </row>
    <row r="2268" spans="1:9" x14ac:dyDescent="0.25">
      <c r="A2268" t="s">
        <v>2469</v>
      </c>
      <c r="B2268" t="s">
        <v>2470</v>
      </c>
      <c r="C2268" t="s">
        <v>2468</v>
      </c>
      <c r="D2268" t="s">
        <v>2467</v>
      </c>
      <c r="E2268" t="s">
        <v>1</v>
      </c>
      <c r="F2268" t="s">
        <v>4</v>
      </c>
      <c r="G2268" s="2">
        <v>42964</v>
      </c>
      <c r="H2268" s="1">
        <v>3401297</v>
      </c>
      <c r="I2268" s="1">
        <v>192744.27129999999</v>
      </c>
    </row>
    <row r="2269" spans="1:9" x14ac:dyDescent="0.25">
      <c r="A2269" t="s">
        <v>2465</v>
      </c>
      <c r="B2269" t="s">
        <v>2466</v>
      </c>
      <c r="C2269" t="s">
        <v>2464</v>
      </c>
      <c r="D2269" t="s">
        <v>2463</v>
      </c>
      <c r="E2269" t="s">
        <v>1</v>
      </c>
      <c r="F2269" t="s">
        <v>4</v>
      </c>
      <c r="G2269" s="2">
        <v>42774</v>
      </c>
      <c r="H2269" s="1">
        <v>2400000</v>
      </c>
      <c r="I2269" s="1">
        <v>266836.32339999999</v>
      </c>
    </row>
    <row r="2270" spans="1:9" x14ac:dyDescent="0.25">
      <c r="A2270" t="s">
        <v>2461</v>
      </c>
      <c r="B2270" t="s">
        <v>2462</v>
      </c>
      <c r="C2270" t="s">
        <v>2460</v>
      </c>
      <c r="D2270" t="s">
        <v>2459</v>
      </c>
      <c r="E2270" t="s">
        <v>1</v>
      </c>
      <c r="F2270" t="s">
        <v>4</v>
      </c>
      <c r="G2270" s="2">
        <v>43048</v>
      </c>
      <c r="H2270" s="1">
        <v>280000</v>
      </c>
      <c r="I2270" s="1">
        <v>12073.3995</v>
      </c>
    </row>
    <row r="2271" spans="1:9" x14ac:dyDescent="0.25">
      <c r="A2271" t="s">
        <v>2457</v>
      </c>
      <c r="B2271" t="s">
        <v>2458</v>
      </c>
      <c r="C2271" t="s">
        <v>2456</v>
      </c>
      <c r="D2271" t="s">
        <v>2455</v>
      </c>
      <c r="E2271" t="s">
        <v>1</v>
      </c>
      <c r="F2271" t="s">
        <v>4</v>
      </c>
      <c r="G2271" s="2">
        <v>43077</v>
      </c>
      <c r="H2271" s="1">
        <v>321660</v>
      </c>
      <c r="I2271" s="1">
        <v>19047.548299999999</v>
      </c>
    </row>
    <row r="2272" spans="1:9" x14ac:dyDescent="0.25">
      <c r="A2272" t="s">
        <v>2453</v>
      </c>
      <c r="B2272" t="s">
        <v>2454</v>
      </c>
      <c r="C2272" t="s">
        <v>2452</v>
      </c>
      <c r="D2272" t="s">
        <v>2451</v>
      </c>
      <c r="E2272" t="s">
        <v>1</v>
      </c>
      <c r="F2272" t="s">
        <v>4</v>
      </c>
      <c r="G2272" s="2">
        <v>43018</v>
      </c>
      <c r="H2272" s="1">
        <v>1260000</v>
      </c>
      <c r="I2272" s="1">
        <v>83970.752999999997</v>
      </c>
    </row>
    <row r="2273" spans="1:9" x14ac:dyDescent="0.25">
      <c r="A2273" t="s">
        <v>2449</v>
      </c>
      <c r="B2273" t="s">
        <v>2450</v>
      </c>
      <c r="C2273" t="s">
        <v>2336</v>
      </c>
      <c r="D2273" t="s">
        <v>2335</v>
      </c>
      <c r="E2273" t="s">
        <v>1</v>
      </c>
      <c r="F2273" t="s">
        <v>4</v>
      </c>
      <c r="G2273" s="2">
        <v>42958</v>
      </c>
      <c r="H2273" s="1">
        <v>468000</v>
      </c>
      <c r="I2273" s="1">
        <v>23476.859899999999</v>
      </c>
    </row>
    <row r="2274" spans="1:9" x14ac:dyDescent="0.25">
      <c r="A2274" t="s">
        <v>2447</v>
      </c>
      <c r="B2274" t="s">
        <v>2448</v>
      </c>
      <c r="C2274" t="s">
        <v>2446</v>
      </c>
      <c r="D2274" t="s">
        <v>2445</v>
      </c>
      <c r="E2274" t="s">
        <v>1</v>
      </c>
      <c r="F2274" t="s">
        <v>4</v>
      </c>
      <c r="G2274" s="2">
        <v>42899</v>
      </c>
      <c r="H2274" s="1">
        <v>1758000</v>
      </c>
      <c r="I2274" s="1">
        <v>91916.904899999994</v>
      </c>
    </row>
    <row r="2275" spans="1:9" x14ac:dyDescent="0.25">
      <c r="A2275" t="s">
        <v>2443</v>
      </c>
      <c r="B2275" t="s">
        <v>2444</v>
      </c>
      <c r="C2275" t="s">
        <v>2442</v>
      </c>
      <c r="D2275" t="s">
        <v>2441</v>
      </c>
      <c r="E2275" t="s">
        <v>1</v>
      </c>
      <c r="F2275" t="s">
        <v>4</v>
      </c>
      <c r="G2275" s="2">
        <v>43052</v>
      </c>
      <c r="H2275" s="1">
        <v>362610</v>
      </c>
      <c r="I2275" s="1">
        <v>34678.792200000004</v>
      </c>
    </row>
    <row r="2276" spans="1:9" x14ac:dyDescent="0.25">
      <c r="A2276" t="s">
        <v>2439</v>
      </c>
      <c r="B2276" t="s">
        <v>2440</v>
      </c>
      <c r="C2276" t="s">
        <v>2438</v>
      </c>
      <c r="D2276" t="s">
        <v>2437</v>
      </c>
      <c r="E2276" t="s">
        <v>1</v>
      </c>
      <c r="F2276" t="s">
        <v>4</v>
      </c>
      <c r="G2276" s="2">
        <v>42956</v>
      </c>
      <c r="H2276" s="1">
        <v>6600000</v>
      </c>
      <c r="I2276" s="1">
        <v>449706.4449</v>
      </c>
    </row>
    <row r="2277" spans="1:9" x14ac:dyDescent="0.25">
      <c r="A2277" t="s">
        <v>2435</v>
      </c>
      <c r="B2277" t="s">
        <v>2436</v>
      </c>
      <c r="C2277" t="s">
        <v>2434</v>
      </c>
      <c r="D2277" t="s">
        <v>2433</v>
      </c>
      <c r="E2277" t="s">
        <v>1</v>
      </c>
      <c r="F2277" t="s">
        <v>4</v>
      </c>
      <c r="G2277" s="2">
        <v>42860</v>
      </c>
      <c r="H2277" s="1">
        <v>300000</v>
      </c>
      <c r="I2277" s="1">
        <v>8769.2864000000009</v>
      </c>
    </row>
    <row r="2278" spans="1:9" x14ac:dyDescent="0.25">
      <c r="A2278" t="s">
        <v>2431</v>
      </c>
      <c r="B2278" t="s">
        <v>2432</v>
      </c>
      <c r="C2278" t="s">
        <v>2430</v>
      </c>
      <c r="D2278" t="s">
        <v>2429</v>
      </c>
      <c r="E2278" t="s">
        <v>1</v>
      </c>
      <c r="F2278" t="s">
        <v>4</v>
      </c>
      <c r="G2278" s="2">
        <v>42899</v>
      </c>
      <c r="H2278" s="1">
        <v>4189000</v>
      </c>
      <c r="I2278" s="1">
        <v>306780.35200000001</v>
      </c>
    </row>
    <row r="2279" spans="1:9" x14ac:dyDescent="0.25">
      <c r="A2279" t="s">
        <v>2427</v>
      </c>
      <c r="B2279" t="s">
        <v>2428</v>
      </c>
      <c r="C2279" t="s">
        <v>2426</v>
      </c>
      <c r="D2279" t="s">
        <v>2425</v>
      </c>
      <c r="E2279" t="s">
        <v>1</v>
      </c>
      <c r="F2279" t="s">
        <v>4</v>
      </c>
      <c r="G2279" s="2">
        <v>42949</v>
      </c>
      <c r="H2279" s="1">
        <v>649757</v>
      </c>
      <c r="I2279" s="1">
        <v>36854.160000000003</v>
      </c>
    </row>
    <row r="2280" spans="1:9" x14ac:dyDescent="0.25">
      <c r="A2280" t="s">
        <v>2423</v>
      </c>
      <c r="B2280" t="s">
        <v>2424</v>
      </c>
      <c r="C2280" t="s">
        <v>2422</v>
      </c>
      <c r="D2280" t="s">
        <v>2421</v>
      </c>
      <c r="E2280" t="s">
        <v>1</v>
      </c>
      <c r="F2280" t="s">
        <v>4</v>
      </c>
      <c r="G2280" s="2">
        <v>42872</v>
      </c>
      <c r="H2280" s="1">
        <v>3498000</v>
      </c>
      <c r="I2280" s="1">
        <v>314088.51199999999</v>
      </c>
    </row>
    <row r="2281" spans="1:9" x14ac:dyDescent="0.25">
      <c r="A2281" t="s">
        <v>2419</v>
      </c>
      <c r="B2281" t="s">
        <v>2420</v>
      </c>
      <c r="C2281" t="s">
        <v>2418</v>
      </c>
      <c r="D2281" t="s">
        <v>2417</v>
      </c>
      <c r="E2281" t="s">
        <v>1</v>
      </c>
      <c r="F2281" t="s">
        <v>4</v>
      </c>
      <c r="G2281" s="2">
        <v>42899</v>
      </c>
      <c r="H2281" s="1">
        <v>1948778.68</v>
      </c>
      <c r="I2281" s="1">
        <v>224900.45920000001</v>
      </c>
    </row>
    <row r="2282" spans="1:9" x14ac:dyDescent="0.25">
      <c r="A2282" t="s">
        <v>2415</v>
      </c>
      <c r="B2282" t="s">
        <v>2416</v>
      </c>
      <c r="C2282" t="s">
        <v>2414</v>
      </c>
      <c r="D2282" t="s">
        <v>2413</v>
      </c>
      <c r="E2282" t="s">
        <v>1</v>
      </c>
      <c r="F2282" t="s">
        <v>4</v>
      </c>
      <c r="G2282" s="2">
        <v>42829</v>
      </c>
      <c r="H2282" s="1">
        <v>1005000</v>
      </c>
      <c r="I2282" s="1">
        <v>102431.98020000001</v>
      </c>
    </row>
    <row r="2283" spans="1:9" x14ac:dyDescent="0.25">
      <c r="A2283" t="s">
        <v>2411</v>
      </c>
      <c r="B2283" t="s">
        <v>2412</v>
      </c>
      <c r="C2283" t="s">
        <v>2410</v>
      </c>
      <c r="D2283" t="s">
        <v>2409</v>
      </c>
      <c r="E2283" t="s">
        <v>1</v>
      </c>
      <c r="F2283" t="s">
        <v>4</v>
      </c>
      <c r="G2283" s="2">
        <v>42860</v>
      </c>
      <c r="H2283" s="1">
        <v>1698000</v>
      </c>
      <c r="I2283" s="1">
        <v>87817.423999999999</v>
      </c>
    </row>
    <row r="2284" spans="1:9" x14ac:dyDescent="0.25">
      <c r="A2284" t="s">
        <v>2407</v>
      </c>
      <c r="B2284" t="s">
        <v>2408</v>
      </c>
      <c r="C2284" t="s">
        <v>2406</v>
      </c>
      <c r="D2284" t="s">
        <v>2405</v>
      </c>
      <c r="E2284" t="s">
        <v>1</v>
      </c>
      <c r="F2284" t="s">
        <v>4</v>
      </c>
      <c r="G2284" s="2">
        <v>42860</v>
      </c>
      <c r="H2284" s="1">
        <v>1670000</v>
      </c>
      <c r="I2284" s="1">
        <v>86761.448000000004</v>
      </c>
    </row>
    <row r="2285" spans="1:9" x14ac:dyDescent="0.25">
      <c r="A2285" t="s">
        <v>2403</v>
      </c>
      <c r="B2285" t="s">
        <v>2404</v>
      </c>
      <c r="C2285" t="s">
        <v>2402</v>
      </c>
      <c r="D2285" t="s">
        <v>2401</v>
      </c>
      <c r="E2285" t="s">
        <v>1</v>
      </c>
      <c r="F2285" t="s">
        <v>4</v>
      </c>
      <c r="G2285" s="2">
        <v>42860</v>
      </c>
      <c r="H2285" s="1">
        <v>400000</v>
      </c>
      <c r="I2285" s="1">
        <v>21244.8485</v>
      </c>
    </row>
    <row r="2286" spans="1:9" x14ac:dyDescent="0.25">
      <c r="A2286" t="s">
        <v>2399</v>
      </c>
      <c r="B2286" t="s">
        <v>2400</v>
      </c>
      <c r="C2286" t="s">
        <v>2396</v>
      </c>
      <c r="D2286" t="s">
        <v>2395</v>
      </c>
      <c r="E2286" t="s">
        <v>1</v>
      </c>
      <c r="F2286" t="s">
        <v>4</v>
      </c>
      <c r="G2286" s="2">
        <v>42872</v>
      </c>
      <c r="H2286" s="1">
        <v>1670000</v>
      </c>
      <c r="I2286" s="1">
        <v>84238.466100000005</v>
      </c>
    </row>
    <row r="2287" spans="1:9" x14ac:dyDescent="0.25">
      <c r="A2287" t="s">
        <v>2397</v>
      </c>
      <c r="B2287" t="s">
        <v>2398</v>
      </c>
      <c r="C2287" t="s">
        <v>2396</v>
      </c>
      <c r="D2287" t="s">
        <v>2395</v>
      </c>
      <c r="E2287" t="s">
        <v>1</v>
      </c>
      <c r="F2287" t="s">
        <v>4</v>
      </c>
      <c r="G2287" s="2">
        <v>42860</v>
      </c>
      <c r="H2287" s="1">
        <v>3290000</v>
      </c>
      <c r="I2287" s="1">
        <v>164038.09599999999</v>
      </c>
    </row>
    <row r="2288" spans="1:9" x14ac:dyDescent="0.25">
      <c r="A2288" t="s">
        <v>2393</v>
      </c>
      <c r="B2288" t="s">
        <v>2394</v>
      </c>
      <c r="C2288" t="s">
        <v>2392</v>
      </c>
      <c r="D2288" t="s">
        <v>2391</v>
      </c>
      <c r="E2288" t="s">
        <v>1</v>
      </c>
      <c r="F2288" t="s">
        <v>4</v>
      </c>
      <c r="G2288" s="2">
        <v>42872</v>
      </c>
      <c r="H2288" s="1">
        <v>1220000</v>
      </c>
      <c r="I2288" s="1">
        <v>64446.847999999998</v>
      </c>
    </row>
    <row r="2289" spans="1:9" x14ac:dyDescent="0.25">
      <c r="A2289" t="s">
        <v>2389</v>
      </c>
      <c r="B2289" t="s">
        <v>2390</v>
      </c>
      <c r="C2289" t="s">
        <v>2388</v>
      </c>
      <c r="D2289" t="s">
        <v>2387</v>
      </c>
      <c r="E2289" t="s">
        <v>1</v>
      </c>
      <c r="F2289" t="s">
        <v>4</v>
      </c>
      <c r="G2289" s="2">
        <v>43004</v>
      </c>
      <c r="H2289" s="1">
        <v>4189000</v>
      </c>
      <c r="I2289" s="1">
        <v>217052.288</v>
      </c>
    </row>
    <row r="2290" spans="1:9" x14ac:dyDescent="0.25">
      <c r="A2290" t="s">
        <v>2385</v>
      </c>
      <c r="B2290" t="s">
        <v>2386</v>
      </c>
      <c r="C2290" t="s">
        <v>2384</v>
      </c>
      <c r="D2290" t="s">
        <v>2383</v>
      </c>
      <c r="E2290" t="s">
        <v>1</v>
      </c>
      <c r="F2290" t="s">
        <v>4</v>
      </c>
      <c r="G2290" s="2">
        <v>42816</v>
      </c>
      <c r="H2290" s="1">
        <v>795696</v>
      </c>
      <c r="I2290" s="1">
        <v>24928.947800000002</v>
      </c>
    </row>
    <row r="2291" spans="1:9" x14ac:dyDescent="0.25">
      <c r="A2291" t="s">
        <v>2381</v>
      </c>
      <c r="B2291" t="s">
        <v>2382</v>
      </c>
      <c r="C2291" t="s">
        <v>2380</v>
      </c>
      <c r="D2291" t="s">
        <v>2379</v>
      </c>
      <c r="E2291" t="s">
        <v>1</v>
      </c>
      <c r="F2291" t="s">
        <v>4</v>
      </c>
      <c r="G2291" s="2">
        <v>43070</v>
      </c>
      <c r="H2291" s="1">
        <v>2118000</v>
      </c>
      <c r="I2291" s="1">
        <v>205742.17480000001</v>
      </c>
    </row>
    <row r="2292" spans="1:9" x14ac:dyDescent="0.25">
      <c r="A2292" t="s">
        <v>2377</v>
      </c>
      <c r="B2292" t="s">
        <v>2378</v>
      </c>
      <c r="C2292" t="s">
        <v>2376</v>
      </c>
      <c r="D2292" t="s">
        <v>2375</v>
      </c>
      <c r="E2292" t="s">
        <v>1</v>
      </c>
      <c r="F2292" t="s">
        <v>4</v>
      </c>
      <c r="G2292" s="2">
        <v>43011</v>
      </c>
      <c r="H2292" s="1">
        <v>1295000</v>
      </c>
      <c r="I2292" s="1">
        <v>48177.661599999999</v>
      </c>
    </row>
    <row r="2293" spans="1:9" x14ac:dyDescent="0.25">
      <c r="A2293" t="s">
        <v>2373</v>
      </c>
      <c r="B2293" t="s">
        <v>2374</v>
      </c>
      <c r="C2293" t="s">
        <v>2372</v>
      </c>
      <c r="D2293" t="s">
        <v>2371</v>
      </c>
      <c r="E2293" t="s">
        <v>1</v>
      </c>
      <c r="F2293" t="s">
        <v>4</v>
      </c>
      <c r="G2293" s="2">
        <v>42969</v>
      </c>
      <c r="H2293" s="1">
        <v>2390000</v>
      </c>
      <c r="I2293" s="1">
        <v>157796.44930000001</v>
      </c>
    </row>
    <row r="2294" spans="1:9" x14ac:dyDescent="0.25">
      <c r="A2294" t="s">
        <v>2369</v>
      </c>
      <c r="B2294" t="s">
        <v>2370</v>
      </c>
      <c r="C2294" t="s">
        <v>2368</v>
      </c>
      <c r="D2294" t="s">
        <v>2367</v>
      </c>
      <c r="E2294" t="s">
        <v>1</v>
      </c>
      <c r="F2294" t="s">
        <v>4</v>
      </c>
      <c r="G2294" s="2">
        <v>42860</v>
      </c>
      <c r="H2294" s="1">
        <v>898000</v>
      </c>
      <c r="I2294" s="1">
        <v>80852.7497</v>
      </c>
    </row>
    <row r="2295" spans="1:9" x14ac:dyDescent="0.25">
      <c r="A2295" t="s">
        <v>2365</v>
      </c>
      <c r="B2295" t="s">
        <v>2366</v>
      </c>
      <c r="C2295" t="s">
        <v>2364</v>
      </c>
      <c r="D2295" t="s">
        <v>2363</v>
      </c>
      <c r="E2295" t="s">
        <v>1</v>
      </c>
      <c r="F2295" t="s">
        <v>4</v>
      </c>
      <c r="G2295" s="2">
        <v>42860</v>
      </c>
      <c r="H2295" s="1">
        <v>6350000</v>
      </c>
      <c r="I2295" s="1">
        <v>388279.93910000002</v>
      </c>
    </row>
    <row r="2296" spans="1:9" x14ac:dyDescent="0.25">
      <c r="A2296" t="s">
        <v>2361</v>
      </c>
      <c r="B2296" t="s">
        <v>2362</v>
      </c>
      <c r="C2296" t="s">
        <v>2360</v>
      </c>
      <c r="D2296" t="s">
        <v>2359</v>
      </c>
      <c r="E2296" t="s">
        <v>1</v>
      </c>
      <c r="F2296" t="s">
        <v>4</v>
      </c>
      <c r="G2296" s="2">
        <v>42829</v>
      </c>
      <c r="H2296" s="1">
        <v>9870714</v>
      </c>
      <c r="I2296" s="1">
        <v>661499.81599999999</v>
      </c>
    </row>
    <row r="2297" spans="1:9" x14ac:dyDescent="0.25">
      <c r="A2297" t="s">
        <v>2357</v>
      </c>
      <c r="B2297" t="s">
        <v>2358</v>
      </c>
      <c r="C2297" t="s">
        <v>2356</v>
      </c>
      <c r="D2297" t="s">
        <v>2355</v>
      </c>
      <c r="E2297" t="s">
        <v>1</v>
      </c>
      <c r="F2297" t="s">
        <v>4</v>
      </c>
      <c r="G2297" s="2">
        <v>43040</v>
      </c>
      <c r="H2297" s="1">
        <v>674500</v>
      </c>
      <c r="I2297" s="1">
        <v>39211.791499999999</v>
      </c>
    </row>
    <row r="2298" spans="1:9" x14ac:dyDescent="0.25">
      <c r="A2298" t="s">
        <v>2353</v>
      </c>
      <c r="B2298" t="s">
        <v>2354</v>
      </c>
      <c r="C2298" t="s">
        <v>2352</v>
      </c>
      <c r="D2298" t="s">
        <v>2351</v>
      </c>
      <c r="E2298" t="s">
        <v>1</v>
      </c>
      <c r="F2298" t="s">
        <v>4</v>
      </c>
      <c r="G2298" s="2">
        <v>43052</v>
      </c>
      <c r="H2298" s="1">
        <v>4869463.7699999996</v>
      </c>
      <c r="I2298" s="1">
        <v>311041.14399999997</v>
      </c>
    </row>
    <row r="2299" spans="1:9" x14ac:dyDescent="0.25">
      <c r="A2299" t="s">
        <v>2349</v>
      </c>
      <c r="B2299" t="s">
        <v>2350</v>
      </c>
      <c r="C2299" t="s">
        <v>2344</v>
      </c>
      <c r="D2299" t="s">
        <v>2343</v>
      </c>
      <c r="E2299" t="s">
        <v>1</v>
      </c>
      <c r="F2299" t="s">
        <v>4</v>
      </c>
      <c r="G2299" s="2">
        <v>43004</v>
      </c>
      <c r="H2299" s="1">
        <v>358500</v>
      </c>
      <c r="I2299" s="1">
        <v>21091.378199999999</v>
      </c>
    </row>
    <row r="2300" spans="1:9" x14ac:dyDescent="0.25">
      <c r="A2300" t="s">
        <v>2347</v>
      </c>
      <c r="B2300" t="s">
        <v>2348</v>
      </c>
      <c r="C2300" t="s">
        <v>2344</v>
      </c>
      <c r="D2300" t="s">
        <v>2343</v>
      </c>
      <c r="E2300" t="s">
        <v>1</v>
      </c>
      <c r="F2300" t="s">
        <v>4</v>
      </c>
      <c r="G2300" s="2">
        <v>43004</v>
      </c>
      <c r="H2300" s="1">
        <v>1399000</v>
      </c>
      <c r="I2300" s="1">
        <v>82273.410199999998</v>
      </c>
    </row>
    <row r="2301" spans="1:9" x14ac:dyDescent="0.25">
      <c r="A2301" t="s">
        <v>2345</v>
      </c>
      <c r="B2301" t="s">
        <v>2346</v>
      </c>
      <c r="C2301" t="s">
        <v>2344</v>
      </c>
      <c r="D2301" t="s">
        <v>2343</v>
      </c>
      <c r="E2301" t="s">
        <v>1</v>
      </c>
      <c r="F2301" t="s">
        <v>4</v>
      </c>
      <c r="G2301" s="2">
        <v>43004</v>
      </c>
      <c r="H2301" s="1">
        <v>583000</v>
      </c>
      <c r="I2301" s="1">
        <v>34285.3851</v>
      </c>
    </row>
    <row r="2302" spans="1:9" x14ac:dyDescent="0.25">
      <c r="A2302" t="s">
        <v>2341</v>
      </c>
      <c r="B2302" t="s">
        <v>2342</v>
      </c>
      <c r="C2302" t="s">
        <v>2340</v>
      </c>
      <c r="D2302" t="s">
        <v>2339</v>
      </c>
      <c r="E2302" t="s">
        <v>1</v>
      </c>
      <c r="F2302" t="s">
        <v>4</v>
      </c>
      <c r="G2302" s="2">
        <v>42860</v>
      </c>
      <c r="H2302" s="1">
        <v>7154400</v>
      </c>
      <c r="I2302" s="1">
        <v>368857.45699999999</v>
      </c>
    </row>
    <row r="2303" spans="1:9" x14ac:dyDescent="0.25">
      <c r="A2303" t="s">
        <v>2337</v>
      </c>
      <c r="B2303" t="s">
        <v>2338</v>
      </c>
      <c r="C2303" t="s">
        <v>2336</v>
      </c>
      <c r="D2303" t="s">
        <v>2335</v>
      </c>
      <c r="E2303" t="s">
        <v>1</v>
      </c>
      <c r="F2303" t="s">
        <v>4</v>
      </c>
      <c r="G2303" s="2">
        <v>42829</v>
      </c>
      <c r="H2303" s="1">
        <v>385000</v>
      </c>
      <c r="I2303" s="1">
        <v>16297.8555</v>
      </c>
    </row>
    <row r="2304" spans="1:9" x14ac:dyDescent="0.25">
      <c r="A2304" t="s">
        <v>2333</v>
      </c>
      <c r="B2304" t="s">
        <v>2334</v>
      </c>
      <c r="C2304" t="s">
        <v>2332</v>
      </c>
      <c r="D2304" t="s">
        <v>2331</v>
      </c>
      <c r="E2304" t="s">
        <v>1</v>
      </c>
      <c r="F2304" t="s">
        <v>4</v>
      </c>
      <c r="G2304" s="2">
        <v>42816</v>
      </c>
      <c r="H2304" s="1">
        <v>1815000</v>
      </c>
      <c r="I2304" s="1">
        <v>103847.8</v>
      </c>
    </row>
    <row r="2305" spans="1:9" x14ac:dyDescent="0.25">
      <c r="A2305" t="s">
        <v>2329</v>
      </c>
      <c r="B2305" t="s">
        <v>2330</v>
      </c>
      <c r="C2305" t="s">
        <v>2324</v>
      </c>
      <c r="D2305" t="s">
        <v>2323</v>
      </c>
      <c r="E2305" t="s">
        <v>1</v>
      </c>
      <c r="F2305" t="s">
        <v>4</v>
      </c>
      <c r="G2305" s="2">
        <v>42816</v>
      </c>
      <c r="H2305" s="1">
        <v>1080000</v>
      </c>
      <c r="I2305" s="1">
        <v>56618.7736</v>
      </c>
    </row>
    <row r="2306" spans="1:9" x14ac:dyDescent="0.25">
      <c r="A2306" t="s">
        <v>2327</v>
      </c>
      <c r="B2306" t="s">
        <v>2328</v>
      </c>
      <c r="C2306" t="s">
        <v>2324</v>
      </c>
      <c r="D2306" t="s">
        <v>2323</v>
      </c>
      <c r="E2306" t="s">
        <v>1</v>
      </c>
      <c r="F2306" t="s">
        <v>4</v>
      </c>
      <c r="G2306" s="2">
        <v>42816</v>
      </c>
      <c r="H2306" s="1">
        <v>169200</v>
      </c>
      <c r="I2306" s="1">
        <v>8870.1597999999994</v>
      </c>
    </row>
    <row r="2307" spans="1:9" x14ac:dyDescent="0.25">
      <c r="A2307" t="s">
        <v>2325</v>
      </c>
      <c r="B2307" t="s">
        <v>2326</v>
      </c>
      <c r="C2307" t="s">
        <v>2324</v>
      </c>
      <c r="D2307" t="s">
        <v>2323</v>
      </c>
      <c r="E2307" t="s">
        <v>1</v>
      </c>
      <c r="F2307" t="s">
        <v>4</v>
      </c>
      <c r="G2307" s="2">
        <v>42816</v>
      </c>
      <c r="H2307" s="1">
        <v>234000</v>
      </c>
      <c r="I2307" s="1">
        <v>12267.477199999999</v>
      </c>
    </row>
    <row r="2308" spans="1:9" x14ac:dyDescent="0.25">
      <c r="A2308" t="s">
        <v>2321</v>
      </c>
      <c r="B2308" t="s">
        <v>2322</v>
      </c>
      <c r="C2308" t="s">
        <v>2320</v>
      </c>
      <c r="D2308" t="s">
        <v>2319</v>
      </c>
      <c r="E2308" t="s">
        <v>1</v>
      </c>
      <c r="F2308" t="s">
        <v>4</v>
      </c>
      <c r="G2308" s="2">
        <v>42816</v>
      </c>
      <c r="H2308" s="1">
        <v>709000</v>
      </c>
      <c r="I2308" s="1">
        <v>38055.548699999999</v>
      </c>
    </row>
    <row r="2309" spans="1:9" x14ac:dyDescent="0.25">
      <c r="A2309" t="s">
        <v>2317</v>
      </c>
      <c r="B2309" t="s">
        <v>2318</v>
      </c>
      <c r="C2309" t="s">
        <v>2316</v>
      </c>
      <c r="D2309" t="s">
        <v>2315</v>
      </c>
      <c r="E2309" t="s">
        <v>1</v>
      </c>
      <c r="F2309" t="s">
        <v>4</v>
      </c>
      <c r="G2309" s="2">
        <v>42816</v>
      </c>
      <c r="H2309" s="1">
        <v>2630000</v>
      </c>
      <c r="I2309" s="1">
        <v>273929</v>
      </c>
    </row>
    <row r="2310" spans="1:9" x14ac:dyDescent="0.25">
      <c r="A2310" t="s">
        <v>2313</v>
      </c>
      <c r="B2310" t="s">
        <v>2314</v>
      </c>
      <c r="C2310" t="s">
        <v>2312</v>
      </c>
      <c r="D2310" t="s">
        <v>2311</v>
      </c>
      <c r="E2310" t="s">
        <v>1</v>
      </c>
      <c r="F2310" t="s">
        <v>4</v>
      </c>
      <c r="G2310" s="2">
        <v>42860</v>
      </c>
      <c r="H2310" s="1">
        <v>843000</v>
      </c>
      <c r="I2310" s="1">
        <v>26212.2762</v>
      </c>
    </row>
    <row r="2311" spans="1:9" x14ac:dyDescent="0.25">
      <c r="A2311" t="s">
        <v>2309</v>
      </c>
      <c r="B2311" t="s">
        <v>2310</v>
      </c>
      <c r="C2311" t="s">
        <v>2308</v>
      </c>
      <c r="D2311" t="s">
        <v>2307</v>
      </c>
      <c r="E2311" t="s">
        <v>1</v>
      </c>
      <c r="F2311" t="s">
        <v>4</v>
      </c>
      <c r="G2311" s="2">
        <v>42860</v>
      </c>
      <c r="H2311" s="1">
        <v>2000000</v>
      </c>
      <c r="I2311" s="1">
        <v>183660.50200000001</v>
      </c>
    </row>
    <row r="2312" spans="1:9" x14ac:dyDescent="0.25">
      <c r="A2312" t="s">
        <v>2305</v>
      </c>
      <c r="B2312" t="s">
        <v>2306</v>
      </c>
      <c r="C2312" t="s">
        <v>2304</v>
      </c>
      <c r="D2312" t="s">
        <v>2303</v>
      </c>
      <c r="E2312" t="s">
        <v>1</v>
      </c>
      <c r="F2312" t="s">
        <v>4</v>
      </c>
      <c r="G2312" s="2">
        <v>42860</v>
      </c>
      <c r="H2312" s="1">
        <v>961200</v>
      </c>
      <c r="I2312" s="1">
        <v>105484.37850000001</v>
      </c>
    </row>
    <row r="2313" spans="1:9" x14ac:dyDescent="0.25">
      <c r="A2313" t="s">
        <v>2301</v>
      </c>
      <c r="B2313" t="s">
        <v>2302</v>
      </c>
      <c r="C2313" t="s">
        <v>2300</v>
      </c>
      <c r="D2313" t="s">
        <v>2299</v>
      </c>
      <c r="E2313" t="s">
        <v>1</v>
      </c>
      <c r="F2313" t="s">
        <v>4</v>
      </c>
      <c r="G2313" s="2">
        <v>42899</v>
      </c>
      <c r="H2313" s="1">
        <v>1378500</v>
      </c>
      <c r="I2313" s="1">
        <v>108764.09819999999</v>
      </c>
    </row>
    <row r="2314" spans="1:9" x14ac:dyDescent="0.25">
      <c r="A2314" t="s">
        <v>2297</v>
      </c>
      <c r="B2314" t="s">
        <v>2298</v>
      </c>
      <c r="C2314" t="s">
        <v>2296</v>
      </c>
      <c r="D2314" t="s">
        <v>2295</v>
      </c>
      <c r="E2314" t="s">
        <v>1</v>
      </c>
      <c r="F2314" t="s">
        <v>4</v>
      </c>
      <c r="G2314" s="2">
        <v>42872</v>
      </c>
      <c r="H2314" s="1">
        <v>1291290</v>
      </c>
      <c r="I2314" s="1">
        <v>65568.679999999993</v>
      </c>
    </row>
    <row r="2315" spans="1:9" x14ac:dyDescent="0.25">
      <c r="A2315" t="s">
        <v>2293</v>
      </c>
      <c r="B2315" t="s">
        <v>2294</v>
      </c>
      <c r="C2315" t="s">
        <v>2290</v>
      </c>
      <c r="D2315" t="s">
        <v>2289</v>
      </c>
      <c r="E2315" t="s">
        <v>1</v>
      </c>
      <c r="F2315" t="s">
        <v>4</v>
      </c>
      <c r="G2315" s="2">
        <v>42899</v>
      </c>
      <c r="H2315" s="1">
        <v>6065100</v>
      </c>
      <c r="I2315" s="1">
        <v>350927.31349999999</v>
      </c>
    </row>
    <row r="2316" spans="1:9" x14ac:dyDescent="0.25">
      <c r="A2316" t="s">
        <v>2291</v>
      </c>
      <c r="B2316" t="s">
        <v>2292</v>
      </c>
      <c r="C2316" t="s">
        <v>2290</v>
      </c>
      <c r="D2316" t="s">
        <v>2289</v>
      </c>
      <c r="E2316" t="s">
        <v>1</v>
      </c>
      <c r="F2316" t="s">
        <v>4</v>
      </c>
      <c r="G2316" s="2">
        <v>42899</v>
      </c>
      <c r="H2316" s="1">
        <v>4455000</v>
      </c>
      <c r="I2316" s="1">
        <v>291118.26689999999</v>
      </c>
    </row>
    <row r="2317" spans="1:9" x14ac:dyDescent="0.25">
      <c r="A2317" t="s">
        <v>2287</v>
      </c>
      <c r="B2317" t="s">
        <v>2288</v>
      </c>
      <c r="C2317" t="s">
        <v>2286</v>
      </c>
      <c r="D2317" t="s">
        <v>2285</v>
      </c>
      <c r="E2317" t="s">
        <v>1</v>
      </c>
      <c r="F2317" t="s">
        <v>4</v>
      </c>
      <c r="G2317" s="2">
        <v>42860</v>
      </c>
      <c r="H2317" s="1">
        <v>614842</v>
      </c>
      <c r="I2317" s="1">
        <v>15628.388199999999</v>
      </c>
    </row>
    <row r="2318" spans="1:9" x14ac:dyDescent="0.25">
      <c r="A2318" t="s">
        <v>2283</v>
      </c>
      <c r="B2318" t="s">
        <v>2284</v>
      </c>
      <c r="C2318" t="s">
        <v>2282</v>
      </c>
      <c r="D2318" t="s">
        <v>2281</v>
      </c>
      <c r="E2318" t="s">
        <v>1</v>
      </c>
      <c r="F2318" t="s">
        <v>4</v>
      </c>
      <c r="G2318" s="2">
        <v>42829</v>
      </c>
      <c r="H2318" s="1">
        <v>2990000</v>
      </c>
      <c r="I2318" s="1">
        <v>184551.56520000001</v>
      </c>
    </row>
    <row r="2319" spans="1:9" x14ac:dyDescent="0.25">
      <c r="A2319" t="s">
        <v>2279</v>
      </c>
      <c r="B2319" t="s">
        <v>2280</v>
      </c>
      <c r="C2319" t="s">
        <v>2278</v>
      </c>
      <c r="D2319" t="s">
        <v>2277</v>
      </c>
      <c r="E2319" t="s">
        <v>1</v>
      </c>
      <c r="F2319" t="s">
        <v>4</v>
      </c>
      <c r="G2319" s="2">
        <v>42764</v>
      </c>
      <c r="H2319" s="1">
        <v>675000</v>
      </c>
      <c r="I2319" s="1">
        <v>53656.198700000001</v>
      </c>
    </row>
    <row r="2320" spans="1:9" x14ac:dyDescent="0.25">
      <c r="A2320" t="s">
        <v>2275</v>
      </c>
      <c r="B2320" t="s">
        <v>2276</v>
      </c>
      <c r="C2320" t="s">
        <v>2274</v>
      </c>
      <c r="D2320" t="s">
        <v>2273</v>
      </c>
      <c r="E2320" t="s">
        <v>1</v>
      </c>
      <c r="F2320" t="s">
        <v>4</v>
      </c>
      <c r="G2320" s="2">
        <v>42764</v>
      </c>
      <c r="H2320" s="1">
        <v>900000</v>
      </c>
      <c r="I2320" s="1">
        <v>44706.559800000003</v>
      </c>
    </row>
    <row r="2321" spans="1:9" x14ac:dyDescent="0.25">
      <c r="A2321" t="s">
        <v>2271</v>
      </c>
      <c r="B2321" t="s">
        <v>2272</v>
      </c>
      <c r="C2321" t="s">
        <v>2270</v>
      </c>
      <c r="D2321" t="s">
        <v>2269</v>
      </c>
      <c r="E2321" t="s">
        <v>1</v>
      </c>
      <c r="F2321" t="s">
        <v>4</v>
      </c>
      <c r="G2321" s="2">
        <v>42969</v>
      </c>
      <c r="H2321" s="1">
        <v>6348000</v>
      </c>
      <c r="I2321" s="1">
        <v>544931.66579999996</v>
      </c>
    </row>
    <row r="2322" spans="1:9" x14ac:dyDescent="0.25">
      <c r="A2322" t="s">
        <v>2267</v>
      </c>
      <c r="B2322" t="s">
        <v>2268</v>
      </c>
      <c r="C2322" t="s">
        <v>2266</v>
      </c>
      <c r="D2322" t="s">
        <v>2265</v>
      </c>
      <c r="E2322" t="s">
        <v>1</v>
      </c>
      <c r="F2322" t="s">
        <v>4</v>
      </c>
      <c r="G2322" s="2">
        <v>42899</v>
      </c>
      <c r="H2322" s="1">
        <v>818229</v>
      </c>
      <c r="I2322" s="1">
        <v>59559.105000000003</v>
      </c>
    </row>
    <row r="2323" spans="1:9" x14ac:dyDescent="0.25">
      <c r="A2323" t="s">
        <v>2263</v>
      </c>
      <c r="B2323" t="s">
        <v>2264</v>
      </c>
      <c r="C2323" t="s">
        <v>2262</v>
      </c>
      <c r="D2323" t="s">
        <v>2261</v>
      </c>
      <c r="E2323" t="s">
        <v>1</v>
      </c>
      <c r="F2323" t="s">
        <v>4</v>
      </c>
      <c r="G2323" s="2">
        <v>42872</v>
      </c>
      <c r="H2323" s="1">
        <v>2450000</v>
      </c>
      <c r="I2323" s="1">
        <v>208537.92</v>
      </c>
    </row>
    <row r="2324" spans="1:9" x14ac:dyDescent="0.25">
      <c r="A2324" t="s">
        <v>2259</v>
      </c>
      <c r="B2324" t="s">
        <v>2260</v>
      </c>
      <c r="C2324" t="s">
        <v>2258</v>
      </c>
      <c r="D2324" t="s">
        <v>2257</v>
      </c>
      <c r="E2324" t="s">
        <v>1</v>
      </c>
      <c r="F2324" t="s">
        <v>4</v>
      </c>
      <c r="G2324" s="2">
        <v>42860</v>
      </c>
      <c r="H2324" s="1">
        <v>2030000</v>
      </c>
      <c r="I2324" s="1">
        <v>100962.193</v>
      </c>
    </row>
    <row r="2325" spans="1:9" x14ac:dyDescent="0.25">
      <c r="A2325" t="s">
        <v>2255</v>
      </c>
      <c r="B2325" t="s">
        <v>2256</v>
      </c>
      <c r="C2325" t="s">
        <v>2254</v>
      </c>
      <c r="D2325" t="s">
        <v>2253</v>
      </c>
      <c r="E2325" t="s">
        <v>1</v>
      </c>
      <c r="F2325" t="s">
        <v>4</v>
      </c>
      <c r="G2325" s="2">
        <v>43081</v>
      </c>
      <c r="H2325" s="1">
        <v>1500000</v>
      </c>
      <c r="I2325" s="1">
        <v>77694.952000000005</v>
      </c>
    </row>
    <row r="2326" spans="1:9" x14ac:dyDescent="0.25">
      <c r="A2326" t="s">
        <v>2251</v>
      </c>
      <c r="B2326" t="s">
        <v>2252</v>
      </c>
      <c r="C2326" t="s">
        <v>2250</v>
      </c>
      <c r="D2326" t="s">
        <v>2249</v>
      </c>
      <c r="E2326" t="s">
        <v>1</v>
      </c>
      <c r="F2326" t="s">
        <v>4</v>
      </c>
      <c r="G2326" s="2">
        <v>43068</v>
      </c>
      <c r="H2326" s="1">
        <v>297500</v>
      </c>
      <c r="I2326" s="1">
        <v>23442.162</v>
      </c>
    </row>
    <row r="2327" spans="1:9" x14ac:dyDescent="0.25">
      <c r="A2327" t="s">
        <v>2247</v>
      </c>
      <c r="B2327" t="s">
        <v>2248</v>
      </c>
      <c r="C2327" t="s">
        <v>2246</v>
      </c>
      <c r="D2327" t="s">
        <v>2245</v>
      </c>
      <c r="E2327" t="s">
        <v>1</v>
      </c>
      <c r="F2327" t="s">
        <v>4</v>
      </c>
      <c r="G2327" s="2">
        <v>42787</v>
      </c>
      <c r="H2327" s="1">
        <v>338800</v>
      </c>
      <c r="I2327" s="1">
        <v>14019.159900000001</v>
      </c>
    </row>
    <row r="2328" spans="1:9" x14ac:dyDescent="0.25">
      <c r="A2328" t="s">
        <v>2243</v>
      </c>
      <c r="B2328" t="s">
        <v>2244</v>
      </c>
      <c r="C2328" t="s">
        <v>2242</v>
      </c>
      <c r="D2328" t="s">
        <v>2241</v>
      </c>
      <c r="E2328" t="s">
        <v>1</v>
      </c>
      <c r="F2328" t="s">
        <v>4</v>
      </c>
      <c r="G2328" s="2">
        <v>43054</v>
      </c>
      <c r="H2328" s="1">
        <v>921725</v>
      </c>
      <c r="I2328" s="1">
        <v>49696.536800000002</v>
      </c>
    </row>
    <row r="2329" spans="1:9" x14ac:dyDescent="0.25">
      <c r="A2329" t="s">
        <v>2239</v>
      </c>
      <c r="B2329" t="s">
        <v>2240</v>
      </c>
      <c r="C2329" t="s">
        <v>2238</v>
      </c>
      <c r="D2329" t="s">
        <v>2237</v>
      </c>
      <c r="E2329" t="s">
        <v>1</v>
      </c>
      <c r="F2329" t="s">
        <v>4</v>
      </c>
      <c r="G2329" s="2">
        <v>43073</v>
      </c>
      <c r="H2329" s="1">
        <v>489989.5</v>
      </c>
      <c r="I2329" s="1">
        <v>27195.538199999999</v>
      </c>
    </row>
    <row r="2330" spans="1:9" x14ac:dyDescent="0.25">
      <c r="A2330" t="s">
        <v>2235</v>
      </c>
      <c r="B2330" t="s">
        <v>2236</v>
      </c>
      <c r="C2330" t="s">
        <v>2234</v>
      </c>
      <c r="D2330" t="s">
        <v>2233</v>
      </c>
      <c r="E2330" t="s">
        <v>1</v>
      </c>
      <c r="F2330" t="s">
        <v>4</v>
      </c>
      <c r="G2330" s="2">
        <v>43075</v>
      </c>
      <c r="H2330" s="1">
        <v>905000</v>
      </c>
      <c r="I2330" s="1">
        <v>50231.740100000003</v>
      </c>
    </row>
    <row r="2331" spans="1:9" x14ac:dyDescent="0.25">
      <c r="A2331" t="s">
        <v>2231</v>
      </c>
      <c r="B2331" t="s">
        <v>2232</v>
      </c>
      <c r="C2331" t="s">
        <v>2230</v>
      </c>
      <c r="D2331" t="s">
        <v>2229</v>
      </c>
      <c r="E2331" t="s">
        <v>535</v>
      </c>
      <c r="F2331" t="s">
        <v>4</v>
      </c>
      <c r="G2331" s="2">
        <v>42751</v>
      </c>
      <c r="H2331" s="1">
        <v>6000000</v>
      </c>
      <c r="I2331" s="1">
        <v>553514.99199999997</v>
      </c>
    </row>
    <row r="2332" spans="1:9" x14ac:dyDescent="0.25">
      <c r="A2332" t="s">
        <v>2227</v>
      </c>
      <c r="B2332" t="s">
        <v>2228</v>
      </c>
      <c r="C2332" t="s">
        <v>2226</v>
      </c>
      <c r="D2332" t="s">
        <v>2225</v>
      </c>
      <c r="E2332" t="s">
        <v>1</v>
      </c>
      <c r="F2332" t="s">
        <v>4</v>
      </c>
      <c r="G2332" s="2">
        <v>42816</v>
      </c>
      <c r="H2332" s="1">
        <v>700000</v>
      </c>
      <c r="I2332" s="1">
        <v>22478.651000000002</v>
      </c>
    </row>
    <row r="2333" spans="1:9" x14ac:dyDescent="0.25">
      <c r="A2333" t="s">
        <v>2223</v>
      </c>
      <c r="B2333" t="s">
        <v>2224</v>
      </c>
      <c r="C2333" t="s">
        <v>1666</v>
      </c>
      <c r="D2333" t="s">
        <v>1665</v>
      </c>
      <c r="E2333" t="s">
        <v>1</v>
      </c>
      <c r="F2333" t="s">
        <v>4</v>
      </c>
      <c r="G2333" s="2">
        <v>42774</v>
      </c>
      <c r="H2333" s="1">
        <v>1300000</v>
      </c>
      <c r="I2333" s="1">
        <v>58268.499799999998</v>
      </c>
    </row>
    <row r="2334" spans="1:9" x14ac:dyDescent="0.25">
      <c r="A2334" t="s">
        <v>2221</v>
      </c>
      <c r="B2334" t="s">
        <v>2222</v>
      </c>
      <c r="C2334" t="s">
        <v>1796</v>
      </c>
      <c r="D2334" t="s">
        <v>1795</v>
      </c>
      <c r="E2334" t="s">
        <v>1</v>
      </c>
      <c r="F2334" t="s">
        <v>4</v>
      </c>
      <c r="G2334" s="2">
        <v>43073</v>
      </c>
      <c r="H2334" s="1">
        <v>2861000</v>
      </c>
      <c r="I2334" s="1">
        <v>148575.04800000001</v>
      </c>
    </row>
    <row r="2335" spans="1:9" x14ac:dyDescent="0.25">
      <c r="A2335" t="s">
        <v>2219</v>
      </c>
      <c r="B2335" t="s">
        <v>2220</v>
      </c>
      <c r="C2335" t="s">
        <v>2218</v>
      </c>
      <c r="D2335" t="s">
        <v>2217</v>
      </c>
      <c r="E2335" t="s">
        <v>1</v>
      </c>
      <c r="F2335" t="s">
        <v>4</v>
      </c>
      <c r="G2335" s="2">
        <v>43080</v>
      </c>
      <c r="H2335" s="1">
        <v>870000</v>
      </c>
      <c r="I2335" s="1">
        <v>27136.824000000001</v>
      </c>
    </row>
    <row r="2336" spans="1:9" x14ac:dyDescent="0.25">
      <c r="A2336" t="s">
        <v>2215</v>
      </c>
      <c r="B2336" t="s">
        <v>2216</v>
      </c>
      <c r="C2336" t="s">
        <v>2214</v>
      </c>
      <c r="D2336" t="s">
        <v>2213</v>
      </c>
      <c r="E2336" t="s">
        <v>1</v>
      </c>
      <c r="F2336" t="s">
        <v>4</v>
      </c>
      <c r="G2336" s="2">
        <v>43075</v>
      </c>
      <c r="H2336" s="1">
        <v>1580000</v>
      </c>
      <c r="I2336" s="1">
        <v>126822.136</v>
      </c>
    </row>
    <row r="2337" spans="1:9" x14ac:dyDescent="0.25">
      <c r="A2337" t="s">
        <v>2211</v>
      </c>
      <c r="B2337" t="s">
        <v>2212</v>
      </c>
      <c r="C2337" t="s">
        <v>2210</v>
      </c>
      <c r="D2337" t="s">
        <v>2209</v>
      </c>
      <c r="E2337" t="s">
        <v>1</v>
      </c>
      <c r="F2337" t="s">
        <v>4</v>
      </c>
      <c r="G2337" s="2">
        <v>43077</v>
      </c>
      <c r="H2337" s="1">
        <v>847500</v>
      </c>
      <c r="I2337" s="1">
        <v>26481.511999999999</v>
      </c>
    </row>
    <row r="2338" spans="1:9" x14ac:dyDescent="0.25">
      <c r="A2338" t="s">
        <v>2207</v>
      </c>
      <c r="B2338" t="s">
        <v>2208</v>
      </c>
      <c r="C2338" t="s">
        <v>2206</v>
      </c>
      <c r="D2338" t="s">
        <v>2205</v>
      </c>
      <c r="E2338" t="s">
        <v>1</v>
      </c>
      <c r="F2338" t="s">
        <v>4</v>
      </c>
      <c r="G2338" s="2">
        <v>43073</v>
      </c>
      <c r="H2338" s="1">
        <v>1050000</v>
      </c>
      <c r="I2338" s="1">
        <v>52373.344899999996</v>
      </c>
    </row>
    <row r="2339" spans="1:9" x14ac:dyDescent="0.25">
      <c r="A2339" t="s">
        <v>2203</v>
      </c>
      <c r="B2339" t="s">
        <v>2204</v>
      </c>
      <c r="C2339" t="s">
        <v>2202</v>
      </c>
      <c r="D2339" t="s">
        <v>2201</v>
      </c>
      <c r="E2339" t="s">
        <v>1</v>
      </c>
      <c r="F2339" t="s">
        <v>4</v>
      </c>
      <c r="G2339" s="2">
        <v>43066</v>
      </c>
      <c r="H2339" s="1">
        <v>1634000</v>
      </c>
      <c r="I2339" s="1">
        <v>127529.8265</v>
      </c>
    </row>
    <row r="2340" spans="1:9" x14ac:dyDescent="0.25">
      <c r="A2340" t="s">
        <v>2199</v>
      </c>
      <c r="B2340" t="s">
        <v>2200</v>
      </c>
      <c r="C2340" t="s">
        <v>2198</v>
      </c>
      <c r="D2340" t="s">
        <v>2197</v>
      </c>
      <c r="E2340" t="s">
        <v>1</v>
      </c>
      <c r="F2340" t="s">
        <v>4</v>
      </c>
      <c r="G2340" s="2">
        <v>43073</v>
      </c>
      <c r="H2340" s="1">
        <v>743000</v>
      </c>
      <c r="I2340" s="1">
        <v>55262.85</v>
      </c>
    </row>
    <row r="2341" spans="1:9" x14ac:dyDescent="0.25">
      <c r="A2341" t="s">
        <v>2195</v>
      </c>
      <c r="B2341" t="s">
        <v>2196</v>
      </c>
      <c r="C2341" t="s">
        <v>2168</v>
      </c>
      <c r="D2341" t="s">
        <v>2167</v>
      </c>
      <c r="E2341" t="s">
        <v>1</v>
      </c>
      <c r="F2341" t="s">
        <v>4</v>
      </c>
      <c r="G2341" s="2">
        <v>42774</v>
      </c>
      <c r="H2341" s="1">
        <v>3954820</v>
      </c>
      <c r="I2341" s="1">
        <v>203411.3934</v>
      </c>
    </row>
    <row r="2342" spans="1:9" x14ac:dyDescent="0.25">
      <c r="A2342" t="s">
        <v>2193</v>
      </c>
      <c r="B2342" t="s">
        <v>2194</v>
      </c>
      <c r="C2342" t="s">
        <v>2192</v>
      </c>
      <c r="D2342" t="s">
        <v>2191</v>
      </c>
      <c r="E2342" t="s">
        <v>1</v>
      </c>
      <c r="F2342" t="s">
        <v>4</v>
      </c>
      <c r="G2342" s="2">
        <v>42774</v>
      </c>
      <c r="H2342" s="1">
        <v>705000</v>
      </c>
      <c r="I2342" s="1">
        <v>29581.746200000001</v>
      </c>
    </row>
    <row r="2343" spans="1:9" x14ac:dyDescent="0.25">
      <c r="A2343" t="s">
        <v>2189</v>
      </c>
      <c r="B2343" t="s">
        <v>2190</v>
      </c>
      <c r="C2343" t="s">
        <v>2188</v>
      </c>
      <c r="D2343" t="s">
        <v>2187</v>
      </c>
      <c r="E2343" t="s">
        <v>1</v>
      </c>
      <c r="F2343" t="s">
        <v>4</v>
      </c>
      <c r="G2343" s="2">
        <v>42801</v>
      </c>
      <c r="H2343" s="1">
        <v>4585000</v>
      </c>
      <c r="I2343" s="1">
        <v>380521.58649999998</v>
      </c>
    </row>
    <row r="2344" spans="1:9" x14ac:dyDescent="0.25">
      <c r="A2344" t="s">
        <v>2185</v>
      </c>
      <c r="B2344" t="s">
        <v>2186</v>
      </c>
      <c r="C2344" t="s">
        <v>1804</v>
      </c>
      <c r="D2344" t="s">
        <v>1803</v>
      </c>
      <c r="E2344" t="s">
        <v>1</v>
      </c>
      <c r="F2344" t="s">
        <v>4</v>
      </c>
      <c r="G2344" s="2">
        <v>42774</v>
      </c>
      <c r="H2344" s="1">
        <v>349000</v>
      </c>
      <c r="I2344" s="1">
        <v>10933.7634</v>
      </c>
    </row>
    <row r="2345" spans="1:9" x14ac:dyDescent="0.25">
      <c r="A2345" t="s">
        <v>2183</v>
      </c>
      <c r="B2345" t="s">
        <v>2184</v>
      </c>
      <c r="C2345" t="s">
        <v>1704</v>
      </c>
      <c r="D2345" t="s">
        <v>1703</v>
      </c>
      <c r="E2345" t="s">
        <v>1</v>
      </c>
      <c r="F2345" t="s">
        <v>4</v>
      </c>
      <c r="G2345" s="2">
        <v>42956</v>
      </c>
      <c r="H2345" s="1">
        <v>397000</v>
      </c>
      <c r="I2345" s="1">
        <v>15954.6402</v>
      </c>
    </row>
    <row r="2346" spans="1:9" x14ac:dyDescent="0.25">
      <c r="A2346" t="s">
        <v>2181</v>
      </c>
      <c r="B2346" t="s">
        <v>2182</v>
      </c>
      <c r="C2346" t="s">
        <v>1704</v>
      </c>
      <c r="D2346" t="s">
        <v>1703</v>
      </c>
      <c r="E2346" t="s">
        <v>1</v>
      </c>
      <c r="F2346" t="s">
        <v>4</v>
      </c>
      <c r="G2346" s="2">
        <v>42956</v>
      </c>
      <c r="H2346" s="1">
        <v>271500</v>
      </c>
      <c r="I2346" s="1">
        <v>11160.903</v>
      </c>
    </row>
    <row r="2347" spans="1:9" x14ac:dyDescent="0.25">
      <c r="A2347" t="s">
        <v>2179</v>
      </c>
      <c r="B2347" t="s">
        <v>2180</v>
      </c>
      <c r="C2347" t="s">
        <v>1704</v>
      </c>
      <c r="D2347" t="s">
        <v>1703</v>
      </c>
      <c r="E2347" t="s">
        <v>1</v>
      </c>
      <c r="F2347" t="s">
        <v>4</v>
      </c>
      <c r="G2347" s="2">
        <v>42997</v>
      </c>
      <c r="H2347" s="1">
        <v>436039</v>
      </c>
      <c r="I2347" s="1">
        <v>17445.897099999998</v>
      </c>
    </row>
    <row r="2348" spans="1:9" x14ac:dyDescent="0.25">
      <c r="A2348" t="s">
        <v>2177</v>
      </c>
      <c r="B2348" t="s">
        <v>2178</v>
      </c>
      <c r="C2348" t="s">
        <v>2176</v>
      </c>
      <c r="D2348" t="s">
        <v>2175</v>
      </c>
      <c r="E2348" t="s">
        <v>1</v>
      </c>
      <c r="F2348" t="s">
        <v>4</v>
      </c>
      <c r="G2348" s="2">
        <v>42816</v>
      </c>
      <c r="H2348" s="1">
        <v>687000</v>
      </c>
      <c r="I2348" s="1">
        <v>26783.234199999999</v>
      </c>
    </row>
    <row r="2349" spans="1:9" x14ac:dyDescent="0.25">
      <c r="A2349" t="s">
        <v>2173</v>
      </c>
      <c r="B2349" t="s">
        <v>2174</v>
      </c>
      <c r="C2349" t="s">
        <v>2172</v>
      </c>
      <c r="D2349" t="s">
        <v>2171</v>
      </c>
      <c r="E2349" t="s">
        <v>1</v>
      </c>
      <c r="F2349" t="s">
        <v>4</v>
      </c>
      <c r="G2349" s="2">
        <v>42774</v>
      </c>
      <c r="H2349" s="1">
        <v>2055000</v>
      </c>
      <c r="I2349" s="1">
        <v>95734.576499999996</v>
      </c>
    </row>
    <row r="2350" spans="1:9" x14ac:dyDescent="0.25">
      <c r="A2350" t="s">
        <v>2169</v>
      </c>
      <c r="B2350" t="s">
        <v>2170</v>
      </c>
      <c r="C2350" t="s">
        <v>2168</v>
      </c>
      <c r="D2350" t="s">
        <v>2167</v>
      </c>
      <c r="E2350" t="s">
        <v>1</v>
      </c>
      <c r="F2350" t="s">
        <v>4</v>
      </c>
      <c r="G2350" s="2">
        <v>42829</v>
      </c>
      <c r="H2350" s="1">
        <v>6784287</v>
      </c>
      <c r="I2350" s="1">
        <v>350875.58639999997</v>
      </c>
    </row>
    <row r="2351" spans="1:9" x14ac:dyDescent="0.25">
      <c r="A2351" t="s">
        <v>2165</v>
      </c>
      <c r="B2351" t="s">
        <v>2166</v>
      </c>
      <c r="C2351" t="s">
        <v>1820</v>
      </c>
      <c r="D2351" t="s">
        <v>1819</v>
      </c>
      <c r="E2351" t="s">
        <v>535</v>
      </c>
      <c r="F2351" t="s">
        <v>4</v>
      </c>
      <c r="G2351" s="2">
        <v>42899</v>
      </c>
      <c r="H2351" s="1">
        <v>10000000</v>
      </c>
      <c r="I2351" s="1">
        <v>254034.228</v>
      </c>
    </row>
    <row r="2352" spans="1:9" x14ac:dyDescent="0.25">
      <c r="A2352" t="s">
        <v>2163</v>
      </c>
      <c r="B2352" t="s">
        <v>2164</v>
      </c>
      <c r="C2352" t="s">
        <v>2162</v>
      </c>
      <c r="D2352" t="s">
        <v>2161</v>
      </c>
      <c r="E2352" t="s">
        <v>1</v>
      </c>
      <c r="F2352" t="s">
        <v>4</v>
      </c>
      <c r="G2352" s="2">
        <v>42957</v>
      </c>
      <c r="H2352" s="1">
        <v>9865191.1400000006</v>
      </c>
      <c r="I2352" s="1">
        <v>698213.5895</v>
      </c>
    </row>
    <row r="2353" spans="1:9" x14ac:dyDescent="0.25">
      <c r="A2353" t="s">
        <v>2159</v>
      </c>
      <c r="B2353" t="s">
        <v>2160</v>
      </c>
      <c r="C2353" t="s">
        <v>1678</v>
      </c>
      <c r="D2353" t="s">
        <v>1677</v>
      </c>
      <c r="E2353" t="s">
        <v>1</v>
      </c>
      <c r="F2353" t="s">
        <v>4</v>
      </c>
      <c r="G2353" s="2">
        <v>42991</v>
      </c>
      <c r="H2353" s="1">
        <v>2200000</v>
      </c>
      <c r="I2353" s="1">
        <v>123372.088</v>
      </c>
    </row>
    <row r="2354" spans="1:9" x14ac:dyDescent="0.25">
      <c r="A2354" t="s">
        <v>2157</v>
      </c>
      <c r="B2354" t="s">
        <v>2158</v>
      </c>
      <c r="C2354" t="s">
        <v>2156</v>
      </c>
      <c r="D2354" t="s">
        <v>2155</v>
      </c>
      <c r="E2354" t="s">
        <v>1</v>
      </c>
      <c r="F2354" t="s">
        <v>4</v>
      </c>
      <c r="G2354" s="2">
        <v>42955</v>
      </c>
      <c r="H2354" s="1">
        <v>932735</v>
      </c>
      <c r="I2354" s="1">
        <v>41491.628299999997</v>
      </c>
    </row>
    <row r="2355" spans="1:9" x14ac:dyDescent="0.25">
      <c r="A2355" t="s">
        <v>2153</v>
      </c>
      <c r="B2355" t="s">
        <v>2154</v>
      </c>
      <c r="C2355" t="s">
        <v>2120</v>
      </c>
      <c r="D2355" t="s">
        <v>2119</v>
      </c>
      <c r="E2355" t="s">
        <v>1</v>
      </c>
      <c r="F2355" t="s">
        <v>4</v>
      </c>
      <c r="G2355" s="2">
        <v>43020</v>
      </c>
      <c r="H2355" s="1">
        <v>1141550</v>
      </c>
      <c r="I2355" s="1">
        <v>58883.460200000001</v>
      </c>
    </row>
    <row r="2356" spans="1:9" x14ac:dyDescent="0.25">
      <c r="A2356" t="s">
        <v>2151</v>
      </c>
      <c r="B2356" t="s">
        <v>2152</v>
      </c>
      <c r="C2356" t="s">
        <v>2150</v>
      </c>
      <c r="D2356" t="s">
        <v>2149</v>
      </c>
      <c r="E2356" t="s">
        <v>1</v>
      </c>
      <c r="F2356" t="s">
        <v>4</v>
      </c>
      <c r="G2356" s="2">
        <v>42899</v>
      </c>
      <c r="H2356" s="1">
        <v>2210365</v>
      </c>
      <c r="I2356" s="1">
        <v>232420.69349999999</v>
      </c>
    </row>
    <row r="2357" spans="1:9" x14ac:dyDescent="0.25">
      <c r="A2357" t="s">
        <v>2147</v>
      </c>
      <c r="B2357" t="s">
        <v>2148</v>
      </c>
      <c r="C2357" t="s">
        <v>2146</v>
      </c>
      <c r="D2357" t="s">
        <v>2145</v>
      </c>
      <c r="E2357" t="s">
        <v>1</v>
      </c>
      <c r="F2357" t="s">
        <v>4</v>
      </c>
      <c r="G2357" s="2">
        <v>42899</v>
      </c>
      <c r="H2357" s="1">
        <v>10000000</v>
      </c>
      <c r="I2357" s="1">
        <v>582629.45600000001</v>
      </c>
    </row>
    <row r="2358" spans="1:9" x14ac:dyDescent="0.25">
      <c r="A2358" t="s">
        <v>2143</v>
      </c>
      <c r="B2358" t="s">
        <v>2144</v>
      </c>
      <c r="C2358" t="s">
        <v>2142</v>
      </c>
      <c r="D2358" t="s">
        <v>2141</v>
      </c>
      <c r="E2358" t="s">
        <v>1</v>
      </c>
      <c r="F2358" t="s">
        <v>4</v>
      </c>
      <c r="G2358" s="2">
        <v>43080</v>
      </c>
      <c r="H2358" s="1">
        <v>8947100</v>
      </c>
      <c r="I2358" s="1">
        <v>610292.44869999995</v>
      </c>
    </row>
    <row r="2359" spans="1:9" x14ac:dyDescent="0.25">
      <c r="A2359" t="s">
        <v>2139</v>
      </c>
      <c r="B2359" t="s">
        <v>2140</v>
      </c>
      <c r="C2359" t="s">
        <v>2138</v>
      </c>
      <c r="D2359" t="s">
        <v>2137</v>
      </c>
      <c r="E2359" t="s">
        <v>1</v>
      </c>
      <c r="F2359" t="s">
        <v>4</v>
      </c>
      <c r="G2359" s="2">
        <v>42989</v>
      </c>
      <c r="H2359" s="1">
        <v>1234200</v>
      </c>
      <c r="I2359" s="1">
        <v>37392.808799999999</v>
      </c>
    </row>
    <row r="2360" spans="1:9" x14ac:dyDescent="0.25">
      <c r="A2360" t="s">
        <v>2135</v>
      </c>
      <c r="B2360" t="s">
        <v>2136</v>
      </c>
      <c r="C2360" t="s">
        <v>2116</v>
      </c>
      <c r="D2360" t="s">
        <v>2115</v>
      </c>
      <c r="E2360" t="s">
        <v>1</v>
      </c>
      <c r="F2360" t="s">
        <v>4</v>
      </c>
      <c r="G2360" s="2">
        <v>42860</v>
      </c>
      <c r="H2360" s="1">
        <v>3075000</v>
      </c>
      <c r="I2360" s="1">
        <v>377994.8749</v>
      </c>
    </row>
    <row r="2361" spans="1:9" x14ac:dyDescent="0.25">
      <c r="A2361" t="s">
        <v>2133</v>
      </c>
      <c r="B2361" t="s">
        <v>2134</v>
      </c>
      <c r="C2361" t="s">
        <v>2132</v>
      </c>
      <c r="D2361" t="s">
        <v>2131</v>
      </c>
      <c r="E2361" t="s">
        <v>1</v>
      </c>
      <c r="F2361" t="s">
        <v>4</v>
      </c>
      <c r="G2361" s="2">
        <v>42829</v>
      </c>
      <c r="H2361" s="1">
        <v>1365000</v>
      </c>
      <c r="I2361" s="1">
        <v>83244.248600000006</v>
      </c>
    </row>
    <row r="2362" spans="1:9" x14ac:dyDescent="0.25">
      <c r="A2362" t="s">
        <v>2129</v>
      </c>
      <c r="B2362" t="s">
        <v>2130</v>
      </c>
      <c r="C2362" t="s">
        <v>2128</v>
      </c>
      <c r="D2362" t="s">
        <v>2127</v>
      </c>
      <c r="E2362" t="s">
        <v>1</v>
      </c>
      <c r="F2362" t="s">
        <v>4</v>
      </c>
      <c r="G2362" s="2">
        <v>42956</v>
      </c>
      <c r="H2362" s="1">
        <v>2434000</v>
      </c>
      <c r="I2362" s="1">
        <v>151577.37599999999</v>
      </c>
    </row>
    <row r="2363" spans="1:9" x14ac:dyDescent="0.25">
      <c r="A2363" t="s">
        <v>2125</v>
      </c>
      <c r="B2363" t="s">
        <v>2126</v>
      </c>
      <c r="C2363" t="s">
        <v>2124</v>
      </c>
      <c r="D2363" t="s">
        <v>2123</v>
      </c>
      <c r="E2363" t="s">
        <v>1</v>
      </c>
      <c r="F2363" t="s">
        <v>4</v>
      </c>
      <c r="G2363" s="2">
        <v>42899</v>
      </c>
      <c r="H2363" s="1">
        <v>907000</v>
      </c>
      <c r="I2363" s="1">
        <v>71943.483200000002</v>
      </c>
    </row>
    <row r="2364" spans="1:9" x14ac:dyDescent="0.25">
      <c r="A2364" t="s">
        <v>2121</v>
      </c>
      <c r="B2364" t="s">
        <v>2122</v>
      </c>
      <c r="C2364" t="s">
        <v>2120</v>
      </c>
      <c r="D2364" t="s">
        <v>2119</v>
      </c>
      <c r="E2364" t="s">
        <v>1</v>
      </c>
      <c r="F2364" t="s">
        <v>4</v>
      </c>
      <c r="G2364" s="2">
        <v>42764</v>
      </c>
      <c r="H2364" s="1">
        <v>925000</v>
      </c>
      <c r="I2364" s="1">
        <v>48454.262900000002</v>
      </c>
    </row>
    <row r="2365" spans="1:9" x14ac:dyDescent="0.25">
      <c r="A2365" t="s">
        <v>2117</v>
      </c>
      <c r="B2365" t="s">
        <v>2118</v>
      </c>
      <c r="C2365" t="s">
        <v>2116</v>
      </c>
      <c r="D2365" t="s">
        <v>2115</v>
      </c>
      <c r="E2365" t="s">
        <v>1</v>
      </c>
      <c r="F2365" t="s">
        <v>4</v>
      </c>
      <c r="G2365" s="2">
        <v>42764</v>
      </c>
      <c r="H2365" s="1">
        <v>499500</v>
      </c>
      <c r="I2365" s="1">
        <v>44323.722500000003</v>
      </c>
    </row>
    <row r="2366" spans="1:9" x14ac:dyDescent="0.25">
      <c r="A2366" t="s">
        <v>2113</v>
      </c>
      <c r="B2366" t="s">
        <v>2114</v>
      </c>
      <c r="C2366" t="s">
        <v>2112</v>
      </c>
      <c r="D2366" t="s">
        <v>2111</v>
      </c>
      <c r="E2366" t="s">
        <v>1</v>
      </c>
      <c r="F2366" t="s">
        <v>4</v>
      </c>
      <c r="G2366" s="2">
        <v>43084</v>
      </c>
      <c r="H2366" s="1">
        <v>4000000</v>
      </c>
      <c r="I2366" s="1">
        <v>252583.2035</v>
      </c>
    </row>
    <row r="2367" spans="1:9" x14ac:dyDescent="0.25">
      <c r="A2367" t="s">
        <v>2109</v>
      </c>
      <c r="B2367" t="s">
        <v>2110</v>
      </c>
      <c r="C2367" t="s">
        <v>2108</v>
      </c>
      <c r="D2367" t="s">
        <v>2107</v>
      </c>
      <c r="E2367" t="s">
        <v>1</v>
      </c>
      <c r="F2367" t="s">
        <v>4</v>
      </c>
      <c r="G2367" s="2">
        <v>43052</v>
      </c>
      <c r="H2367" s="1">
        <v>295000</v>
      </c>
      <c r="I2367" s="1">
        <v>22908.6057</v>
      </c>
    </row>
    <row r="2368" spans="1:9" x14ac:dyDescent="0.25">
      <c r="A2368" t="s">
        <v>2105</v>
      </c>
      <c r="B2368" t="s">
        <v>2106</v>
      </c>
      <c r="C2368" t="s">
        <v>2104</v>
      </c>
      <c r="D2368" t="s">
        <v>2103</v>
      </c>
      <c r="E2368" t="s">
        <v>1</v>
      </c>
      <c r="F2368" t="s">
        <v>4</v>
      </c>
      <c r="G2368" s="2">
        <v>43073</v>
      </c>
      <c r="H2368" s="1">
        <v>4928826</v>
      </c>
      <c r="I2368" s="1">
        <v>296225.70209999999</v>
      </c>
    </row>
    <row r="2369" spans="1:9" x14ac:dyDescent="0.25">
      <c r="A2369" t="s">
        <v>2101</v>
      </c>
      <c r="B2369" t="s">
        <v>2102</v>
      </c>
      <c r="C2369" t="s">
        <v>1858</v>
      </c>
      <c r="D2369" t="s">
        <v>1857</v>
      </c>
      <c r="E2369" t="s">
        <v>1</v>
      </c>
      <c r="F2369" t="s">
        <v>4</v>
      </c>
      <c r="G2369" s="2">
        <v>42764</v>
      </c>
      <c r="H2369" s="1">
        <v>187340</v>
      </c>
      <c r="I2369" s="1">
        <v>20675.202499999999</v>
      </c>
    </row>
    <row r="2370" spans="1:9" x14ac:dyDescent="0.25">
      <c r="A2370" t="s">
        <v>2099</v>
      </c>
      <c r="B2370" t="s">
        <v>2100</v>
      </c>
      <c r="C2370" t="s">
        <v>2098</v>
      </c>
      <c r="D2370" t="s">
        <v>2097</v>
      </c>
      <c r="E2370" t="s">
        <v>1</v>
      </c>
      <c r="F2370" t="s">
        <v>4</v>
      </c>
      <c r="G2370" s="2">
        <v>43034</v>
      </c>
      <c r="H2370" s="1">
        <v>3192000</v>
      </c>
      <c r="I2370" s="1">
        <v>189883.75649999999</v>
      </c>
    </row>
    <row r="2371" spans="1:9" x14ac:dyDescent="0.25">
      <c r="A2371" t="s">
        <v>2095</v>
      </c>
      <c r="B2371" t="s">
        <v>2096</v>
      </c>
      <c r="C2371" t="s">
        <v>2000</v>
      </c>
      <c r="D2371" t="s">
        <v>1999</v>
      </c>
      <c r="E2371" t="s">
        <v>1</v>
      </c>
      <c r="F2371" t="s">
        <v>4</v>
      </c>
      <c r="G2371" s="2">
        <v>42860</v>
      </c>
      <c r="H2371" s="1">
        <v>1499000</v>
      </c>
      <c r="I2371" s="1">
        <v>122261.5885</v>
      </c>
    </row>
    <row r="2372" spans="1:9" x14ac:dyDescent="0.25">
      <c r="A2372" t="s">
        <v>2093</v>
      </c>
      <c r="B2372" t="s">
        <v>2094</v>
      </c>
      <c r="C2372" t="s">
        <v>2092</v>
      </c>
      <c r="D2372" t="s">
        <v>2091</v>
      </c>
      <c r="E2372" t="s">
        <v>1</v>
      </c>
      <c r="F2372" t="s">
        <v>4</v>
      </c>
      <c r="G2372" s="2">
        <v>43075</v>
      </c>
      <c r="H2372" s="1">
        <v>614400</v>
      </c>
      <c r="I2372" s="1">
        <v>14827.251</v>
      </c>
    </row>
    <row r="2373" spans="1:9" x14ac:dyDescent="0.25">
      <c r="A2373" t="s">
        <v>2089</v>
      </c>
      <c r="B2373" t="s">
        <v>2090</v>
      </c>
      <c r="C2373" t="s">
        <v>2088</v>
      </c>
      <c r="D2373" t="s">
        <v>2087</v>
      </c>
      <c r="E2373" t="s">
        <v>1</v>
      </c>
      <c r="F2373" t="s">
        <v>4</v>
      </c>
      <c r="G2373" s="2">
        <v>42899</v>
      </c>
      <c r="H2373" s="1">
        <v>1500000</v>
      </c>
      <c r="I2373" s="1">
        <v>112464.08</v>
      </c>
    </row>
    <row r="2374" spans="1:9" x14ac:dyDescent="0.25">
      <c r="A2374" t="s">
        <v>2085</v>
      </c>
      <c r="B2374" t="s">
        <v>2086</v>
      </c>
      <c r="C2374" t="s">
        <v>2084</v>
      </c>
      <c r="D2374" t="s">
        <v>2083</v>
      </c>
      <c r="E2374" t="s">
        <v>1</v>
      </c>
      <c r="F2374" t="s">
        <v>4</v>
      </c>
      <c r="G2374" s="2">
        <v>42860</v>
      </c>
      <c r="H2374" s="1">
        <v>1850000</v>
      </c>
      <c r="I2374" s="1">
        <v>156773.42490000001</v>
      </c>
    </row>
    <row r="2375" spans="1:9" x14ac:dyDescent="0.25">
      <c r="A2375" t="s">
        <v>2081</v>
      </c>
      <c r="B2375" t="s">
        <v>2082</v>
      </c>
      <c r="C2375" t="s">
        <v>1996</v>
      </c>
      <c r="D2375" t="s">
        <v>1995</v>
      </c>
      <c r="E2375" t="s">
        <v>1</v>
      </c>
      <c r="F2375" t="s">
        <v>4</v>
      </c>
      <c r="G2375" s="2">
        <v>43011</v>
      </c>
      <c r="H2375" s="1">
        <v>1347500</v>
      </c>
      <c r="I2375" s="1">
        <v>55288.14</v>
      </c>
    </row>
    <row r="2376" spans="1:9" x14ac:dyDescent="0.25">
      <c r="A2376" t="s">
        <v>2079</v>
      </c>
      <c r="B2376" t="s">
        <v>2080</v>
      </c>
      <c r="C2376" t="s">
        <v>2078</v>
      </c>
      <c r="D2376" t="s">
        <v>2077</v>
      </c>
      <c r="E2376" t="s">
        <v>1</v>
      </c>
      <c r="F2376" t="s">
        <v>4</v>
      </c>
      <c r="G2376" s="2">
        <v>42999</v>
      </c>
      <c r="H2376" s="1">
        <v>1540000</v>
      </c>
      <c r="I2376" s="1">
        <v>82142.495999999999</v>
      </c>
    </row>
    <row r="2377" spans="1:9" x14ac:dyDescent="0.25">
      <c r="A2377" t="s">
        <v>2075</v>
      </c>
      <c r="B2377" t="s">
        <v>2076</v>
      </c>
      <c r="C2377" t="s">
        <v>2074</v>
      </c>
      <c r="D2377" t="s">
        <v>2073</v>
      </c>
      <c r="E2377" t="s">
        <v>1</v>
      </c>
      <c r="F2377" t="s">
        <v>4</v>
      </c>
      <c r="G2377" s="2">
        <v>43075</v>
      </c>
      <c r="H2377" s="1">
        <v>1790000</v>
      </c>
      <c r="I2377" s="1">
        <v>87422.290299999993</v>
      </c>
    </row>
    <row r="2378" spans="1:9" x14ac:dyDescent="0.25">
      <c r="A2378" t="s">
        <v>2071</v>
      </c>
      <c r="B2378" t="s">
        <v>2072</v>
      </c>
      <c r="C2378" t="s">
        <v>2070</v>
      </c>
      <c r="D2378" t="s">
        <v>2069</v>
      </c>
      <c r="E2378" t="s">
        <v>1</v>
      </c>
      <c r="F2378" t="s">
        <v>4</v>
      </c>
      <c r="G2378" s="2">
        <v>43052</v>
      </c>
      <c r="H2378" s="1">
        <v>630000</v>
      </c>
      <c r="I2378" s="1">
        <v>64852.222300000001</v>
      </c>
    </row>
    <row r="2379" spans="1:9" x14ac:dyDescent="0.25">
      <c r="A2379" t="s">
        <v>2067</v>
      </c>
      <c r="B2379" t="s">
        <v>2068</v>
      </c>
      <c r="C2379" t="s">
        <v>1914</v>
      </c>
      <c r="D2379" t="s">
        <v>1913</v>
      </c>
      <c r="E2379" t="s">
        <v>1</v>
      </c>
      <c r="F2379" t="s">
        <v>4</v>
      </c>
      <c r="G2379" s="2">
        <v>42993</v>
      </c>
      <c r="H2379" s="1">
        <v>2008000</v>
      </c>
      <c r="I2379" s="1">
        <v>166764.52239999999</v>
      </c>
    </row>
    <row r="2380" spans="1:9" x14ac:dyDescent="0.25">
      <c r="A2380" t="s">
        <v>2065</v>
      </c>
      <c r="B2380" t="s">
        <v>2066</v>
      </c>
      <c r="C2380" t="s">
        <v>1850</v>
      </c>
      <c r="D2380" t="s">
        <v>1849</v>
      </c>
      <c r="E2380" t="s">
        <v>1</v>
      </c>
      <c r="F2380" t="s">
        <v>4</v>
      </c>
      <c r="G2380" s="2">
        <v>42872</v>
      </c>
      <c r="H2380" s="1">
        <v>4550000</v>
      </c>
      <c r="I2380" s="1">
        <v>300639.408</v>
      </c>
    </row>
    <row r="2381" spans="1:9" x14ac:dyDescent="0.25">
      <c r="A2381" t="s">
        <v>2063</v>
      </c>
      <c r="B2381" t="s">
        <v>2064</v>
      </c>
      <c r="C2381" t="s">
        <v>2062</v>
      </c>
      <c r="D2381" t="s">
        <v>2061</v>
      </c>
      <c r="E2381" t="s">
        <v>1</v>
      </c>
      <c r="F2381" t="s">
        <v>4</v>
      </c>
      <c r="G2381" s="2">
        <v>43084</v>
      </c>
      <c r="H2381" s="1">
        <v>1122300</v>
      </c>
      <c r="I2381" s="1">
        <v>83284.127999999997</v>
      </c>
    </row>
    <row r="2382" spans="1:9" x14ac:dyDescent="0.25">
      <c r="A2382" t="s">
        <v>2059</v>
      </c>
      <c r="B2382" t="s">
        <v>2060</v>
      </c>
      <c r="C2382" t="s">
        <v>2058</v>
      </c>
      <c r="D2382" t="s">
        <v>2057</v>
      </c>
      <c r="E2382" t="s">
        <v>1</v>
      </c>
      <c r="F2382" t="s">
        <v>4</v>
      </c>
      <c r="G2382" s="2">
        <v>42829</v>
      </c>
      <c r="H2382" s="1">
        <v>1195200</v>
      </c>
      <c r="I2382" s="1">
        <v>66219.425000000003</v>
      </c>
    </row>
    <row r="2383" spans="1:9" x14ac:dyDescent="0.25">
      <c r="A2383" t="s">
        <v>2055</v>
      </c>
      <c r="B2383" t="s">
        <v>2056</v>
      </c>
      <c r="C2383" t="s">
        <v>2054</v>
      </c>
      <c r="D2383" t="s">
        <v>2053</v>
      </c>
      <c r="E2383" t="s">
        <v>1</v>
      </c>
      <c r="F2383" t="s">
        <v>4</v>
      </c>
      <c r="G2383" s="2">
        <v>42955</v>
      </c>
      <c r="H2383" s="1">
        <v>200000</v>
      </c>
      <c r="I2383" s="1">
        <v>7013.7421000000004</v>
      </c>
    </row>
    <row r="2384" spans="1:9" x14ac:dyDescent="0.25">
      <c r="A2384" t="s">
        <v>2051</v>
      </c>
      <c r="B2384" t="s">
        <v>2052</v>
      </c>
      <c r="C2384" t="s">
        <v>2050</v>
      </c>
      <c r="D2384" t="s">
        <v>2049</v>
      </c>
      <c r="E2384" t="s">
        <v>1</v>
      </c>
      <c r="F2384" t="s">
        <v>4</v>
      </c>
      <c r="G2384" s="2">
        <v>42774</v>
      </c>
      <c r="H2384" s="1">
        <v>2571000</v>
      </c>
      <c r="I2384" s="1">
        <v>275671.83630000002</v>
      </c>
    </row>
    <row r="2385" spans="1:9" x14ac:dyDescent="0.25">
      <c r="A2385" t="s">
        <v>2047</v>
      </c>
      <c r="B2385" t="s">
        <v>2048</v>
      </c>
      <c r="C2385" t="s">
        <v>2016</v>
      </c>
      <c r="D2385" t="s">
        <v>2015</v>
      </c>
      <c r="E2385" t="s">
        <v>1</v>
      </c>
      <c r="F2385" t="s">
        <v>4</v>
      </c>
      <c r="G2385" s="2">
        <v>42899</v>
      </c>
      <c r="H2385" s="1">
        <v>630000</v>
      </c>
      <c r="I2385" s="1">
        <v>57072.131399999998</v>
      </c>
    </row>
    <row r="2386" spans="1:9" x14ac:dyDescent="0.25">
      <c r="A2386" t="s">
        <v>2045</v>
      </c>
      <c r="B2386" t="s">
        <v>2046</v>
      </c>
      <c r="C2386" t="s">
        <v>2044</v>
      </c>
      <c r="D2386" t="s">
        <v>2043</v>
      </c>
      <c r="E2386" t="s">
        <v>1</v>
      </c>
      <c r="F2386" t="s">
        <v>4</v>
      </c>
      <c r="G2386" s="2">
        <v>42860</v>
      </c>
      <c r="H2386" s="1">
        <v>775200</v>
      </c>
      <c r="I2386" s="1">
        <v>48918.320099999997</v>
      </c>
    </row>
    <row r="2387" spans="1:9" x14ac:dyDescent="0.25">
      <c r="A2387" t="s">
        <v>2041</v>
      </c>
      <c r="B2387" t="s">
        <v>2042</v>
      </c>
      <c r="C2387" t="s">
        <v>2040</v>
      </c>
      <c r="D2387" t="s">
        <v>2039</v>
      </c>
      <c r="E2387" t="s">
        <v>1</v>
      </c>
      <c r="F2387" t="s">
        <v>4</v>
      </c>
      <c r="G2387" s="2">
        <v>43066</v>
      </c>
      <c r="H2387" s="1">
        <v>943800</v>
      </c>
      <c r="I2387" s="1">
        <v>98230.214999999997</v>
      </c>
    </row>
    <row r="2388" spans="1:9" x14ac:dyDescent="0.25">
      <c r="A2388" t="s">
        <v>2037</v>
      </c>
      <c r="B2388" t="s">
        <v>2038</v>
      </c>
      <c r="C2388" t="s">
        <v>2036</v>
      </c>
      <c r="D2388" t="s">
        <v>2035</v>
      </c>
      <c r="E2388" t="s">
        <v>1</v>
      </c>
      <c r="F2388" t="s">
        <v>4</v>
      </c>
      <c r="G2388" s="2">
        <v>42816</v>
      </c>
      <c r="H2388" s="1">
        <v>1278000</v>
      </c>
      <c r="I2388" s="1">
        <v>91004.043000000005</v>
      </c>
    </row>
    <row r="2389" spans="1:9" x14ac:dyDescent="0.25">
      <c r="A2389" t="s">
        <v>2033</v>
      </c>
      <c r="B2389" t="s">
        <v>2034</v>
      </c>
      <c r="C2389" t="s">
        <v>1858</v>
      </c>
      <c r="D2389" t="s">
        <v>1857</v>
      </c>
      <c r="E2389" t="s">
        <v>1</v>
      </c>
      <c r="F2389" t="s">
        <v>4</v>
      </c>
      <c r="G2389" s="2">
        <v>42969</v>
      </c>
      <c r="H2389" s="1">
        <v>345596</v>
      </c>
      <c r="I2389" s="1">
        <v>24248.6446</v>
      </c>
    </row>
    <row r="2390" spans="1:9" x14ac:dyDescent="0.25">
      <c r="A2390" t="s">
        <v>2031</v>
      </c>
      <c r="B2390" t="s">
        <v>2032</v>
      </c>
      <c r="C2390" t="s">
        <v>2030</v>
      </c>
      <c r="D2390" t="s">
        <v>2029</v>
      </c>
      <c r="E2390" t="s">
        <v>1</v>
      </c>
      <c r="F2390" t="s">
        <v>4</v>
      </c>
      <c r="G2390" s="2">
        <v>42787</v>
      </c>
      <c r="H2390" s="1">
        <v>989100</v>
      </c>
      <c r="I2390" s="1">
        <v>69444.015899999999</v>
      </c>
    </row>
    <row r="2391" spans="1:9" x14ac:dyDescent="0.25">
      <c r="A2391" t="s">
        <v>2027</v>
      </c>
      <c r="B2391" t="s">
        <v>2028</v>
      </c>
      <c r="C2391" t="s">
        <v>2026</v>
      </c>
      <c r="D2391" t="s">
        <v>2025</v>
      </c>
      <c r="E2391" t="s">
        <v>1</v>
      </c>
      <c r="F2391" t="s">
        <v>4</v>
      </c>
      <c r="G2391" s="2">
        <v>42872</v>
      </c>
      <c r="H2391" s="1">
        <v>8532124</v>
      </c>
      <c r="I2391" s="1">
        <v>617479.94400000002</v>
      </c>
    </row>
    <row r="2392" spans="1:9" x14ac:dyDescent="0.25">
      <c r="A2392" t="s">
        <v>2023</v>
      </c>
      <c r="B2392" t="s">
        <v>2024</v>
      </c>
      <c r="C2392" t="s">
        <v>1958</v>
      </c>
      <c r="D2392" t="s">
        <v>1957</v>
      </c>
      <c r="E2392" t="s">
        <v>1</v>
      </c>
      <c r="F2392" t="s">
        <v>4</v>
      </c>
      <c r="G2392" s="2">
        <v>42956</v>
      </c>
      <c r="H2392" s="1">
        <v>1200000</v>
      </c>
      <c r="I2392" s="1">
        <v>39595.656000000003</v>
      </c>
    </row>
    <row r="2393" spans="1:9" x14ac:dyDescent="0.25">
      <c r="A2393" t="s">
        <v>2021</v>
      </c>
      <c r="B2393" t="s">
        <v>2022</v>
      </c>
      <c r="C2393" t="s">
        <v>2020</v>
      </c>
      <c r="D2393" t="s">
        <v>2019</v>
      </c>
      <c r="E2393" t="s">
        <v>1</v>
      </c>
      <c r="F2393" t="s">
        <v>4</v>
      </c>
      <c r="G2393" s="2">
        <v>42860</v>
      </c>
      <c r="H2393" s="1">
        <v>2020741.18</v>
      </c>
      <c r="I2393" s="1">
        <v>132080.78260000001</v>
      </c>
    </row>
    <row r="2394" spans="1:9" x14ac:dyDescent="0.25">
      <c r="A2394" t="s">
        <v>2017</v>
      </c>
      <c r="B2394" t="s">
        <v>2018</v>
      </c>
      <c r="C2394" t="s">
        <v>2016</v>
      </c>
      <c r="D2394" t="s">
        <v>2015</v>
      </c>
      <c r="E2394" t="s">
        <v>1</v>
      </c>
      <c r="F2394" t="s">
        <v>4</v>
      </c>
      <c r="G2394" s="2">
        <v>42950</v>
      </c>
      <c r="H2394" s="1">
        <v>188100</v>
      </c>
      <c r="I2394" s="1">
        <v>8786.9272999999994</v>
      </c>
    </row>
    <row r="2395" spans="1:9" x14ac:dyDescent="0.25">
      <c r="A2395" t="s">
        <v>2013</v>
      </c>
      <c r="B2395" t="s">
        <v>2014</v>
      </c>
      <c r="C2395" t="s">
        <v>2012</v>
      </c>
      <c r="D2395" t="s">
        <v>2011</v>
      </c>
      <c r="E2395" t="s">
        <v>535</v>
      </c>
      <c r="F2395" t="s">
        <v>4</v>
      </c>
      <c r="G2395" s="2">
        <v>42764</v>
      </c>
      <c r="H2395" s="1">
        <v>13000000</v>
      </c>
      <c r="I2395" s="1">
        <v>884646.93350000004</v>
      </c>
    </row>
    <row r="2396" spans="1:9" x14ac:dyDescent="0.25">
      <c r="A2396" t="s">
        <v>2009</v>
      </c>
      <c r="B2396" t="s">
        <v>2010</v>
      </c>
      <c r="C2396" t="s">
        <v>2008</v>
      </c>
      <c r="D2396" t="s">
        <v>2007</v>
      </c>
      <c r="E2396" t="s">
        <v>535</v>
      </c>
      <c r="F2396" t="s">
        <v>4</v>
      </c>
      <c r="G2396" s="2">
        <v>42787</v>
      </c>
      <c r="H2396" s="1">
        <v>160000</v>
      </c>
      <c r="I2396" s="1">
        <v>16709.006700000002</v>
      </c>
    </row>
    <row r="2397" spans="1:9" x14ac:dyDescent="0.25">
      <c r="A2397" t="s">
        <v>2005</v>
      </c>
      <c r="B2397" t="s">
        <v>2006</v>
      </c>
      <c r="C2397" t="s">
        <v>2004</v>
      </c>
      <c r="D2397" t="s">
        <v>2003</v>
      </c>
      <c r="E2397" t="s">
        <v>535</v>
      </c>
      <c r="F2397" t="s">
        <v>4</v>
      </c>
      <c r="G2397" s="2">
        <v>43011</v>
      </c>
      <c r="H2397" s="1">
        <v>10180192</v>
      </c>
      <c r="I2397" s="1">
        <v>746267.76930000004</v>
      </c>
    </row>
    <row r="2398" spans="1:9" x14ac:dyDescent="0.25">
      <c r="A2398" t="s">
        <v>2001</v>
      </c>
      <c r="B2398" t="s">
        <v>2002</v>
      </c>
      <c r="C2398" t="s">
        <v>2000</v>
      </c>
      <c r="D2398" t="s">
        <v>1999</v>
      </c>
      <c r="E2398" t="s">
        <v>1</v>
      </c>
      <c r="F2398" t="s">
        <v>4</v>
      </c>
      <c r="G2398" s="2">
        <v>42816</v>
      </c>
      <c r="H2398" s="1">
        <v>5544098.7000000002</v>
      </c>
      <c r="I2398" s="1">
        <v>490080.90399999998</v>
      </c>
    </row>
    <row r="2399" spans="1:9" x14ac:dyDescent="0.25">
      <c r="A2399" t="s">
        <v>1997</v>
      </c>
      <c r="B2399" t="s">
        <v>1998</v>
      </c>
      <c r="C2399" t="s">
        <v>1996</v>
      </c>
      <c r="D2399" t="s">
        <v>1995</v>
      </c>
      <c r="E2399" t="s">
        <v>1</v>
      </c>
      <c r="F2399" t="s">
        <v>4</v>
      </c>
      <c r="G2399" s="2">
        <v>42787</v>
      </c>
      <c r="H2399" s="1">
        <v>518365</v>
      </c>
      <c r="I2399" s="1">
        <v>16071.0784</v>
      </c>
    </row>
    <row r="2400" spans="1:9" x14ac:dyDescent="0.25">
      <c r="A2400" t="s">
        <v>1993</v>
      </c>
      <c r="B2400" t="s">
        <v>1994</v>
      </c>
      <c r="C2400" t="s">
        <v>1992</v>
      </c>
      <c r="D2400" t="s">
        <v>1991</v>
      </c>
      <c r="E2400" t="s">
        <v>1</v>
      </c>
      <c r="F2400" t="s">
        <v>4</v>
      </c>
      <c r="G2400" s="2">
        <v>42829</v>
      </c>
      <c r="H2400" s="1">
        <v>2363883</v>
      </c>
      <c r="I2400" s="1">
        <v>195553.76800000001</v>
      </c>
    </row>
    <row r="2401" spans="1:9" x14ac:dyDescent="0.25">
      <c r="A2401" t="s">
        <v>1989</v>
      </c>
      <c r="B2401" t="s">
        <v>1990</v>
      </c>
      <c r="C2401" t="s">
        <v>1988</v>
      </c>
      <c r="D2401" t="s">
        <v>1987</v>
      </c>
      <c r="E2401" t="s">
        <v>1</v>
      </c>
      <c r="F2401" t="s">
        <v>4</v>
      </c>
      <c r="G2401" s="2">
        <v>42816</v>
      </c>
      <c r="H2401" s="1">
        <v>349600</v>
      </c>
      <c r="I2401" s="1">
        <v>11511.656499999999</v>
      </c>
    </row>
    <row r="2402" spans="1:9" x14ac:dyDescent="0.25">
      <c r="A2402" t="s">
        <v>1985</v>
      </c>
      <c r="B2402" t="s">
        <v>1986</v>
      </c>
      <c r="C2402" t="s">
        <v>1962</v>
      </c>
      <c r="D2402" t="s">
        <v>1961</v>
      </c>
      <c r="E2402" t="s">
        <v>1</v>
      </c>
      <c r="F2402" t="s">
        <v>4</v>
      </c>
      <c r="G2402" s="2">
        <v>42949</v>
      </c>
      <c r="H2402" s="1">
        <v>7589000</v>
      </c>
      <c r="I2402" s="1">
        <v>490763.22399999999</v>
      </c>
    </row>
    <row r="2403" spans="1:9" x14ac:dyDescent="0.25">
      <c r="A2403" t="s">
        <v>1983</v>
      </c>
      <c r="B2403" t="s">
        <v>1984</v>
      </c>
      <c r="C2403" t="s">
        <v>1982</v>
      </c>
      <c r="D2403" t="s">
        <v>1981</v>
      </c>
      <c r="E2403" t="s">
        <v>1</v>
      </c>
      <c r="F2403" t="s">
        <v>4</v>
      </c>
      <c r="G2403" s="2">
        <v>42787</v>
      </c>
      <c r="H2403" s="1">
        <v>9107075</v>
      </c>
      <c r="I2403" s="1">
        <v>732776.49600000004</v>
      </c>
    </row>
    <row r="2404" spans="1:9" x14ac:dyDescent="0.25">
      <c r="A2404" t="s">
        <v>1979</v>
      </c>
      <c r="B2404" t="s">
        <v>1980</v>
      </c>
      <c r="C2404" t="s">
        <v>1978</v>
      </c>
      <c r="D2404" t="s">
        <v>1977</v>
      </c>
      <c r="E2404" t="s">
        <v>535</v>
      </c>
      <c r="F2404" t="s">
        <v>4</v>
      </c>
      <c r="G2404" s="2">
        <v>43068</v>
      </c>
      <c r="H2404" s="1">
        <v>4000000</v>
      </c>
      <c r="I2404" s="1">
        <v>436854.20909999998</v>
      </c>
    </row>
    <row r="2405" spans="1:9" x14ac:dyDescent="0.25">
      <c r="A2405" t="s">
        <v>1975</v>
      </c>
      <c r="B2405" t="s">
        <v>1976</v>
      </c>
      <c r="C2405" t="s">
        <v>1974</v>
      </c>
      <c r="D2405" t="s">
        <v>1973</v>
      </c>
      <c r="E2405" t="s">
        <v>535</v>
      </c>
      <c r="F2405" t="s">
        <v>4</v>
      </c>
      <c r="G2405" s="2">
        <v>43048</v>
      </c>
      <c r="H2405" s="1">
        <v>200000</v>
      </c>
      <c r="I2405" s="1">
        <v>13797.905500000001</v>
      </c>
    </row>
    <row r="2406" spans="1:9" x14ac:dyDescent="0.25">
      <c r="A2406" t="s">
        <v>1971</v>
      </c>
      <c r="B2406" t="s">
        <v>1972</v>
      </c>
      <c r="C2406" t="s">
        <v>1970</v>
      </c>
      <c r="D2406" t="s">
        <v>1969</v>
      </c>
      <c r="E2406" t="s">
        <v>1</v>
      </c>
      <c r="F2406" t="s">
        <v>4</v>
      </c>
      <c r="G2406" s="2">
        <v>42816</v>
      </c>
      <c r="H2406" s="1">
        <v>2880000</v>
      </c>
      <c r="I2406" s="1">
        <v>183069.5962</v>
      </c>
    </row>
    <row r="2407" spans="1:9" x14ac:dyDescent="0.25">
      <c r="A2407" t="s">
        <v>1967</v>
      </c>
      <c r="B2407" t="s">
        <v>1968</v>
      </c>
      <c r="C2407" t="s">
        <v>1966</v>
      </c>
      <c r="D2407" t="s">
        <v>1965</v>
      </c>
      <c r="E2407" t="s">
        <v>1</v>
      </c>
      <c r="F2407" t="s">
        <v>4</v>
      </c>
      <c r="G2407" s="2">
        <v>42816</v>
      </c>
      <c r="H2407" s="1">
        <v>2355144</v>
      </c>
      <c r="I2407" s="1">
        <v>186240.85819999999</v>
      </c>
    </row>
    <row r="2408" spans="1:9" x14ac:dyDescent="0.25">
      <c r="A2408" t="s">
        <v>1963</v>
      </c>
      <c r="B2408" t="s">
        <v>1964</v>
      </c>
      <c r="C2408" t="s">
        <v>1962</v>
      </c>
      <c r="D2408" t="s">
        <v>1961</v>
      </c>
      <c r="E2408" t="s">
        <v>1</v>
      </c>
      <c r="F2408" t="s">
        <v>4</v>
      </c>
      <c r="G2408" s="2">
        <v>43084</v>
      </c>
      <c r="H2408" s="1">
        <v>1906040</v>
      </c>
      <c r="I2408" s="1">
        <v>85561.384000000005</v>
      </c>
    </row>
    <row r="2409" spans="1:9" x14ac:dyDescent="0.25">
      <c r="A2409" t="s">
        <v>1959</v>
      </c>
      <c r="B2409" t="s">
        <v>1960</v>
      </c>
      <c r="C2409" t="s">
        <v>1958</v>
      </c>
      <c r="D2409" t="s">
        <v>1957</v>
      </c>
      <c r="E2409" t="s">
        <v>1</v>
      </c>
      <c r="F2409" t="s">
        <v>4</v>
      </c>
      <c r="G2409" s="2">
        <v>43067</v>
      </c>
      <c r="H2409" s="1">
        <v>4189000</v>
      </c>
      <c r="I2409" s="1">
        <v>300806.70400000003</v>
      </c>
    </row>
    <row r="2410" spans="1:9" x14ac:dyDescent="0.25">
      <c r="A2410" t="s">
        <v>1955</v>
      </c>
      <c r="B2410" t="s">
        <v>1956</v>
      </c>
      <c r="C2410" t="s">
        <v>1954</v>
      </c>
      <c r="D2410" t="s">
        <v>1953</v>
      </c>
      <c r="E2410" t="s">
        <v>1</v>
      </c>
      <c r="F2410" t="s">
        <v>4</v>
      </c>
      <c r="G2410" s="2">
        <v>43066</v>
      </c>
      <c r="H2410" s="1">
        <v>2160000</v>
      </c>
      <c r="I2410" s="1">
        <v>131293.92420000001</v>
      </c>
    </row>
    <row r="2411" spans="1:9" x14ac:dyDescent="0.25">
      <c r="A2411" t="s">
        <v>1951</v>
      </c>
      <c r="B2411" t="s">
        <v>1952</v>
      </c>
      <c r="C2411" t="s">
        <v>1950</v>
      </c>
      <c r="D2411" t="s">
        <v>1949</v>
      </c>
      <c r="E2411" t="s">
        <v>1</v>
      </c>
      <c r="F2411" t="s">
        <v>4</v>
      </c>
      <c r="G2411" s="2">
        <v>42774</v>
      </c>
      <c r="H2411" s="1">
        <v>275000</v>
      </c>
      <c r="I2411" s="1">
        <v>14751.0255</v>
      </c>
    </row>
    <row r="2412" spans="1:9" x14ac:dyDescent="0.25">
      <c r="A2412" t="s">
        <v>1947</v>
      </c>
      <c r="B2412" t="s">
        <v>1948</v>
      </c>
      <c r="C2412" t="s">
        <v>1946</v>
      </c>
      <c r="D2412" t="s">
        <v>1945</v>
      </c>
      <c r="E2412" t="s">
        <v>1</v>
      </c>
      <c r="F2412" t="s">
        <v>4</v>
      </c>
      <c r="G2412" s="2">
        <v>42774</v>
      </c>
      <c r="H2412" s="1">
        <v>1606000</v>
      </c>
      <c r="I2412" s="1">
        <v>84584.758100000006</v>
      </c>
    </row>
    <row r="2413" spans="1:9" x14ac:dyDescent="0.25">
      <c r="A2413" t="s">
        <v>1943</v>
      </c>
      <c r="B2413" t="s">
        <v>1944</v>
      </c>
      <c r="C2413" t="s">
        <v>1942</v>
      </c>
      <c r="D2413" t="s">
        <v>1941</v>
      </c>
      <c r="E2413" t="s">
        <v>1</v>
      </c>
      <c r="F2413" t="s">
        <v>4</v>
      </c>
      <c r="G2413" s="2">
        <v>43081</v>
      </c>
      <c r="H2413" s="1">
        <v>581187</v>
      </c>
      <c r="I2413" s="1">
        <v>43880.6149</v>
      </c>
    </row>
    <row r="2414" spans="1:9" x14ac:dyDescent="0.25">
      <c r="A2414" t="s">
        <v>1939</v>
      </c>
      <c r="B2414" t="s">
        <v>1940</v>
      </c>
      <c r="C2414" t="s">
        <v>1938</v>
      </c>
      <c r="D2414" t="s">
        <v>1937</v>
      </c>
      <c r="E2414" t="s">
        <v>1</v>
      </c>
      <c r="F2414" t="s">
        <v>4</v>
      </c>
      <c r="G2414" s="2">
        <v>43032</v>
      </c>
      <c r="H2414" s="1">
        <v>580000</v>
      </c>
      <c r="I2414" s="1">
        <v>28593.200099999998</v>
      </c>
    </row>
    <row r="2415" spans="1:9" x14ac:dyDescent="0.25">
      <c r="A2415" t="s">
        <v>1935</v>
      </c>
      <c r="B2415" t="s">
        <v>1936</v>
      </c>
      <c r="C2415" t="s">
        <v>1934</v>
      </c>
      <c r="D2415" t="s">
        <v>1933</v>
      </c>
      <c r="E2415" t="s">
        <v>1</v>
      </c>
      <c r="F2415" t="s">
        <v>4</v>
      </c>
      <c r="G2415" s="2">
        <v>42787</v>
      </c>
      <c r="H2415" s="1">
        <v>1404000</v>
      </c>
      <c r="I2415" s="1">
        <v>120977.304</v>
      </c>
    </row>
    <row r="2416" spans="1:9" x14ac:dyDescent="0.25">
      <c r="A2416" t="s">
        <v>1931</v>
      </c>
      <c r="B2416" t="s">
        <v>1932</v>
      </c>
      <c r="C2416" t="s">
        <v>1930</v>
      </c>
      <c r="D2416" t="s">
        <v>1929</v>
      </c>
      <c r="E2416" t="s">
        <v>1</v>
      </c>
      <c r="F2416" t="s">
        <v>4</v>
      </c>
      <c r="G2416" s="2">
        <v>42751</v>
      </c>
      <c r="H2416" s="1">
        <v>2000987.04</v>
      </c>
      <c r="I2416" s="1">
        <v>99089.01</v>
      </c>
    </row>
    <row r="2417" spans="1:9" x14ac:dyDescent="0.25">
      <c r="A2417" t="s">
        <v>1927</v>
      </c>
      <c r="B2417" t="s">
        <v>1928</v>
      </c>
      <c r="C2417" t="s">
        <v>1926</v>
      </c>
      <c r="D2417" t="s">
        <v>1925</v>
      </c>
      <c r="E2417" t="s">
        <v>1</v>
      </c>
      <c r="F2417" t="s">
        <v>4</v>
      </c>
      <c r="G2417" s="2">
        <v>42774</v>
      </c>
      <c r="H2417" s="1">
        <v>1750000</v>
      </c>
      <c r="I2417" s="1">
        <v>196104.4075</v>
      </c>
    </row>
    <row r="2418" spans="1:9" x14ac:dyDescent="0.25">
      <c r="A2418" t="s">
        <v>1923</v>
      </c>
      <c r="B2418" t="s">
        <v>1924</v>
      </c>
      <c r="C2418" t="s">
        <v>1922</v>
      </c>
      <c r="D2418" t="s">
        <v>1921</v>
      </c>
      <c r="E2418" t="s">
        <v>1</v>
      </c>
      <c r="F2418" t="s">
        <v>4</v>
      </c>
      <c r="G2418" s="2">
        <v>43073</v>
      </c>
      <c r="H2418" s="1">
        <v>4770000</v>
      </c>
      <c r="I2418" s="1">
        <v>361404.61989999999</v>
      </c>
    </row>
    <row r="2419" spans="1:9" x14ac:dyDescent="0.25">
      <c r="A2419" t="s">
        <v>1919</v>
      </c>
      <c r="B2419" t="s">
        <v>1920</v>
      </c>
      <c r="C2419" t="s">
        <v>1918</v>
      </c>
      <c r="D2419" t="s">
        <v>1917</v>
      </c>
      <c r="E2419" t="s">
        <v>1</v>
      </c>
      <c r="F2419" t="s">
        <v>4</v>
      </c>
      <c r="G2419" s="2">
        <v>43081</v>
      </c>
      <c r="H2419" s="1">
        <v>1349100</v>
      </c>
      <c r="I2419" s="1">
        <v>182211.7261</v>
      </c>
    </row>
    <row r="2420" spans="1:9" x14ac:dyDescent="0.25">
      <c r="A2420" t="s">
        <v>1915</v>
      </c>
      <c r="B2420" t="s">
        <v>1916</v>
      </c>
      <c r="C2420" t="s">
        <v>1914</v>
      </c>
      <c r="D2420" t="s">
        <v>1913</v>
      </c>
      <c r="E2420" t="s">
        <v>1</v>
      </c>
      <c r="F2420" t="s">
        <v>4</v>
      </c>
      <c r="G2420" s="2">
        <v>42774</v>
      </c>
      <c r="H2420" s="1">
        <v>3510000</v>
      </c>
      <c r="I2420" s="1">
        <v>240454.36009999999</v>
      </c>
    </row>
    <row r="2421" spans="1:9" x14ac:dyDescent="0.25">
      <c r="A2421" t="s">
        <v>1911</v>
      </c>
      <c r="B2421" t="s">
        <v>1912</v>
      </c>
      <c r="C2421" t="s">
        <v>1910</v>
      </c>
      <c r="D2421" t="s">
        <v>1909</v>
      </c>
      <c r="E2421" t="s">
        <v>1</v>
      </c>
      <c r="F2421" t="s">
        <v>4</v>
      </c>
      <c r="G2421" s="2">
        <v>42872</v>
      </c>
      <c r="H2421" s="1">
        <v>344300</v>
      </c>
      <c r="I2421" s="1">
        <v>7370.9107000000004</v>
      </c>
    </row>
    <row r="2422" spans="1:9" x14ac:dyDescent="0.25">
      <c r="A2422" t="s">
        <v>1907</v>
      </c>
      <c r="B2422" t="s">
        <v>1908</v>
      </c>
      <c r="C2422" t="s">
        <v>1906</v>
      </c>
      <c r="D2422" t="s">
        <v>1905</v>
      </c>
      <c r="E2422" t="s">
        <v>1</v>
      </c>
      <c r="F2422" t="s">
        <v>4</v>
      </c>
      <c r="G2422" s="2">
        <v>42774</v>
      </c>
      <c r="H2422" s="1">
        <v>2850000</v>
      </c>
      <c r="I2422" s="1">
        <v>215247.57920000001</v>
      </c>
    </row>
    <row r="2423" spans="1:9" x14ac:dyDescent="0.25">
      <c r="A2423" t="s">
        <v>1903</v>
      </c>
      <c r="B2423" t="s">
        <v>1904</v>
      </c>
      <c r="C2423" t="s">
        <v>1902</v>
      </c>
      <c r="D2423" t="s">
        <v>1901</v>
      </c>
      <c r="E2423" t="s">
        <v>1</v>
      </c>
      <c r="F2423" t="s">
        <v>4</v>
      </c>
      <c r="G2423" s="2">
        <v>43048</v>
      </c>
      <c r="H2423" s="1">
        <v>757550</v>
      </c>
      <c r="I2423" s="1">
        <v>40261.453800000003</v>
      </c>
    </row>
    <row r="2424" spans="1:9" x14ac:dyDescent="0.25">
      <c r="A2424" t="s">
        <v>1899</v>
      </c>
      <c r="B2424" t="s">
        <v>1900</v>
      </c>
      <c r="C2424" t="s">
        <v>1898</v>
      </c>
      <c r="D2424" t="s">
        <v>1897</v>
      </c>
      <c r="E2424" t="s">
        <v>1</v>
      </c>
      <c r="F2424" t="s">
        <v>4</v>
      </c>
      <c r="G2424" s="2">
        <v>42764</v>
      </c>
      <c r="H2424" s="1">
        <v>470000</v>
      </c>
      <c r="I2424" s="1">
        <v>35222.420100000003</v>
      </c>
    </row>
    <row r="2425" spans="1:9" x14ac:dyDescent="0.25">
      <c r="A2425" t="s">
        <v>1895</v>
      </c>
      <c r="B2425" t="s">
        <v>1896</v>
      </c>
      <c r="C2425" t="s">
        <v>1894</v>
      </c>
      <c r="D2425" t="s">
        <v>1893</v>
      </c>
      <c r="E2425" t="s">
        <v>1</v>
      </c>
      <c r="F2425" t="s">
        <v>4</v>
      </c>
      <c r="G2425" s="2">
        <v>42774</v>
      </c>
      <c r="H2425" s="1">
        <v>1000000</v>
      </c>
      <c r="I2425" s="1">
        <v>36697.740100000003</v>
      </c>
    </row>
    <row r="2426" spans="1:9" x14ac:dyDescent="0.25">
      <c r="A2426" t="s">
        <v>1891</v>
      </c>
      <c r="B2426" t="s">
        <v>1892</v>
      </c>
      <c r="C2426" t="s">
        <v>1890</v>
      </c>
      <c r="D2426" t="s">
        <v>1889</v>
      </c>
      <c r="E2426" t="s">
        <v>1</v>
      </c>
      <c r="F2426" t="s">
        <v>4</v>
      </c>
      <c r="G2426" s="2">
        <v>43075</v>
      </c>
      <c r="H2426" s="1">
        <v>1534500</v>
      </c>
      <c r="I2426" s="1">
        <v>193503.3634</v>
      </c>
    </row>
    <row r="2427" spans="1:9" x14ac:dyDescent="0.25">
      <c r="A2427" t="s">
        <v>1887</v>
      </c>
      <c r="B2427" t="s">
        <v>1888</v>
      </c>
      <c r="C2427" t="s">
        <v>1886</v>
      </c>
      <c r="D2427" t="s">
        <v>1885</v>
      </c>
      <c r="E2427" t="s">
        <v>1</v>
      </c>
      <c r="F2427" t="s">
        <v>4</v>
      </c>
      <c r="G2427" s="2">
        <v>43032</v>
      </c>
      <c r="H2427" s="1">
        <v>2422250</v>
      </c>
      <c r="I2427" s="1">
        <v>170089.584</v>
      </c>
    </row>
    <row r="2428" spans="1:9" x14ac:dyDescent="0.25">
      <c r="A2428" t="s">
        <v>1883</v>
      </c>
      <c r="B2428" t="s">
        <v>1884</v>
      </c>
      <c r="C2428" t="s">
        <v>1882</v>
      </c>
      <c r="D2428" t="s">
        <v>1881</v>
      </c>
      <c r="E2428" t="s">
        <v>1</v>
      </c>
      <c r="F2428" t="s">
        <v>4</v>
      </c>
      <c r="G2428" s="2">
        <v>42899</v>
      </c>
      <c r="H2428" s="1">
        <v>4300000</v>
      </c>
      <c r="I2428" s="1">
        <v>229324.4485</v>
      </c>
    </row>
    <row r="2429" spans="1:9" x14ac:dyDescent="0.25">
      <c r="A2429" t="s">
        <v>1879</v>
      </c>
      <c r="B2429" t="s">
        <v>1880</v>
      </c>
      <c r="C2429" t="s">
        <v>1878</v>
      </c>
      <c r="D2429" t="s">
        <v>1877</v>
      </c>
      <c r="E2429" t="s">
        <v>1</v>
      </c>
      <c r="F2429" t="s">
        <v>4</v>
      </c>
      <c r="G2429" s="2">
        <v>42801</v>
      </c>
      <c r="H2429" s="1">
        <v>550000</v>
      </c>
      <c r="I2429" s="1">
        <v>44709.135199999997</v>
      </c>
    </row>
    <row r="2430" spans="1:9" x14ac:dyDescent="0.25">
      <c r="A2430" t="s">
        <v>1875</v>
      </c>
      <c r="B2430" t="s">
        <v>1876</v>
      </c>
      <c r="C2430" t="s">
        <v>1872</v>
      </c>
      <c r="D2430" t="s">
        <v>1871</v>
      </c>
      <c r="E2430" t="s">
        <v>1</v>
      </c>
      <c r="F2430" t="s">
        <v>4</v>
      </c>
      <c r="G2430" s="2">
        <v>42993</v>
      </c>
      <c r="H2430" s="1">
        <v>635000</v>
      </c>
      <c r="I2430" s="1">
        <v>65938.154399999999</v>
      </c>
    </row>
    <row r="2431" spans="1:9" x14ac:dyDescent="0.25">
      <c r="A2431" t="s">
        <v>1873</v>
      </c>
      <c r="B2431" t="s">
        <v>1874</v>
      </c>
      <c r="C2431" t="s">
        <v>1872</v>
      </c>
      <c r="D2431" t="s">
        <v>1871</v>
      </c>
      <c r="E2431" t="s">
        <v>1</v>
      </c>
      <c r="F2431" t="s">
        <v>4</v>
      </c>
      <c r="G2431" s="2">
        <v>42993</v>
      </c>
      <c r="H2431" s="1">
        <v>1300000</v>
      </c>
      <c r="I2431" s="1">
        <v>69294.8609</v>
      </c>
    </row>
    <row r="2432" spans="1:9" x14ac:dyDescent="0.25">
      <c r="A2432" t="s">
        <v>1869</v>
      </c>
      <c r="B2432" t="s">
        <v>1870</v>
      </c>
      <c r="C2432" t="s">
        <v>1868</v>
      </c>
      <c r="D2432" t="s">
        <v>1867</v>
      </c>
      <c r="E2432" t="s">
        <v>1</v>
      </c>
      <c r="F2432" t="s">
        <v>4</v>
      </c>
      <c r="G2432" s="2">
        <v>43066</v>
      </c>
      <c r="H2432" s="1">
        <v>3239308</v>
      </c>
      <c r="I2432" s="1">
        <v>166317.76800000001</v>
      </c>
    </row>
    <row r="2433" spans="1:9" x14ac:dyDescent="0.25">
      <c r="A2433" t="s">
        <v>1865</v>
      </c>
      <c r="B2433" t="s">
        <v>1866</v>
      </c>
      <c r="C2433" t="s">
        <v>1850</v>
      </c>
      <c r="D2433" t="s">
        <v>1849</v>
      </c>
      <c r="E2433" t="s">
        <v>1</v>
      </c>
      <c r="F2433" t="s">
        <v>4</v>
      </c>
      <c r="G2433" s="2">
        <v>42774</v>
      </c>
      <c r="H2433" s="1">
        <v>836220</v>
      </c>
      <c r="I2433" s="1">
        <v>27018.939399999999</v>
      </c>
    </row>
    <row r="2434" spans="1:9" x14ac:dyDescent="0.25">
      <c r="A2434" t="s">
        <v>1863</v>
      </c>
      <c r="B2434" t="s">
        <v>1864</v>
      </c>
      <c r="C2434" t="s">
        <v>1862</v>
      </c>
      <c r="D2434" t="s">
        <v>1861</v>
      </c>
      <c r="E2434" t="s">
        <v>1</v>
      </c>
      <c r="F2434" t="s">
        <v>4</v>
      </c>
      <c r="G2434" s="2">
        <v>43066</v>
      </c>
      <c r="H2434" s="1">
        <v>1414524</v>
      </c>
      <c r="I2434" s="1">
        <v>73512.160000000003</v>
      </c>
    </row>
    <row r="2435" spans="1:9" x14ac:dyDescent="0.25">
      <c r="A2435" t="s">
        <v>1859</v>
      </c>
      <c r="B2435" t="s">
        <v>1860</v>
      </c>
      <c r="C2435" t="s">
        <v>1858</v>
      </c>
      <c r="D2435" t="s">
        <v>1857</v>
      </c>
      <c r="E2435" t="s">
        <v>1</v>
      </c>
      <c r="F2435" t="s">
        <v>4</v>
      </c>
      <c r="G2435" s="2">
        <v>43066</v>
      </c>
      <c r="H2435" s="1">
        <v>4259900</v>
      </c>
      <c r="I2435" s="1">
        <v>244064.2058</v>
      </c>
    </row>
    <row r="2436" spans="1:9" x14ac:dyDescent="0.25">
      <c r="A2436" t="s">
        <v>1855</v>
      </c>
      <c r="B2436" t="s">
        <v>1856</v>
      </c>
      <c r="C2436" t="s">
        <v>1854</v>
      </c>
      <c r="D2436" t="s">
        <v>1853</v>
      </c>
      <c r="E2436" t="s">
        <v>1</v>
      </c>
      <c r="F2436" t="s">
        <v>4</v>
      </c>
      <c r="G2436" s="2">
        <v>43080</v>
      </c>
      <c r="H2436" s="1">
        <v>763015</v>
      </c>
      <c r="I2436" s="1">
        <v>47181.604899999998</v>
      </c>
    </row>
    <row r="2437" spans="1:9" x14ac:dyDescent="0.25">
      <c r="A2437" t="s">
        <v>1851</v>
      </c>
      <c r="B2437" t="s">
        <v>1852</v>
      </c>
      <c r="C2437" t="s">
        <v>1850</v>
      </c>
      <c r="D2437" t="s">
        <v>1849</v>
      </c>
      <c r="E2437" t="s">
        <v>1</v>
      </c>
      <c r="F2437" t="s">
        <v>4</v>
      </c>
      <c r="G2437" s="2">
        <v>42999</v>
      </c>
      <c r="H2437" s="1">
        <v>690000</v>
      </c>
      <c r="I2437" s="1">
        <v>45631.483200000002</v>
      </c>
    </row>
    <row r="2438" spans="1:9" x14ac:dyDescent="0.25">
      <c r="A2438" t="s">
        <v>1847</v>
      </c>
      <c r="B2438" t="s">
        <v>1848</v>
      </c>
      <c r="C2438" t="s">
        <v>1846</v>
      </c>
      <c r="D2438" t="s">
        <v>1845</v>
      </c>
      <c r="E2438" t="s">
        <v>1</v>
      </c>
      <c r="F2438" t="s">
        <v>4</v>
      </c>
      <c r="G2438" s="2">
        <v>43073</v>
      </c>
      <c r="H2438" s="1">
        <v>1104500</v>
      </c>
      <c r="I2438" s="1">
        <v>61945.9283</v>
      </c>
    </row>
    <row r="2439" spans="1:9" x14ac:dyDescent="0.25">
      <c r="A2439" t="s">
        <v>1843</v>
      </c>
      <c r="B2439" t="s">
        <v>1844</v>
      </c>
      <c r="C2439" t="s">
        <v>1842</v>
      </c>
      <c r="D2439" t="s">
        <v>1841</v>
      </c>
      <c r="E2439" t="s">
        <v>1</v>
      </c>
      <c r="F2439" t="s">
        <v>4</v>
      </c>
      <c r="G2439" s="2">
        <v>43046</v>
      </c>
      <c r="H2439" s="1">
        <v>2430000</v>
      </c>
      <c r="I2439" s="1">
        <v>272806.54979999998</v>
      </c>
    </row>
    <row r="2440" spans="1:9" x14ac:dyDescent="0.25">
      <c r="A2440" t="s">
        <v>1839</v>
      </c>
      <c r="B2440" t="s">
        <v>1840</v>
      </c>
      <c r="C2440" t="s">
        <v>1838</v>
      </c>
      <c r="D2440" t="s">
        <v>1837</v>
      </c>
      <c r="E2440" t="s">
        <v>535</v>
      </c>
      <c r="F2440" t="s">
        <v>4</v>
      </c>
      <c r="G2440" s="2">
        <v>42899</v>
      </c>
      <c r="H2440" s="1">
        <v>47932000</v>
      </c>
      <c r="I2440" s="1">
        <v>4572808.4201999996</v>
      </c>
    </row>
    <row r="2441" spans="1:9" x14ac:dyDescent="0.25">
      <c r="A2441" t="s">
        <v>1835</v>
      </c>
      <c r="B2441" t="s">
        <v>1836</v>
      </c>
      <c r="C2441" t="s">
        <v>1834</v>
      </c>
      <c r="D2441" t="s">
        <v>1833</v>
      </c>
      <c r="E2441" t="s">
        <v>1</v>
      </c>
      <c r="F2441" t="s">
        <v>4</v>
      </c>
      <c r="G2441" s="2">
        <v>43077</v>
      </c>
      <c r="H2441" s="1">
        <v>288000</v>
      </c>
      <c r="I2441" s="1">
        <v>16434.870900000002</v>
      </c>
    </row>
    <row r="2442" spans="1:9" x14ac:dyDescent="0.25">
      <c r="A2442" t="s">
        <v>1831</v>
      </c>
      <c r="B2442" t="s">
        <v>1832</v>
      </c>
      <c r="C2442" t="s">
        <v>1812</v>
      </c>
      <c r="D2442" t="s">
        <v>1811</v>
      </c>
      <c r="E2442" t="s">
        <v>1</v>
      </c>
      <c r="F2442" t="s">
        <v>4</v>
      </c>
      <c r="G2442" s="2">
        <v>42764</v>
      </c>
      <c r="H2442" s="1">
        <v>229000</v>
      </c>
      <c r="I2442" s="1">
        <v>14503.3024</v>
      </c>
    </row>
    <row r="2443" spans="1:9" x14ac:dyDescent="0.25">
      <c r="A2443" t="s">
        <v>1829</v>
      </c>
      <c r="B2443" t="s">
        <v>1830</v>
      </c>
      <c r="C2443" t="s">
        <v>1828</v>
      </c>
      <c r="D2443" t="s">
        <v>1827</v>
      </c>
      <c r="E2443" t="s">
        <v>1</v>
      </c>
      <c r="F2443" t="s">
        <v>4</v>
      </c>
      <c r="G2443" s="2">
        <v>42774</v>
      </c>
      <c r="H2443" s="1">
        <v>1600000</v>
      </c>
      <c r="I2443" s="1">
        <v>128572.8374</v>
      </c>
    </row>
    <row r="2444" spans="1:9" x14ac:dyDescent="0.25">
      <c r="A2444" t="s">
        <v>1825</v>
      </c>
      <c r="B2444" t="s">
        <v>1826</v>
      </c>
      <c r="C2444" t="s">
        <v>1824</v>
      </c>
      <c r="D2444" t="s">
        <v>1823</v>
      </c>
      <c r="E2444" t="s">
        <v>1</v>
      </c>
      <c r="F2444" t="s">
        <v>4</v>
      </c>
      <c r="G2444" s="2">
        <v>42899</v>
      </c>
      <c r="H2444" s="1">
        <v>2152980</v>
      </c>
      <c r="I2444" s="1">
        <v>130978.74739999999</v>
      </c>
    </row>
    <row r="2445" spans="1:9" x14ac:dyDescent="0.25">
      <c r="A2445" t="s">
        <v>1821</v>
      </c>
      <c r="B2445" t="s">
        <v>1822</v>
      </c>
      <c r="C2445" t="s">
        <v>1820</v>
      </c>
      <c r="D2445" t="s">
        <v>1819</v>
      </c>
      <c r="E2445" t="s">
        <v>1</v>
      </c>
      <c r="F2445" t="s">
        <v>4</v>
      </c>
      <c r="G2445" s="2">
        <v>42899</v>
      </c>
      <c r="H2445" s="1">
        <v>6000000</v>
      </c>
      <c r="I2445" s="1">
        <v>120215.9409</v>
      </c>
    </row>
    <row r="2446" spans="1:9" x14ac:dyDescent="0.25">
      <c r="A2446" t="s">
        <v>1817</v>
      </c>
      <c r="B2446" t="s">
        <v>1818</v>
      </c>
      <c r="C2446" t="s">
        <v>1816</v>
      </c>
      <c r="D2446" t="s">
        <v>1815</v>
      </c>
      <c r="E2446" t="s">
        <v>1</v>
      </c>
      <c r="F2446" t="s">
        <v>4</v>
      </c>
      <c r="G2446" s="2">
        <v>42860</v>
      </c>
      <c r="H2446" s="1">
        <v>2711000</v>
      </c>
      <c r="I2446" s="1">
        <v>169425.8</v>
      </c>
    </row>
    <row r="2447" spans="1:9" x14ac:dyDescent="0.25">
      <c r="A2447" t="s">
        <v>1813</v>
      </c>
      <c r="B2447" t="s">
        <v>1814</v>
      </c>
      <c r="C2447" t="s">
        <v>1812</v>
      </c>
      <c r="D2447" t="s">
        <v>1811</v>
      </c>
      <c r="E2447" t="s">
        <v>1</v>
      </c>
      <c r="F2447" t="s">
        <v>4</v>
      </c>
      <c r="G2447" s="2">
        <v>43077</v>
      </c>
      <c r="H2447" s="1">
        <v>6700000</v>
      </c>
      <c r="I2447" s="1">
        <v>570790.34959999996</v>
      </c>
    </row>
    <row r="2448" spans="1:9" x14ac:dyDescent="0.25">
      <c r="A2448" t="s">
        <v>1809</v>
      </c>
      <c r="B2448" t="s">
        <v>1810</v>
      </c>
      <c r="C2448" t="s">
        <v>1808</v>
      </c>
      <c r="D2448" t="s">
        <v>1807</v>
      </c>
      <c r="E2448" t="s">
        <v>1</v>
      </c>
      <c r="F2448" t="s">
        <v>4</v>
      </c>
      <c r="G2448" s="2">
        <v>42899</v>
      </c>
      <c r="H2448" s="1">
        <v>4900000</v>
      </c>
      <c r="I2448" s="1">
        <v>341793.95480000001</v>
      </c>
    </row>
    <row r="2449" spans="1:9" x14ac:dyDescent="0.25">
      <c r="A2449" t="s">
        <v>1805</v>
      </c>
      <c r="B2449" t="s">
        <v>1806</v>
      </c>
      <c r="C2449" t="s">
        <v>1804</v>
      </c>
      <c r="D2449" t="s">
        <v>1803</v>
      </c>
      <c r="E2449" t="s">
        <v>1</v>
      </c>
      <c r="F2449" t="s">
        <v>4</v>
      </c>
      <c r="G2449" s="2">
        <v>42949</v>
      </c>
      <c r="H2449" s="1">
        <v>1972460</v>
      </c>
      <c r="I2449" s="1">
        <v>127180.16800000001</v>
      </c>
    </row>
    <row r="2450" spans="1:9" x14ac:dyDescent="0.25">
      <c r="A2450" t="s">
        <v>1801</v>
      </c>
      <c r="B2450" t="s">
        <v>1802</v>
      </c>
      <c r="C2450" t="s">
        <v>1800</v>
      </c>
      <c r="D2450" t="s">
        <v>1799</v>
      </c>
      <c r="E2450" t="s">
        <v>1</v>
      </c>
      <c r="F2450" t="s">
        <v>4</v>
      </c>
      <c r="G2450" s="2">
        <v>42949</v>
      </c>
      <c r="H2450" s="1">
        <v>1375200</v>
      </c>
      <c r="I2450" s="1">
        <v>89975.7641</v>
      </c>
    </row>
    <row r="2451" spans="1:9" x14ac:dyDescent="0.25">
      <c r="A2451" t="s">
        <v>1797</v>
      </c>
      <c r="B2451" t="s">
        <v>1798</v>
      </c>
      <c r="C2451" t="s">
        <v>1796</v>
      </c>
      <c r="D2451" t="s">
        <v>1795</v>
      </c>
      <c r="E2451" t="s">
        <v>1</v>
      </c>
      <c r="F2451" t="s">
        <v>4</v>
      </c>
      <c r="G2451" s="2">
        <v>42970</v>
      </c>
      <c r="H2451" s="1">
        <v>409000</v>
      </c>
      <c r="I2451" s="1">
        <v>12808.784</v>
      </c>
    </row>
    <row r="2452" spans="1:9" x14ac:dyDescent="0.25">
      <c r="A2452" t="s">
        <v>1793</v>
      </c>
      <c r="B2452" t="s">
        <v>1794</v>
      </c>
      <c r="C2452" t="s">
        <v>1792</v>
      </c>
      <c r="D2452" t="s">
        <v>1791</v>
      </c>
      <c r="E2452" t="s">
        <v>1</v>
      </c>
      <c r="F2452" t="s">
        <v>4</v>
      </c>
      <c r="G2452" s="2">
        <v>43055</v>
      </c>
      <c r="H2452" s="1">
        <v>684000</v>
      </c>
      <c r="I2452" s="1">
        <v>26869.257799999999</v>
      </c>
    </row>
    <row r="2453" spans="1:9" x14ac:dyDescent="0.25">
      <c r="A2453" t="s">
        <v>1789</v>
      </c>
      <c r="B2453" t="s">
        <v>1790</v>
      </c>
      <c r="C2453" t="s">
        <v>1788</v>
      </c>
      <c r="D2453" t="s">
        <v>1787</v>
      </c>
      <c r="E2453" t="s">
        <v>1</v>
      </c>
      <c r="F2453" t="s">
        <v>4</v>
      </c>
      <c r="G2453" s="2">
        <v>42997</v>
      </c>
      <c r="H2453" s="1">
        <v>1231000</v>
      </c>
      <c r="I2453" s="1">
        <v>57929.597199999997</v>
      </c>
    </row>
    <row r="2454" spans="1:9" x14ac:dyDescent="0.25">
      <c r="A2454" t="s">
        <v>1785</v>
      </c>
      <c r="B2454" t="s">
        <v>1786</v>
      </c>
      <c r="C2454" t="s">
        <v>1784</v>
      </c>
      <c r="D2454" t="s">
        <v>1783</v>
      </c>
      <c r="E2454" t="s">
        <v>1</v>
      </c>
      <c r="F2454" t="s">
        <v>4</v>
      </c>
      <c r="G2454" s="2">
        <v>42949</v>
      </c>
      <c r="H2454" s="1">
        <v>6500000</v>
      </c>
      <c r="I2454" s="1">
        <v>341989.03200000001</v>
      </c>
    </row>
    <row r="2455" spans="1:9" x14ac:dyDescent="0.25">
      <c r="A2455" t="s">
        <v>1781</v>
      </c>
      <c r="B2455" t="s">
        <v>1782</v>
      </c>
      <c r="C2455" t="s">
        <v>1780</v>
      </c>
      <c r="D2455" t="s">
        <v>1779</v>
      </c>
      <c r="E2455" t="s">
        <v>1</v>
      </c>
      <c r="F2455" t="s">
        <v>4</v>
      </c>
      <c r="G2455" s="2">
        <v>42872</v>
      </c>
      <c r="H2455" s="1">
        <v>4460000</v>
      </c>
      <c r="I2455" s="1">
        <v>231547.1305</v>
      </c>
    </row>
    <row r="2456" spans="1:9" x14ac:dyDescent="0.25">
      <c r="A2456" t="s">
        <v>1777</v>
      </c>
      <c r="B2456" t="s">
        <v>1778</v>
      </c>
      <c r="C2456" t="s">
        <v>1776</v>
      </c>
      <c r="D2456" t="s">
        <v>1775</v>
      </c>
      <c r="E2456" t="s">
        <v>1</v>
      </c>
      <c r="F2456" t="s">
        <v>4</v>
      </c>
      <c r="G2456" s="2">
        <v>42829</v>
      </c>
      <c r="H2456" s="1">
        <v>928672</v>
      </c>
      <c r="I2456" s="1">
        <v>58142.033799999997</v>
      </c>
    </row>
    <row r="2457" spans="1:9" x14ac:dyDescent="0.25">
      <c r="A2457" t="s">
        <v>1773</v>
      </c>
      <c r="B2457" t="s">
        <v>1774</v>
      </c>
      <c r="C2457" t="s">
        <v>1772</v>
      </c>
      <c r="D2457" t="s">
        <v>1771</v>
      </c>
      <c r="E2457" t="s">
        <v>1</v>
      </c>
      <c r="F2457" t="s">
        <v>4</v>
      </c>
      <c r="G2457" s="2">
        <v>42955</v>
      </c>
      <c r="H2457" s="1">
        <v>892980</v>
      </c>
      <c r="I2457" s="1">
        <v>32708.941900000002</v>
      </c>
    </row>
    <row r="2458" spans="1:9" x14ac:dyDescent="0.25">
      <c r="A2458" t="s">
        <v>1769</v>
      </c>
      <c r="B2458" t="s">
        <v>1770</v>
      </c>
      <c r="C2458" t="s">
        <v>1768</v>
      </c>
      <c r="D2458" t="s">
        <v>1767</v>
      </c>
      <c r="E2458" t="s">
        <v>1</v>
      </c>
      <c r="F2458" t="s">
        <v>4</v>
      </c>
      <c r="G2458" s="2">
        <v>43025</v>
      </c>
      <c r="H2458" s="1">
        <v>664000</v>
      </c>
      <c r="I2458" s="1">
        <v>41544.403700000003</v>
      </c>
    </row>
    <row r="2459" spans="1:9" x14ac:dyDescent="0.25">
      <c r="A2459" t="s">
        <v>1765</v>
      </c>
      <c r="B2459" t="s">
        <v>1766</v>
      </c>
      <c r="C2459" t="s">
        <v>1764</v>
      </c>
      <c r="D2459" t="s">
        <v>1763</v>
      </c>
      <c r="E2459" t="s">
        <v>1</v>
      </c>
      <c r="F2459" t="s">
        <v>4</v>
      </c>
      <c r="G2459" s="2">
        <v>42955</v>
      </c>
      <c r="H2459" s="1">
        <v>895500</v>
      </c>
      <c r="I2459" s="1">
        <v>43987.141900000002</v>
      </c>
    </row>
    <row r="2460" spans="1:9" x14ac:dyDescent="0.25">
      <c r="A2460" t="s">
        <v>1761</v>
      </c>
      <c r="B2460" t="s">
        <v>1762</v>
      </c>
      <c r="C2460" t="s">
        <v>1760</v>
      </c>
      <c r="D2460" t="s">
        <v>1759</v>
      </c>
      <c r="E2460" t="s">
        <v>1</v>
      </c>
      <c r="F2460" t="s">
        <v>4</v>
      </c>
      <c r="G2460" s="2">
        <v>42899</v>
      </c>
      <c r="H2460" s="1">
        <v>5189000</v>
      </c>
      <c r="I2460" s="1">
        <v>340986.31199999998</v>
      </c>
    </row>
    <row r="2461" spans="1:9" x14ac:dyDescent="0.25">
      <c r="A2461" t="s">
        <v>1757</v>
      </c>
      <c r="B2461" t="s">
        <v>1758</v>
      </c>
      <c r="C2461" t="s">
        <v>1756</v>
      </c>
      <c r="D2461" t="s">
        <v>1755</v>
      </c>
      <c r="E2461" t="s">
        <v>1</v>
      </c>
      <c r="F2461" t="s">
        <v>4</v>
      </c>
      <c r="G2461" s="2">
        <v>42949</v>
      </c>
      <c r="H2461" s="1">
        <v>410000</v>
      </c>
      <c r="I2461" s="1">
        <v>34427.694000000003</v>
      </c>
    </row>
    <row r="2462" spans="1:9" x14ac:dyDescent="0.25">
      <c r="A2462" t="s">
        <v>1753</v>
      </c>
      <c r="B2462" t="s">
        <v>1754</v>
      </c>
      <c r="C2462" t="s">
        <v>1682</v>
      </c>
      <c r="D2462" t="s">
        <v>1681</v>
      </c>
      <c r="E2462" t="s">
        <v>1</v>
      </c>
      <c r="F2462" t="s">
        <v>4</v>
      </c>
      <c r="G2462" s="2">
        <v>42970</v>
      </c>
      <c r="H2462" s="1">
        <v>3889000</v>
      </c>
      <c r="I2462" s="1">
        <v>281005.45520000003</v>
      </c>
    </row>
    <row r="2463" spans="1:9" x14ac:dyDescent="0.25">
      <c r="A2463" t="s">
        <v>1751</v>
      </c>
      <c r="B2463" t="s">
        <v>1752</v>
      </c>
      <c r="C2463" t="s">
        <v>1682</v>
      </c>
      <c r="D2463" t="s">
        <v>1681</v>
      </c>
      <c r="E2463" t="s">
        <v>1</v>
      </c>
      <c r="F2463" t="s">
        <v>4</v>
      </c>
      <c r="G2463" s="2">
        <v>42970</v>
      </c>
      <c r="H2463" s="1">
        <v>280000</v>
      </c>
      <c r="I2463" s="1">
        <v>14629.7942</v>
      </c>
    </row>
    <row r="2464" spans="1:9" x14ac:dyDescent="0.25">
      <c r="A2464" t="s">
        <v>1749</v>
      </c>
      <c r="B2464" t="s">
        <v>1750</v>
      </c>
      <c r="C2464" t="s">
        <v>1682</v>
      </c>
      <c r="D2464" t="s">
        <v>1681</v>
      </c>
      <c r="E2464" t="s">
        <v>1</v>
      </c>
      <c r="F2464" t="s">
        <v>4</v>
      </c>
      <c r="G2464" s="2">
        <v>43018</v>
      </c>
      <c r="H2464" s="1">
        <v>373000</v>
      </c>
      <c r="I2464" s="1">
        <v>26448.4748</v>
      </c>
    </row>
    <row r="2465" spans="1:9" x14ac:dyDescent="0.25">
      <c r="A2465" t="s">
        <v>1747</v>
      </c>
      <c r="B2465" t="s">
        <v>1748</v>
      </c>
      <c r="C2465" t="s">
        <v>1682</v>
      </c>
      <c r="D2465" t="s">
        <v>1681</v>
      </c>
      <c r="E2465" t="s">
        <v>1</v>
      </c>
      <c r="F2465" t="s">
        <v>4</v>
      </c>
      <c r="G2465" s="2">
        <v>43018</v>
      </c>
      <c r="H2465" s="1">
        <v>356500</v>
      </c>
      <c r="I2465" s="1">
        <v>25278.714499999998</v>
      </c>
    </row>
    <row r="2466" spans="1:9" x14ac:dyDescent="0.25">
      <c r="A2466" t="s">
        <v>1745</v>
      </c>
      <c r="B2466" t="s">
        <v>1746</v>
      </c>
      <c r="C2466" t="s">
        <v>1744</v>
      </c>
      <c r="D2466" t="s">
        <v>1743</v>
      </c>
      <c r="E2466" t="s">
        <v>1</v>
      </c>
      <c r="F2466" t="s">
        <v>4</v>
      </c>
      <c r="G2466" s="2">
        <v>42816</v>
      </c>
      <c r="H2466" s="1">
        <v>481400</v>
      </c>
      <c r="I2466" s="1">
        <v>31109.302800000001</v>
      </c>
    </row>
    <row r="2467" spans="1:9" x14ac:dyDescent="0.25">
      <c r="A2467" t="s">
        <v>1741</v>
      </c>
      <c r="B2467" t="s">
        <v>1742</v>
      </c>
      <c r="C2467" t="s">
        <v>1740</v>
      </c>
      <c r="D2467" t="s">
        <v>1739</v>
      </c>
      <c r="E2467" t="s">
        <v>1</v>
      </c>
      <c r="F2467" t="s">
        <v>4</v>
      </c>
      <c r="G2467" s="2">
        <v>43005</v>
      </c>
      <c r="H2467" s="1">
        <v>1830000</v>
      </c>
      <c r="I2467" s="1">
        <v>111550.4896</v>
      </c>
    </row>
    <row r="2468" spans="1:9" x14ac:dyDescent="0.25">
      <c r="A2468" t="s">
        <v>1737</v>
      </c>
      <c r="B2468" t="s">
        <v>1738</v>
      </c>
      <c r="C2468" t="s">
        <v>1736</v>
      </c>
      <c r="D2468" t="s">
        <v>1735</v>
      </c>
      <c r="E2468" t="s">
        <v>1</v>
      </c>
      <c r="F2468" t="s">
        <v>4</v>
      </c>
      <c r="G2468" s="2">
        <v>42787</v>
      </c>
      <c r="H2468" s="1">
        <v>1181000</v>
      </c>
      <c r="I2468" s="1">
        <v>64099.76</v>
      </c>
    </row>
    <row r="2469" spans="1:9" x14ac:dyDescent="0.25">
      <c r="A2469" t="s">
        <v>1733</v>
      </c>
      <c r="B2469" t="s">
        <v>1734</v>
      </c>
      <c r="C2469" t="s">
        <v>1732</v>
      </c>
      <c r="D2469" t="s">
        <v>1731</v>
      </c>
      <c r="E2469" t="s">
        <v>1</v>
      </c>
      <c r="F2469" t="s">
        <v>4</v>
      </c>
      <c r="G2469" s="2">
        <v>42860</v>
      </c>
      <c r="H2469" s="1">
        <v>256000</v>
      </c>
      <c r="I2469" s="1">
        <v>8025.6</v>
      </c>
    </row>
    <row r="2470" spans="1:9" x14ac:dyDescent="0.25">
      <c r="A2470" t="s">
        <v>1729</v>
      </c>
      <c r="B2470" t="s">
        <v>1730</v>
      </c>
      <c r="C2470" t="s">
        <v>1728</v>
      </c>
      <c r="D2470" t="s">
        <v>1727</v>
      </c>
      <c r="E2470" t="s">
        <v>1</v>
      </c>
      <c r="F2470" t="s">
        <v>4</v>
      </c>
      <c r="G2470" s="2">
        <v>43080</v>
      </c>
      <c r="H2470" s="1">
        <v>1550000</v>
      </c>
      <c r="I2470" s="1">
        <v>101383.24</v>
      </c>
    </row>
    <row r="2471" spans="1:9" x14ac:dyDescent="0.25">
      <c r="A2471" t="s">
        <v>1725</v>
      </c>
      <c r="B2471" t="s">
        <v>1726</v>
      </c>
      <c r="C2471" t="s">
        <v>1724</v>
      </c>
      <c r="D2471" t="s">
        <v>1723</v>
      </c>
      <c r="E2471" t="s">
        <v>1</v>
      </c>
      <c r="F2471" t="s">
        <v>4</v>
      </c>
      <c r="G2471" s="2">
        <v>42963</v>
      </c>
      <c r="H2471" s="1">
        <v>494100</v>
      </c>
      <c r="I2471" s="1">
        <v>33654.897900000004</v>
      </c>
    </row>
    <row r="2472" spans="1:9" x14ac:dyDescent="0.25">
      <c r="A2472" t="s">
        <v>1721</v>
      </c>
      <c r="B2472" t="s">
        <v>1722</v>
      </c>
      <c r="C2472" t="s">
        <v>1720</v>
      </c>
      <c r="D2472" t="s">
        <v>1719</v>
      </c>
      <c r="E2472" t="s">
        <v>1</v>
      </c>
      <c r="F2472" t="s">
        <v>4</v>
      </c>
      <c r="G2472" s="2">
        <v>43048</v>
      </c>
      <c r="H2472" s="1">
        <v>385000</v>
      </c>
      <c r="I2472" s="1">
        <v>19160.977200000001</v>
      </c>
    </row>
    <row r="2473" spans="1:9" x14ac:dyDescent="0.25">
      <c r="A2473" t="s">
        <v>1717</v>
      </c>
      <c r="B2473" t="s">
        <v>1718</v>
      </c>
      <c r="C2473" t="s">
        <v>1716</v>
      </c>
      <c r="D2473" t="s">
        <v>1715</v>
      </c>
      <c r="E2473" t="s">
        <v>1</v>
      </c>
      <c r="F2473" t="s">
        <v>4</v>
      </c>
      <c r="G2473" s="2">
        <v>43034</v>
      </c>
      <c r="H2473" s="1">
        <v>1902199.6</v>
      </c>
      <c r="I2473" s="1">
        <v>117504.0097</v>
      </c>
    </row>
    <row r="2474" spans="1:9" x14ac:dyDescent="0.25">
      <c r="A2474" t="s">
        <v>1713</v>
      </c>
      <c r="B2474" t="s">
        <v>1714</v>
      </c>
      <c r="C2474" t="s">
        <v>1712</v>
      </c>
      <c r="D2474" t="s">
        <v>1711</v>
      </c>
      <c r="E2474" t="s">
        <v>1</v>
      </c>
      <c r="F2474" t="s">
        <v>4</v>
      </c>
      <c r="G2474" s="2">
        <v>43005</v>
      </c>
      <c r="H2474" s="1">
        <v>720000</v>
      </c>
      <c r="I2474" s="1">
        <v>53547.582300000002</v>
      </c>
    </row>
    <row r="2475" spans="1:9" x14ac:dyDescent="0.25">
      <c r="A2475" t="s">
        <v>1709</v>
      </c>
      <c r="B2475" t="s">
        <v>1710</v>
      </c>
      <c r="C2475" t="s">
        <v>1694</v>
      </c>
      <c r="D2475" t="s">
        <v>1693</v>
      </c>
      <c r="E2475" t="s">
        <v>1</v>
      </c>
      <c r="F2475" t="s">
        <v>4</v>
      </c>
      <c r="G2475" s="2">
        <v>43066</v>
      </c>
      <c r="H2475" s="1">
        <v>658307</v>
      </c>
      <c r="I2475" s="1">
        <v>32054</v>
      </c>
    </row>
    <row r="2476" spans="1:9" x14ac:dyDescent="0.25">
      <c r="A2476" t="s">
        <v>1707</v>
      </c>
      <c r="B2476" t="s">
        <v>1708</v>
      </c>
      <c r="C2476" t="s">
        <v>1704</v>
      </c>
      <c r="D2476" t="s">
        <v>1703</v>
      </c>
      <c r="E2476" t="s">
        <v>1</v>
      </c>
      <c r="F2476" t="s">
        <v>4</v>
      </c>
      <c r="G2476" s="2">
        <v>43041</v>
      </c>
      <c r="H2476" s="1">
        <v>1930000</v>
      </c>
      <c r="I2476" s="1">
        <v>76102.720000000001</v>
      </c>
    </row>
    <row r="2477" spans="1:9" x14ac:dyDescent="0.25">
      <c r="A2477" t="s">
        <v>1705</v>
      </c>
      <c r="B2477" t="s">
        <v>1706</v>
      </c>
      <c r="C2477" t="s">
        <v>1704</v>
      </c>
      <c r="D2477" t="s">
        <v>1703</v>
      </c>
      <c r="E2477" t="s">
        <v>1</v>
      </c>
      <c r="F2477" t="s">
        <v>4</v>
      </c>
      <c r="G2477" s="2">
        <v>42997</v>
      </c>
      <c r="H2477" s="1">
        <v>170000</v>
      </c>
      <c r="I2477" s="1">
        <v>9540.5635999999995</v>
      </c>
    </row>
    <row r="2478" spans="1:9" x14ac:dyDescent="0.25">
      <c r="A2478" t="s">
        <v>1701</v>
      </c>
      <c r="B2478" t="s">
        <v>1702</v>
      </c>
      <c r="C2478" t="s">
        <v>1700</v>
      </c>
      <c r="D2478" t="s">
        <v>1699</v>
      </c>
      <c r="E2478" t="s">
        <v>1</v>
      </c>
      <c r="F2478" t="s">
        <v>4</v>
      </c>
      <c r="G2478" s="2">
        <v>43070</v>
      </c>
      <c r="H2478" s="1">
        <v>1667349.59</v>
      </c>
      <c r="I2478" s="1">
        <v>129541.3523</v>
      </c>
    </row>
    <row r="2479" spans="1:9" x14ac:dyDescent="0.25">
      <c r="A2479" t="s">
        <v>1697</v>
      </c>
      <c r="B2479" t="s">
        <v>1698</v>
      </c>
      <c r="C2479" t="s">
        <v>1694</v>
      </c>
      <c r="D2479" t="s">
        <v>1693</v>
      </c>
      <c r="E2479" t="s">
        <v>1</v>
      </c>
      <c r="F2479" t="s">
        <v>4</v>
      </c>
      <c r="G2479" s="2">
        <v>42949</v>
      </c>
      <c r="H2479" s="1">
        <v>2640000</v>
      </c>
      <c r="I2479" s="1">
        <v>137230.432</v>
      </c>
    </row>
    <row r="2480" spans="1:9" x14ac:dyDescent="0.25">
      <c r="A2480" t="s">
        <v>1695</v>
      </c>
      <c r="B2480" t="s">
        <v>1696</v>
      </c>
      <c r="C2480" t="s">
        <v>1694</v>
      </c>
      <c r="D2480" t="s">
        <v>1693</v>
      </c>
      <c r="E2480" t="s">
        <v>1</v>
      </c>
      <c r="F2480" t="s">
        <v>4</v>
      </c>
      <c r="G2480" s="2">
        <v>42949</v>
      </c>
      <c r="H2480" s="1">
        <v>2138713</v>
      </c>
      <c r="I2480" s="1">
        <v>110493.89599999999</v>
      </c>
    </row>
    <row r="2481" spans="1:9" x14ac:dyDescent="0.25">
      <c r="A2481" t="s">
        <v>1691</v>
      </c>
      <c r="B2481" t="s">
        <v>1692</v>
      </c>
      <c r="C2481" t="s">
        <v>1690</v>
      </c>
      <c r="D2481" t="s">
        <v>1689</v>
      </c>
      <c r="E2481" t="s">
        <v>1</v>
      </c>
      <c r="F2481" t="s">
        <v>4</v>
      </c>
      <c r="G2481" s="2">
        <v>43052</v>
      </c>
      <c r="H2481" s="1">
        <v>419990</v>
      </c>
      <c r="I2481" s="1">
        <v>38178.854500000001</v>
      </c>
    </row>
    <row r="2482" spans="1:9" x14ac:dyDescent="0.25">
      <c r="A2482" t="s">
        <v>1687</v>
      </c>
      <c r="B2482" t="s">
        <v>1688</v>
      </c>
      <c r="C2482" t="s">
        <v>1686</v>
      </c>
      <c r="D2482" t="s">
        <v>1685</v>
      </c>
      <c r="E2482" t="s">
        <v>1</v>
      </c>
      <c r="F2482" t="s">
        <v>4</v>
      </c>
      <c r="G2482" s="2">
        <v>43070</v>
      </c>
      <c r="H2482" s="1">
        <v>232000</v>
      </c>
      <c r="I2482" s="1">
        <v>7353.1273000000001</v>
      </c>
    </row>
    <row r="2483" spans="1:9" x14ac:dyDescent="0.25">
      <c r="A2483" t="s">
        <v>1683</v>
      </c>
      <c r="B2483" t="s">
        <v>1684</v>
      </c>
      <c r="C2483" t="s">
        <v>1682</v>
      </c>
      <c r="D2483" t="s">
        <v>1681</v>
      </c>
      <c r="E2483" t="s">
        <v>1</v>
      </c>
      <c r="F2483" t="s">
        <v>4</v>
      </c>
      <c r="G2483" s="2">
        <v>42762</v>
      </c>
      <c r="H2483" s="1">
        <v>5379965</v>
      </c>
      <c r="I2483" s="1">
        <v>269655.70400000003</v>
      </c>
    </row>
    <row r="2484" spans="1:9" x14ac:dyDescent="0.25">
      <c r="A2484" t="s">
        <v>1679</v>
      </c>
      <c r="B2484" t="s">
        <v>1680</v>
      </c>
      <c r="C2484" t="s">
        <v>1678</v>
      </c>
      <c r="D2484" t="s">
        <v>1677</v>
      </c>
      <c r="E2484" t="s">
        <v>1</v>
      </c>
      <c r="F2484" t="s">
        <v>4</v>
      </c>
      <c r="G2484" s="2">
        <v>43063</v>
      </c>
      <c r="H2484" s="1">
        <v>590000</v>
      </c>
      <c r="I2484" s="1">
        <v>16056.632</v>
      </c>
    </row>
    <row r="2485" spans="1:9" x14ac:dyDescent="0.25">
      <c r="A2485" t="s">
        <v>1675</v>
      </c>
      <c r="B2485" t="s">
        <v>1676</v>
      </c>
      <c r="C2485" t="s">
        <v>1674</v>
      </c>
      <c r="D2485" t="s">
        <v>1673</v>
      </c>
      <c r="E2485" t="s">
        <v>1</v>
      </c>
      <c r="F2485" t="s">
        <v>4</v>
      </c>
      <c r="G2485" s="2">
        <v>43066</v>
      </c>
      <c r="H2485" s="1">
        <v>1770000</v>
      </c>
      <c r="I2485" s="1">
        <v>106741.488</v>
      </c>
    </row>
    <row r="2486" spans="1:9" x14ac:dyDescent="0.25">
      <c r="A2486" t="s">
        <v>1671</v>
      </c>
      <c r="B2486" t="s">
        <v>1672</v>
      </c>
      <c r="C2486" t="s">
        <v>1670</v>
      </c>
      <c r="D2486" t="s">
        <v>1669</v>
      </c>
      <c r="E2486" t="s">
        <v>1</v>
      </c>
      <c r="F2486" t="s">
        <v>4</v>
      </c>
      <c r="G2486" s="2">
        <v>43081</v>
      </c>
      <c r="H2486" s="1">
        <v>817875</v>
      </c>
      <c r="I2486" s="1">
        <v>49899.820699999997</v>
      </c>
    </row>
    <row r="2487" spans="1:9" x14ac:dyDescent="0.25">
      <c r="A2487" t="s">
        <v>1667</v>
      </c>
      <c r="B2487" t="s">
        <v>1668</v>
      </c>
      <c r="C2487" t="s">
        <v>1666</v>
      </c>
      <c r="D2487" t="s">
        <v>1665</v>
      </c>
      <c r="E2487" t="s">
        <v>1</v>
      </c>
      <c r="F2487" t="s">
        <v>4</v>
      </c>
      <c r="G2487" s="2">
        <v>43077</v>
      </c>
      <c r="H2487" s="1">
        <v>760000</v>
      </c>
      <c r="I2487" s="1">
        <v>33262.757299999997</v>
      </c>
    </row>
    <row r="2488" spans="1:9" x14ac:dyDescent="0.25">
      <c r="A2488" t="s">
        <v>1663</v>
      </c>
      <c r="B2488" t="s">
        <v>1664</v>
      </c>
      <c r="C2488" t="s">
        <v>1662</v>
      </c>
      <c r="D2488" t="s">
        <v>1661</v>
      </c>
      <c r="E2488" t="s">
        <v>1</v>
      </c>
      <c r="F2488" t="s">
        <v>4</v>
      </c>
      <c r="G2488" s="2">
        <v>42751</v>
      </c>
      <c r="H2488" s="1">
        <v>670000</v>
      </c>
      <c r="I2488" s="1">
        <v>32942.508600000001</v>
      </c>
    </row>
    <row r="2489" spans="1:9" x14ac:dyDescent="0.25">
      <c r="A2489" t="s">
        <v>1659</v>
      </c>
      <c r="B2489" t="s">
        <v>1660</v>
      </c>
      <c r="C2489" t="s">
        <v>1036</v>
      </c>
      <c r="D2489" t="s">
        <v>1035</v>
      </c>
      <c r="E2489" t="s">
        <v>1</v>
      </c>
      <c r="F2489" t="s">
        <v>4</v>
      </c>
      <c r="G2489" s="2">
        <v>42774</v>
      </c>
      <c r="H2489" s="1">
        <v>800000</v>
      </c>
      <c r="I2489" s="1">
        <v>42299.574099999998</v>
      </c>
    </row>
    <row r="2490" spans="1:9" x14ac:dyDescent="0.25">
      <c r="A2490" t="s">
        <v>1657</v>
      </c>
      <c r="B2490" t="s">
        <v>1658</v>
      </c>
      <c r="C2490" t="s">
        <v>1656</v>
      </c>
      <c r="D2490" t="s">
        <v>1655</v>
      </c>
      <c r="E2490" t="s">
        <v>1</v>
      </c>
      <c r="F2490" t="s">
        <v>4</v>
      </c>
      <c r="G2490" s="2">
        <v>42816</v>
      </c>
      <c r="H2490" s="1">
        <v>417450</v>
      </c>
      <c r="I2490" s="1">
        <v>13088.3542</v>
      </c>
    </row>
    <row r="2491" spans="1:9" x14ac:dyDescent="0.25">
      <c r="A2491" t="s">
        <v>1653</v>
      </c>
      <c r="B2491" t="s">
        <v>1654</v>
      </c>
      <c r="C2491" t="s">
        <v>1652</v>
      </c>
      <c r="D2491" t="s">
        <v>1651</v>
      </c>
      <c r="E2491" t="s">
        <v>1</v>
      </c>
      <c r="F2491" t="s">
        <v>4</v>
      </c>
      <c r="G2491" s="2">
        <v>42816</v>
      </c>
      <c r="H2491" s="1">
        <v>665000</v>
      </c>
      <c r="I2491" s="1">
        <v>36218.960299999999</v>
      </c>
    </row>
    <row r="2492" spans="1:9" x14ac:dyDescent="0.25">
      <c r="A2492" t="s">
        <v>1649</v>
      </c>
      <c r="B2492" t="s">
        <v>1650</v>
      </c>
      <c r="C2492" t="s">
        <v>1588</v>
      </c>
      <c r="D2492" t="s">
        <v>1587</v>
      </c>
      <c r="E2492" t="s">
        <v>1</v>
      </c>
      <c r="F2492" t="s">
        <v>4</v>
      </c>
      <c r="G2492" s="2">
        <v>42774</v>
      </c>
      <c r="H2492" s="1">
        <v>9000000</v>
      </c>
      <c r="I2492" s="1">
        <v>782156.44079999998</v>
      </c>
    </row>
    <row r="2493" spans="1:9" x14ac:dyDescent="0.25">
      <c r="A2493" t="s">
        <v>1647</v>
      </c>
      <c r="B2493" t="s">
        <v>1648</v>
      </c>
      <c r="C2493" t="s">
        <v>963</v>
      </c>
      <c r="D2493" t="s">
        <v>962</v>
      </c>
      <c r="E2493" t="s">
        <v>1</v>
      </c>
      <c r="F2493" t="s">
        <v>4</v>
      </c>
      <c r="G2493" s="2">
        <v>42751</v>
      </c>
      <c r="H2493" s="1">
        <v>549000</v>
      </c>
      <c r="I2493" s="1">
        <v>21073.589199999999</v>
      </c>
    </row>
    <row r="2494" spans="1:9" x14ac:dyDescent="0.25">
      <c r="A2494" t="s">
        <v>1645</v>
      </c>
      <c r="B2494" t="s">
        <v>1646</v>
      </c>
      <c r="C2494" t="s">
        <v>1016</v>
      </c>
      <c r="D2494" t="s">
        <v>1015</v>
      </c>
      <c r="E2494" t="s">
        <v>1</v>
      </c>
      <c r="F2494" t="s">
        <v>4</v>
      </c>
      <c r="G2494" s="2">
        <v>42764</v>
      </c>
      <c r="H2494" s="1">
        <v>7476500</v>
      </c>
      <c r="I2494" s="1">
        <v>889846.69669999997</v>
      </c>
    </row>
    <row r="2495" spans="1:9" x14ac:dyDescent="0.25">
      <c r="A2495" t="s">
        <v>1643</v>
      </c>
      <c r="B2495" t="s">
        <v>1644</v>
      </c>
      <c r="C2495" t="s">
        <v>1386</v>
      </c>
      <c r="D2495" t="s">
        <v>1385</v>
      </c>
      <c r="E2495" t="s">
        <v>1</v>
      </c>
      <c r="F2495" t="s">
        <v>4</v>
      </c>
      <c r="G2495" s="2">
        <v>42774</v>
      </c>
      <c r="H2495" s="1">
        <v>595000</v>
      </c>
      <c r="I2495" s="1">
        <v>37611.716399999998</v>
      </c>
    </row>
    <row r="2496" spans="1:9" x14ac:dyDescent="0.25">
      <c r="A2496" t="s">
        <v>1641</v>
      </c>
      <c r="B2496" t="s">
        <v>1642</v>
      </c>
      <c r="C2496" t="s">
        <v>1640</v>
      </c>
      <c r="D2496" t="s">
        <v>1639</v>
      </c>
      <c r="E2496" t="s">
        <v>1</v>
      </c>
      <c r="F2496" t="s">
        <v>4</v>
      </c>
      <c r="G2496" s="2">
        <v>42751</v>
      </c>
      <c r="H2496" s="1">
        <v>2070000</v>
      </c>
      <c r="I2496" s="1">
        <v>159164.97659999999</v>
      </c>
    </row>
    <row r="2497" spans="1:9" x14ac:dyDescent="0.25">
      <c r="A2497" t="s">
        <v>1637</v>
      </c>
      <c r="B2497" t="s">
        <v>1638</v>
      </c>
      <c r="C2497" t="s">
        <v>1636</v>
      </c>
      <c r="D2497" t="s">
        <v>1635</v>
      </c>
      <c r="E2497" t="s">
        <v>1</v>
      </c>
      <c r="F2497" t="s">
        <v>4</v>
      </c>
      <c r="G2497" s="2">
        <v>43073</v>
      </c>
      <c r="H2497" s="1">
        <v>361900</v>
      </c>
      <c r="I2497" s="1">
        <v>18965.526900000001</v>
      </c>
    </row>
    <row r="2498" spans="1:9" x14ac:dyDescent="0.25">
      <c r="A2498" t="s">
        <v>1633</v>
      </c>
      <c r="B2498" t="s">
        <v>1634</v>
      </c>
      <c r="C2498" t="s">
        <v>1608</v>
      </c>
      <c r="D2498" t="s">
        <v>1607</v>
      </c>
      <c r="E2498" t="s">
        <v>1</v>
      </c>
      <c r="F2498" t="s">
        <v>4</v>
      </c>
      <c r="G2498" s="2">
        <v>43048</v>
      </c>
      <c r="H2498" s="1">
        <v>3099990</v>
      </c>
      <c r="I2498" s="1">
        <v>202619.416</v>
      </c>
    </row>
    <row r="2499" spans="1:9" x14ac:dyDescent="0.25">
      <c r="A2499" t="s">
        <v>1631</v>
      </c>
      <c r="B2499" t="s">
        <v>1632</v>
      </c>
      <c r="C2499" t="s">
        <v>1630</v>
      </c>
      <c r="D2499" t="s">
        <v>1629</v>
      </c>
      <c r="E2499" t="s">
        <v>1</v>
      </c>
      <c r="F2499" t="s">
        <v>4</v>
      </c>
      <c r="G2499" s="2">
        <v>42787</v>
      </c>
      <c r="H2499" s="1">
        <v>1275680</v>
      </c>
      <c r="I2499" s="1">
        <v>39961.523399999998</v>
      </c>
    </row>
    <row r="2500" spans="1:9" x14ac:dyDescent="0.25">
      <c r="A2500" t="s">
        <v>1627</v>
      </c>
      <c r="B2500" t="s">
        <v>1628</v>
      </c>
      <c r="C2500" t="s">
        <v>1624</v>
      </c>
      <c r="D2500" t="s">
        <v>1623</v>
      </c>
      <c r="E2500" t="s">
        <v>1</v>
      </c>
      <c r="F2500" t="s">
        <v>4</v>
      </c>
      <c r="G2500" s="2">
        <v>42991</v>
      </c>
      <c r="H2500" s="1">
        <v>1119000</v>
      </c>
      <c r="I2500" s="1">
        <v>57430.832699999999</v>
      </c>
    </row>
    <row r="2501" spans="1:9" x14ac:dyDescent="0.25">
      <c r="A2501" t="s">
        <v>1625</v>
      </c>
      <c r="B2501" t="s">
        <v>1626</v>
      </c>
      <c r="C2501" t="s">
        <v>1624</v>
      </c>
      <c r="D2501" t="s">
        <v>1623</v>
      </c>
      <c r="E2501" t="s">
        <v>1</v>
      </c>
      <c r="F2501" t="s">
        <v>4</v>
      </c>
      <c r="G2501" s="2">
        <v>42774</v>
      </c>
      <c r="H2501" s="1">
        <v>644000</v>
      </c>
      <c r="I2501" s="1">
        <v>78039.994600000005</v>
      </c>
    </row>
    <row r="2502" spans="1:9" x14ac:dyDescent="0.25">
      <c r="A2502" t="s">
        <v>1621</v>
      </c>
      <c r="B2502" t="s">
        <v>1622</v>
      </c>
      <c r="C2502" t="s">
        <v>1620</v>
      </c>
      <c r="D2502" t="s">
        <v>1619</v>
      </c>
      <c r="E2502" t="s">
        <v>1</v>
      </c>
      <c r="F2502" t="s">
        <v>4</v>
      </c>
      <c r="G2502" s="2">
        <v>42787</v>
      </c>
      <c r="H2502" s="1">
        <v>796000</v>
      </c>
      <c r="I2502" s="1">
        <v>25251.7654</v>
      </c>
    </row>
    <row r="2503" spans="1:9" x14ac:dyDescent="0.25">
      <c r="A2503" t="s">
        <v>1617</v>
      </c>
      <c r="B2503" t="s">
        <v>1618</v>
      </c>
      <c r="C2503" t="s">
        <v>983</v>
      </c>
      <c r="D2503" t="s">
        <v>982</v>
      </c>
      <c r="E2503" t="s">
        <v>1</v>
      </c>
      <c r="F2503" t="s">
        <v>4</v>
      </c>
      <c r="G2503" s="2">
        <v>42829</v>
      </c>
      <c r="H2503" s="1">
        <v>2550000</v>
      </c>
      <c r="I2503" s="1">
        <v>184299.1347</v>
      </c>
    </row>
    <row r="2504" spans="1:9" x14ac:dyDescent="0.25">
      <c r="A2504" t="s">
        <v>1615</v>
      </c>
      <c r="B2504" t="s">
        <v>1616</v>
      </c>
      <c r="C2504" t="s">
        <v>1036</v>
      </c>
      <c r="D2504" t="s">
        <v>1035</v>
      </c>
      <c r="E2504" t="s">
        <v>1</v>
      </c>
      <c r="F2504" t="s">
        <v>4</v>
      </c>
      <c r="G2504" s="2">
        <v>42816</v>
      </c>
      <c r="H2504" s="1">
        <v>1083000</v>
      </c>
      <c r="I2504" s="1">
        <v>59358.264799999997</v>
      </c>
    </row>
    <row r="2505" spans="1:9" x14ac:dyDescent="0.25">
      <c r="A2505" t="s">
        <v>1613</v>
      </c>
      <c r="B2505" t="s">
        <v>1614</v>
      </c>
      <c r="C2505" t="s">
        <v>971</v>
      </c>
      <c r="D2505" t="s">
        <v>970</v>
      </c>
      <c r="E2505" t="s">
        <v>1</v>
      </c>
      <c r="F2505" t="s">
        <v>4</v>
      </c>
      <c r="G2505" s="2">
        <v>42764</v>
      </c>
      <c r="H2505" s="1">
        <v>3190000</v>
      </c>
      <c r="I2505" s="1">
        <v>86466.174100000004</v>
      </c>
    </row>
    <row r="2506" spans="1:9" x14ac:dyDescent="0.25">
      <c r="A2506" t="s">
        <v>1611</v>
      </c>
      <c r="B2506" t="s">
        <v>1612</v>
      </c>
      <c r="C2506" t="s">
        <v>1002</v>
      </c>
      <c r="D2506" t="s">
        <v>1001</v>
      </c>
      <c r="E2506" t="s">
        <v>1</v>
      </c>
      <c r="F2506" t="s">
        <v>4</v>
      </c>
      <c r="G2506" s="2">
        <v>42764</v>
      </c>
      <c r="H2506" s="1">
        <v>1453887</v>
      </c>
      <c r="I2506" s="1">
        <v>81351.295199999993</v>
      </c>
    </row>
    <row r="2507" spans="1:9" x14ac:dyDescent="0.25">
      <c r="A2507" t="s">
        <v>1609</v>
      </c>
      <c r="B2507" t="s">
        <v>1610</v>
      </c>
      <c r="C2507" t="s">
        <v>1608</v>
      </c>
      <c r="D2507" t="s">
        <v>1607</v>
      </c>
      <c r="E2507" t="s">
        <v>1</v>
      </c>
      <c r="F2507" t="s">
        <v>4</v>
      </c>
      <c r="G2507" s="2">
        <v>42787</v>
      </c>
      <c r="H2507" s="1">
        <v>3226000</v>
      </c>
      <c r="I2507" s="1">
        <v>204017.45600000001</v>
      </c>
    </row>
    <row r="2508" spans="1:9" x14ac:dyDescent="0.25">
      <c r="A2508" t="s">
        <v>1605</v>
      </c>
      <c r="B2508" t="s">
        <v>1606</v>
      </c>
      <c r="C2508" t="s">
        <v>1604</v>
      </c>
      <c r="D2508" t="s">
        <v>1603</v>
      </c>
      <c r="E2508" t="s">
        <v>1</v>
      </c>
      <c r="F2508" t="s">
        <v>4</v>
      </c>
      <c r="G2508" s="2">
        <v>42816</v>
      </c>
      <c r="H2508" s="1">
        <v>262700</v>
      </c>
      <c r="I2508" s="1">
        <v>14902.4854</v>
      </c>
    </row>
    <row r="2509" spans="1:9" x14ac:dyDescent="0.25">
      <c r="A2509" t="s">
        <v>1601</v>
      </c>
      <c r="B2509" t="s">
        <v>1602</v>
      </c>
      <c r="C2509" t="s">
        <v>1600</v>
      </c>
      <c r="D2509" t="s">
        <v>1599</v>
      </c>
      <c r="E2509" t="s">
        <v>1</v>
      </c>
      <c r="F2509" t="s">
        <v>4</v>
      </c>
      <c r="G2509" s="2">
        <v>42816</v>
      </c>
      <c r="H2509" s="1">
        <v>628400</v>
      </c>
      <c r="I2509" s="1">
        <v>34497.72</v>
      </c>
    </row>
    <row r="2510" spans="1:9" x14ac:dyDescent="0.25">
      <c r="A2510" t="s">
        <v>1597</v>
      </c>
      <c r="B2510" t="s">
        <v>1598</v>
      </c>
      <c r="C2510" t="s">
        <v>1596</v>
      </c>
      <c r="D2510" t="s">
        <v>1595</v>
      </c>
      <c r="E2510" t="s">
        <v>1</v>
      </c>
      <c r="F2510" t="s">
        <v>4</v>
      </c>
      <c r="G2510" s="2">
        <v>42787</v>
      </c>
      <c r="H2510" s="1">
        <v>1000000</v>
      </c>
      <c r="I2510" s="1">
        <v>68701.4807</v>
      </c>
    </row>
    <row r="2511" spans="1:9" x14ac:dyDescent="0.25">
      <c r="A2511" t="s">
        <v>1593</v>
      </c>
      <c r="B2511" t="s">
        <v>1594</v>
      </c>
      <c r="C2511" t="s">
        <v>1042</v>
      </c>
      <c r="D2511" t="s">
        <v>1041</v>
      </c>
      <c r="E2511" t="s">
        <v>1</v>
      </c>
      <c r="F2511" t="s">
        <v>4</v>
      </c>
      <c r="G2511" s="2">
        <v>42764</v>
      </c>
      <c r="H2511" s="1">
        <v>5150000</v>
      </c>
      <c r="I2511" s="1">
        <v>357819.18400000001</v>
      </c>
    </row>
    <row r="2512" spans="1:9" x14ac:dyDescent="0.25">
      <c r="A2512" t="s">
        <v>1591</v>
      </c>
      <c r="B2512" t="s">
        <v>1592</v>
      </c>
      <c r="C2512" t="s">
        <v>1006</v>
      </c>
      <c r="D2512" t="s">
        <v>1005</v>
      </c>
      <c r="E2512" t="s">
        <v>1</v>
      </c>
      <c r="F2512" t="s">
        <v>4</v>
      </c>
      <c r="G2512" s="2">
        <v>42801</v>
      </c>
      <c r="H2512" s="1">
        <v>1459200</v>
      </c>
      <c r="I2512" s="1">
        <v>75332.674199999994</v>
      </c>
    </row>
    <row r="2513" spans="1:9" x14ac:dyDescent="0.25">
      <c r="A2513" t="s">
        <v>1589</v>
      </c>
      <c r="B2513" t="s">
        <v>1590</v>
      </c>
      <c r="C2513" t="s">
        <v>1588</v>
      </c>
      <c r="D2513" t="s">
        <v>1587</v>
      </c>
      <c r="E2513" t="s">
        <v>1</v>
      </c>
      <c r="F2513" t="s">
        <v>4</v>
      </c>
      <c r="G2513" s="2">
        <v>42801</v>
      </c>
      <c r="H2513" s="1">
        <v>1476000</v>
      </c>
      <c r="I2513" s="1">
        <v>37692.879999999997</v>
      </c>
    </row>
    <row r="2514" spans="1:9" x14ac:dyDescent="0.25">
      <c r="A2514" t="s">
        <v>1585</v>
      </c>
      <c r="B2514" t="s">
        <v>1586</v>
      </c>
      <c r="C2514" t="s">
        <v>1584</v>
      </c>
      <c r="D2514" t="s">
        <v>1583</v>
      </c>
      <c r="E2514" t="s">
        <v>535</v>
      </c>
      <c r="F2514" t="s">
        <v>4</v>
      </c>
      <c r="G2514" s="2">
        <v>42774</v>
      </c>
      <c r="H2514" s="1">
        <v>1500000</v>
      </c>
      <c r="I2514" s="1">
        <v>107794.8112</v>
      </c>
    </row>
    <row r="2515" spans="1:9" x14ac:dyDescent="0.25">
      <c r="A2515" t="s">
        <v>1581</v>
      </c>
      <c r="B2515" t="s">
        <v>1582</v>
      </c>
      <c r="C2515" t="s">
        <v>1580</v>
      </c>
      <c r="D2515" t="s">
        <v>1579</v>
      </c>
      <c r="E2515" t="s">
        <v>535</v>
      </c>
      <c r="F2515" t="s">
        <v>4</v>
      </c>
      <c r="G2515" s="2">
        <v>43066</v>
      </c>
      <c r="H2515" s="1">
        <v>6500000</v>
      </c>
      <c r="I2515" s="1">
        <v>185053.48869999999</v>
      </c>
    </row>
    <row r="2516" spans="1:9" x14ac:dyDescent="0.25">
      <c r="A2516" t="s">
        <v>1577</v>
      </c>
      <c r="B2516" t="s">
        <v>1578</v>
      </c>
      <c r="C2516" t="s">
        <v>1576</v>
      </c>
      <c r="D2516" t="s">
        <v>1575</v>
      </c>
      <c r="E2516" t="s">
        <v>1</v>
      </c>
      <c r="F2516" t="s">
        <v>4</v>
      </c>
      <c r="G2516" s="2">
        <v>42787</v>
      </c>
      <c r="H2516" s="1">
        <v>2025446.22</v>
      </c>
      <c r="I2516" s="1">
        <v>114082.69289999999</v>
      </c>
    </row>
    <row r="2517" spans="1:9" x14ac:dyDescent="0.25">
      <c r="A2517" t="s">
        <v>1573</v>
      </c>
      <c r="B2517" t="s">
        <v>1574</v>
      </c>
      <c r="C2517" t="s">
        <v>963</v>
      </c>
      <c r="D2517" t="s">
        <v>962</v>
      </c>
      <c r="E2517" t="s">
        <v>1</v>
      </c>
      <c r="F2517" t="s">
        <v>4</v>
      </c>
      <c r="G2517" s="2">
        <v>43040</v>
      </c>
      <c r="H2517" s="1">
        <v>791600</v>
      </c>
      <c r="I2517" s="1">
        <v>39872.321100000001</v>
      </c>
    </row>
    <row r="2518" spans="1:9" x14ac:dyDescent="0.25">
      <c r="A2518" t="s">
        <v>1571</v>
      </c>
      <c r="B2518" t="s">
        <v>1572</v>
      </c>
      <c r="C2518" t="s">
        <v>1570</v>
      </c>
      <c r="D2518" t="s">
        <v>1569</v>
      </c>
      <c r="E2518" t="s">
        <v>1</v>
      </c>
      <c r="F2518" t="s">
        <v>4</v>
      </c>
      <c r="G2518" s="2">
        <v>42801</v>
      </c>
      <c r="H2518" s="1">
        <v>157300</v>
      </c>
      <c r="I2518" s="1">
        <v>6501.5432000000001</v>
      </c>
    </row>
    <row r="2519" spans="1:9" x14ac:dyDescent="0.25">
      <c r="A2519" t="s">
        <v>1567</v>
      </c>
      <c r="B2519" t="s">
        <v>1568</v>
      </c>
      <c r="C2519" t="s">
        <v>1566</v>
      </c>
      <c r="D2519" t="s">
        <v>1565</v>
      </c>
      <c r="E2519" t="s">
        <v>1</v>
      </c>
      <c r="F2519" t="s">
        <v>4</v>
      </c>
      <c r="G2519" s="2">
        <v>42816</v>
      </c>
      <c r="H2519" s="1">
        <v>319855</v>
      </c>
      <c r="I2519" s="1">
        <v>19108.2003</v>
      </c>
    </row>
    <row r="2520" spans="1:9" x14ac:dyDescent="0.25">
      <c r="A2520" t="s">
        <v>1563</v>
      </c>
      <c r="B2520" t="s">
        <v>1564</v>
      </c>
      <c r="C2520" t="s">
        <v>1562</v>
      </c>
      <c r="D2520" t="s">
        <v>1561</v>
      </c>
      <c r="E2520" t="s">
        <v>1</v>
      </c>
      <c r="F2520" t="s">
        <v>4</v>
      </c>
      <c r="G2520" s="2">
        <v>43003</v>
      </c>
      <c r="H2520" s="1">
        <v>245700</v>
      </c>
      <c r="I2520" s="1">
        <v>20523.154699999999</v>
      </c>
    </row>
    <row r="2521" spans="1:9" x14ac:dyDescent="0.25">
      <c r="A2521" t="s">
        <v>1559</v>
      </c>
      <c r="B2521" t="s">
        <v>1560</v>
      </c>
      <c r="C2521" t="s">
        <v>1558</v>
      </c>
      <c r="D2521" t="s">
        <v>1557</v>
      </c>
      <c r="E2521" t="s">
        <v>1</v>
      </c>
      <c r="F2521" t="s">
        <v>4</v>
      </c>
      <c r="G2521" s="2">
        <v>42997</v>
      </c>
      <c r="H2521" s="1">
        <v>455000</v>
      </c>
      <c r="I2521" s="1">
        <v>31651.197499999998</v>
      </c>
    </row>
    <row r="2522" spans="1:9" x14ac:dyDescent="0.25">
      <c r="A2522" t="s">
        <v>1555</v>
      </c>
      <c r="B2522" t="s">
        <v>1556</v>
      </c>
      <c r="C2522" t="s">
        <v>1554</v>
      </c>
      <c r="D2522" t="s">
        <v>1553</v>
      </c>
      <c r="E2522" t="s">
        <v>1</v>
      </c>
      <c r="F2522" t="s">
        <v>4</v>
      </c>
      <c r="G2522" s="2">
        <v>42899</v>
      </c>
      <c r="H2522" s="1">
        <v>6308000</v>
      </c>
      <c r="I2522" s="1">
        <v>341260.06400000001</v>
      </c>
    </row>
    <row r="2523" spans="1:9" x14ac:dyDescent="0.25">
      <c r="A2523" t="s">
        <v>1551</v>
      </c>
      <c r="B2523" t="s">
        <v>1552</v>
      </c>
      <c r="C2523" t="s">
        <v>1550</v>
      </c>
      <c r="D2523" t="s">
        <v>1549</v>
      </c>
      <c r="E2523" t="s">
        <v>535</v>
      </c>
      <c r="F2523" t="s">
        <v>4</v>
      </c>
      <c r="G2523" s="2">
        <v>42997</v>
      </c>
      <c r="H2523" s="1">
        <v>14000000</v>
      </c>
      <c r="I2523" s="1">
        <v>267421.09539999999</v>
      </c>
    </row>
    <row r="2524" spans="1:9" x14ac:dyDescent="0.25">
      <c r="A2524" t="s">
        <v>1547</v>
      </c>
      <c r="B2524" t="s">
        <v>1548</v>
      </c>
      <c r="C2524" t="s">
        <v>1546</v>
      </c>
      <c r="D2524" t="s">
        <v>1545</v>
      </c>
      <c r="E2524" t="s">
        <v>1</v>
      </c>
      <c r="F2524" t="s">
        <v>4</v>
      </c>
      <c r="G2524" s="2">
        <v>42787</v>
      </c>
      <c r="H2524" s="1">
        <v>1188450</v>
      </c>
      <c r="I2524" s="1">
        <v>69140.8609</v>
      </c>
    </row>
    <row r="2525" spans="1:9" x14ac:dyDescent="0.25">
      <c r="A2525" t="s">
        <v>1543</v>
      </c>
      <c r="B2525" t="s">
        <v>1544</v>
      </c>
      <c r="C2525" t="s">
        <v>1542</v>
      </c>
      <c r="D2525" t="s">
        <v>1541</v>
      </c>
      <c r="E2525" t="s">
        <v>1</v>
      </c>
      <c r="F2525" t="s">
        <v>4</v>
      </c>
      <c r="G2525" s="2">
        <v>42816</v>
      </c>
      <c r="H2525" s="1">
        <v>800000</v>
      </c>
      <c r="I2525" s="1">
        <v>73400.885899999994</v>
      </c>
    </row>
    <row r="2526" spans="1:9" x14ac:dyDescent="0.25">
      <c r="A2526" t="s">
        <v>1539</v>
      </c>
      <c r="B2526" t="s">
        <v>1540</v>
      </c>
      <c r="C2526" t="s">
        <v>1538</v>
      </c>
      <c r="D2526" t="s">
        <v>1537</v>
      </c>
      <c r="E2526" t="s">
        <v>1</v>
      </c>
      <c r="F2526" t="s">
        <v>4</v>
      </c>
      <c r="G2526" s="2">
        <v>43027</v>
      </c>
      <c r="H2526" s="1">
        <v>1526400</v>
      </c>
      <c r="I2526" s="1">
        <v>81055.310599999997</v>
      </c>
    </row>
    <row r="2527" spans="1:9" x14ac:dyDescent="0.25">
      <c r="A2527" t="s">
        <v>1535</v>
      </c>
      <c r="B2527" t="s">
        <v>1536</v>
      </c>
      <c r="C2527" t="s">
        <v>1534</v>
      </c>
      <c r="D2527" t="s">
        <v>1533</v>
      </c>
      <c r="E2527" t="s">
        <v>1</v>
      </c>
      <c r="F2527" t="s">
        <v>4</v>
      </c>
      <c r="G2527" s="2">
        <v>43066</v>
      </c>
      <c r="H2527" s="1">
        <v>1600000</v>
      </c>
      <c r="I2527" s="1">
        <v>100684.87880000001</v>
      </c>
    </row>
    <row r="2528" spans="1:9" x14ac:dyDescent="0.25">
      <c r="A2528" t="s">
        <v>1531</v>
      </c>
      <c r="B2528" t="s">
        <v>1532</v>
      </c>
      <c r="C2528" t="s">
        <v>1530</v>
      </c>
      <c r="D2528" t="s">
        <v>1529</v>
      </c>
      <c r="E2528" t="s">
        <v>1</v>
      </c>
      <c r="F2528" t="s">
        <v>4</v>
      </c>
      <c r="G2528" s="2">
        <v>43041</v>
      </c>
      <c r="H2528" s="1">
        <v>166500</v>
      </c>
      <c r="I2528" s="1">
        <v>8539.4560000000001</v>
      </c>
    </row>
    <row r="2529" spans="1:9" x14ac:dyDescent="0.25">
      <c r="A2529" t="s">
        <v>1527</v>
      </c>
      <c r="B2529" t="s">
        <v>1528</v>
      </c>
      <c r="C2529" t="s">
        <v>1526</v>
      </c>
      <c r="D2529" t="s">
        <v>1525</v>
      </c>
      <c r="E2529" t="s">
        <v>1</v>
      </c>
      <c r="F2529" t="s">
        <v>4</v>
      </c>
      <c r="G2529" s="2">
        <v>42860</v>
      </c>
      <c r="H2529" s="1">
        <v>730000</v>
      </c>
      <c r="I2529" s="1">
        <v>49676.2</v>
      </c>
    </row>
    <row r="2530" spans="1:9" x14ac:dyDescent="0.25">
      <c r="A2530" t="s">
        <v>1523</v>
      </c>
      <c r="B2530" t="s">
        <v>1524</v>
      </c>
      <c r="C2530" t="s">
        <v>1522</v>
      </c>
      <c r="D2530" t="s">
        <v>1521</v>
      </c>
      <c r="E2530" t="s">
        <v>1</v>
      </c>
      <c r="F2530" t="s">
        <v>4</v>
      </c>
      <c r="G2530" s="2">
        <v>42872</v>
      </c>
      <c r="H2530" s="1">
        <v>900000</v>
      </c>
      <c r="I2530" s="1">
        <v>38205.568099999997</v>
      </c>
    </row>
    <row r="2531" spans="1:9" x14ac:dyDescent="0.25">
      <c r="A2531" t="s">
        <v>1519</v>
      </c>
      <c r="B2531" t="s">
        <v>1520</v>
      </c>
      <c r="C2531" t="s">
        <v>1518</v>
      </c>
      <c r="D2531" t="s">
        <v>1517</v>
      </c>
      <c r="E2531" t="s">
        <v>1</v>
      </c>
      <c r="F2531" t="s">
        <v>4</v>
      </c>
      <c r="G2531" s="2">
        <v>43004</v>
      </c>
      <c r="H2531" s="1">
        <v>7626499</v>
      </c>
      <c r="I2531" s="1">
        <v>328962.44</v>
      </c>
    </row>
    <row r="2532" spans="1:9" x14ac:dyDescent="0.25">
      <c r="A2532" t="s">
        <v>1515</v>
      </c>
      <c r="B2532" t="s">
        <v>1516</v>
      </c>
      <c r="C2532" t="s">
        <v>1356</v>
      </c>
      <c r="D2532" t="s">
        <v>1355</v>
      </c>
      <c r="E2532" t="s">
        <v>1</v>
      </c>
      <c r="F2532" t="s">
        <v>4</v>
      </c>
      <c r="G2532" s="2">
        <v>42899</v>
      </c>
      <c r="H2532" s="1">
        <v>2485400</v>
      </c>
      <c r="I2532" s="1">
        <v>218744.72330000001</v>
      </c>
    </row>
    <row r="2533" spans="1:9" x14ac:dyDescent="0.25">
      <c r="A2533" t="s">
        <v>1513</v>
      </c>
      <c r="B2533" t="s">
        <v>1514</v>
      </c>
      <c r="C2533" t="s">
        <v>1294</v>
      </c>
      <c r="D2533" t="s">
        <v>1293</v>
      </c>
      <c r="E2533" t="s">
        <v>1</v>
      </c>
      <c r="F2533" t="s">
        <v>4</v>
      </c>
      <c r="G2533" s="2">
        <v>42964</v>
      </c>
      <c r="H2533" s="1">
        <v>1580000</v>
      </c>
      <c r="I2533" s="1">
        <v>98750.695999999996</v>
      </c>
    </row>
    <row r="2534" spans="1:9" x14ac:dyDescent="0.25">
      <c r="A2534" t="s">
        <v>1511</v>
      </c>
      <c r="B2534" t="s">
        <v>1512</v>
      </c>
      <c r="C2534" t="s">
        <v>1510</v>
      </c>
      <c r="D2534" t="s">
        <v>1509</v>
      </c>
      <c r="E2534" t="s">
        <v>1</v>
      </c>
      <c r="F2534" t="s">
        <v>4</v>
      </c>
      <c r="G2534" s="2">
        <v>42860</v>
      </c>
      <c r="H2534" s="1">
        <v>900000</v>
      </c>
      <c r="I2534" s="1">
        <v>68260.875899999999</v>
      </c>
    </row>
    <row r="2535" spans="1:9" x14ac:dyDescent="0.25">
      <c r="A2535" t="s">
        <v>1507</v>
      </c>
      <c r="B2535" t="s">
        <v>1508</v>
      </c>
      <c r="C2535" t="s">
        <v>1506</v>
      </c>
      <c r="D2535" t="s">
        <v>1505</v>
      </c>
      <c r="E2535" t="s">
        <v>1</v>
      </c>
      <c r="F2535" t="s">
        <v>4</v>
      </c>
      <c r="G2535" s="2">
        <v>42957</v>
      </c>
      <c r="H2535" s="1">
        <v>290700</v>
      </c>
      <c r="I2535" s="1">
        <v>19843.7199</v>
      </c>
    </row>
    <row r="2536" spans="1:9" x14ac:dyDescent="0.25">
      <c r="A2536" t="s">
        <v>1503</v>
      </c>
      <c r="B2536" t="s">
        <v>1504</v>
      </c>
      <c r="C2536" t="s">
        <v>1302</v>
      </c>
      <c r="D2536" t="s">
        <v>1301</v>
      </c>
      <c r="E2536" t="s">
        <v>1</v>
      </c>
      <c r="F2536" t="s">
        <v>4</v>
      </c>
      <c r="G2536" s="2">
        <v>42955</v>
      </c>
      <c r="H2536" s="1">
        <v>1050000</v>
      </c>
      <c r="I2536" s="1">
        <v>59673.383099999999</v>
      </c>
    </row>
    <row r="2537" spans="1:9" x14ac:dyDescent="0.25">
      <c r="A2537" t="s">
        <v>1501</v>
      </c>
      <c r="B2537" t="s">
        <v>1502</v>
      </c>
      <c r="C2537" t="s">
        <v>1500</v>
      </c>
      <c r="D2537" t="s">
        <v>1499</v>
      </c>
      <c r="E2537" t="s">
        <v>1</v>
      </c>
      <c r="F2537" t="s">
        <v>4</v>
      </c>
      <c r="G2537" s="2">
        <v>42829</v>
      </c>
      <c r="H2537" s="1">
        <v>734139</v>
      </c>
      <c r="I2537" s="1">
        <v>67919.118000000002</v>
      </c>
    </row>
    <row r="2538" spans="1:9" x14ac:dyDescent="0.25">
      <c r="A2538" t="s">
        <v>1497</v>
      </c>
      <c r="B2538" t="s">
        <v>1498</v>
      </c>
      <c r="C2538" t="s">
        <v>1496</v>
      </c>
      <c r="D2538" t="s">
        <v>1495</v>
      </c>
      <c r="E2538" t="s">
        <v>1</v>
      </c>
      <c r="F2538" t="s">
        <v>4</v>
      </c>
      <c r="G2538" s="2">
        <v>42899</v>
      </c>
      <c r="H2538" s="1">
        <v>1030500</v>
      </c>
      <c r="I2538" s="1">
        <v>92885.910900000003</v>
      </c>
    </row>
    <row r="2539" spans="1:9" x14ac:dyDescent="0.25">
      <c r="A2539" t="s">
        <v>1493</v>
      </c>
      <c r="B2539" t="s">
        <v>1494</v>
      </c>
      <c r="C2539" t="s">
        <v>1492</v>
      </c>
      <c r="D2539" t="s">
        <v>1491</v>
      </c>
      <c r="E2539" t="s">
        <v>1</v>
      </c>
      <c r="F2539" t="s">
        <v>4</v>
      </c>
      <c r="G2539" s="2">
        <v>43066</v>
      </c>
      <c r="H2539" s="1">
        <v>642730</v>
      </c>
      <c r="I2539" s="1">
        <v>20382.3822</v>
      </c>
    </row>
    <row r="2540" spans="1:9" x14ac:dyDescent="0.25">
      <c r="A2540" t="s">
        <v>1489</v>
      </c>
      <c r="B2540" t="s">
        <v>1490</v>
      </c>
      <c r="C2540" t="s">
        <v>1320</v>
      </c>
      <c r="D2540" t="s">
        <v>1319</v>
      </c>
      <c r="E2540" t="s">
        <v>1</v>
      </c>
      <c r="F2540" t="s">
        <v>4</v>
      </c>
      <c r="G2540" s="2">
        <v>43084</v>
      </c>
      <c r="H2540" s="1">
        <v>931500</v>
      </c>
      <c r="I2540" s="1">
        <v>66563.4905</v>
      </c>
    </row>
    <row r="2541" spans="1:9" x14ac:dyDescent="0.25">
      <c r="A2541" t="s">
        <v>1487</v>
      </c>
      <c r="B2541" t="s">
        <v>1488</v>
      </c>
      <c r="C2541" t="s">
        <v>1486</v>
      </c>
      <c r="D2541" t="s">
        <v>1485</v>
      </c>
      <c r="E2541" t="s">
        <v>1</v>
      </c>
      <c r="F2541" t="s">
        <v>4</v>
      </c>
      <c r="G2541" s="2">
        <v>42829</v>
      </c>
      <c r="H2541" s="1">
        <v>1215000</v>
      </c>
      <c r="I2541" s="1">
        <v>63336.879200000003</v>
      </c>
    </row>
    <row r="2542" spans="1:9" x14ac:dyDescent="0.25">
      <c r="A2542" t="s">
        <v>1483</v>
      </c>
      <c r="B2542" t="s">
        <v>1484</v>
      </c>
      <c r="C2542" t="s">
        <v>1482</v>
      </c>
      <c r="D2542" t="s">
        <v>1481</v>
      </c>
      <c r="E2542" t="s">
        <v>1</v>
      </c>
      <c r="F2542" t="s">
        <v>4</v>
      </c>
      <c r="G2542" s="2">
        <v>42860</v>
      </c>
      <c r="H2542" s="1">
        <v>3200000</v>
      </c>
      <c r="I2542" s="1">
        <v>200434.16</v>
      </c>
    </row>
    <row r="2543" spans="1:9" x14ac:dyDescent="0.25">
      <c r="A2543" t="s">
        <v>1479</v>
      </c>
      <c r="B2543" t="s">
        <v>1480</v>
      </c>
      <c r="C2543" t="s">
        <v>1478</v>
      </c>
      <c r="D2543" t="s">
        <v>1477</v>
      </c>
      <c r="E2543" t="s">
        <v>1</v>
      </c>
      <c r="F2543" t="s">
        <v>4</v>
      </c>
      <c r="G2543" s="2">
        <v>42787</v>
      </c>
      <c r="H2543" s="1">
        <v>574000</v>
      </c>
      <c r="I2543" s="1">
        <v>30716.427100000001</v>
      </c>
    </row>
    <row r="2544" spans="1:9" x14ac:dyDescent="0.25">
      <c r="A2544" t="s">
        <v>1475</v>
      </c>
      <c r="B2544" t="s">
        <v>1476</v>
      </c>
      <c r="C2544" t="s">
        <v>1244</v>
      </c>
      <c r="D2544" t="s">
        <v>1243</v>
      </c>
      <c r="E2544" t="s">
        <v>1</v>
      </c>
      <c r="F2544" t="s">
        <v>4</v>
      </c>
      <c r="G2544" s="2">
        <v>42764</v>
      </c>
      <c r="H2544" s="1">
        <v>1372000</v>
      </c>
      <c r="I2544" s="1">
        <v>50539.875599999999</v>
      </c>
    </row>
    <row r="2545" spans="1:9" x14ac:dyDescent="0.25">
      <c r="A2545" t="s">
        <v>1473</v>
      </c>
      <c r="B2545" t="s">
        <v>1474</v>
      </c>
      <c r="C2545" t="s">
        <v>1472</v>
      </c>
      <c r="D2545" t="s">
        <v>1471</v>
      </c>
      <c r="E2545" t="s">
        <v>1</v>
      </c>
      <c r="F2545" t="s">
        <v>4</v>
      </c>
      <c r="G2545" s="2">
        <v>42774</v>
      </c>
      <c r="H2545" s="1">
        <v>1095000</v>
      </c>
      <c r="I2545" s="1">
        <v>57252.073499999999</v>
      </c>
    </row>
    <row r="2546" spans="1:9" x14ac:dyDescent="0.25">
      <c r="A2546" t="s">
        <v>1469</v>
      </c>
      <c r="B2546" t="s">
        <v>1470</v>
      </c>
      <c r="C2546" t="s">
        <v>1468</v>
      </c>
      <c r="D2546" t="s">
        <v>1467</v>
      </c>
      <c r="E2546" t="s">
        <v>1</v>
      </c>
      <c r="F2546" t="s">
        <v>4</v>
      </c>
      <c r="G2546" s="2">
        <v>42774</v>
      </c>
      <c r="H2546" s="1">
        <v>4336000</v>
      </c>
      <c r="I2546" s="1">
        <v>229958.39199999999</v>
      </c>
    </row>
    <row r="2547" spans="1:9" x14ac:dyDescent="0.25">
      <c r="A2547" t="s">
        <v>1465</v>
      </c>
      <c r="B2547" t="s">
        <v>1466</v>
      </c>
      <c r="C2547" t="s">
        <v>1188</v>
      </c>
      <c r="D2547" t="s">
        <v>1187</v>
      </c>
      <c r="E2547" t="s">
        <v>1</v>
      </c>
      <c r="F2547" t="s">
        <v>4</v>
      </c>
      <c r="G2547" s="2">
        <v>43040</v>
      </c>
      <c r="H2547" s="1">
        <v>816000</v>
      </c>
      <c r="I2547" s="1">
        <v>51188.726699999999</v>
      </c>
    </row>
    <row r="2548" spans="1:9" x14ac:dyDescent="0.25">
      <c r="A2548" t="s">
        <v>1463</v>
      </c>
      <c r="B2548" t="s">
        <v>1464</v>
      </c>
      <c r="C2548" t="s">
        <v>1462</v>
      </c>
      <c r="D2548" t="s">
        <v>1461</v>
      </c>
      <c r="E2548" t="s">
        <v>1</v>
      </c>
      <c r="F2548" t="s">
        <v>4</v>
      </c>
      <c r="G2548" s="2">
        <v>42774</v>
      </c>
      <c r="H2548" s="1">
        <v>1080000</v>
      </c>
      <c r="I2548" s="1">
        <v>33795.159899999999</v>
      </c>
    </row>
    <row r="2549" spans="1:9" x14ac:dyDescent="0.25">
      <c r="A2549" t="s">
        <v>1459</v>
      </c>
      <c r="B2549" t="s">
        <v>1460</v>
      </c>
      <c r="C2549" t="s">
        <v>1458</v>
      </c>
      <c r="D2549" t="s">
        <v>1457</v>
      </c>
      <c r="E2549" t="s">
        <v>1</v>
      </c>
      <c r="F2549" t="s">
        <v>4</v>
      </c>
      <c r="G2549" s="2">
        <v>42860</v>
      </c>
      <c r="H2549" s="1">
        <v>5950000</v>
      </c>
      <c r="I2549" s="1">
        <v>345062.38650000002</v>
      </c>
    </row>
    <row r="2550" spans="1:9" x14ac:dyDescent="0.25">
      <c r="A2550" t="s">
        <v>1455</v>
      </c>
      <c r="B2550" t="s">
        <v>1456</v>
      </c>
      <c r="C2550" t="s">
        <v>1200</v>
      </c>
      <c r="D2550" t="s">
        <v>1199</v>
      </c>
      <c r="E2550" t="s">
        <v>1</v>
      </c>
      <c r="F2550" t="s">
        <v>4</v>
      </c>
      <c r="G2550" s="2">
        <v>43068</v>
      </c>
      <c r="H2550" s="1">
        <v>1250000</v>
      </c>
      <c r="I2550" s="1">
        <v>33868.613400000002</v>
      </c>
    </row>
    <row r="2551" spans="1:9" x14ac:dyDescent="0.25">
      <c r="A2551" t="s">
        <v>1453</v>
      </c>
      <c r="B2551" t="s">
        <v>1454</v>
      </c>
      <c r="C2551" t="s">
        <v>1448</v>
      </c>
      <c r="D2551" t="s">
        <v>1447</v>
      </c>
      <c r="E2551" t="s">
        <v>1</v>
      </c>
      <c r="F2551" t="s">
        <v>4</v>
      </c>
      <c r="G2551" s="2">
        <v>42955</v>
      </c>
      <c r="H2551" s="1">
        <v>1391877</v>
      </c>
      <c r="I2551" s="1">
        <v>72637.528000000006</v>
      </c>
    </row>
    <row r="2552" spans="1:9" x14ac:dyDescent="0.25">
      <c r="A2552" t="s">
        <v>1451</v>
      </c>
      <c r="B2552" t="s">
        <v>1452</v>
      </c>
      <c r="C2552" t="s">
        <v>1448</v>
      </c>
      <c r="D2552" t="s">
        <v>1447</v>
      </c>
      <c r="E2552" t="s">
        <v>1</v>
      </c>
      <c r="F2552" t="s">
        <v>4</v>
      </c>
      <c r="G2552" s="2">
        <v>43070</v>
      </c>
      <c r="H2552" s="1">
        <v>2160000</v>
      </c>
      <c r="I2552" s="1">
        <v>127389.632</v>
      </c>
    </row>
    <row r="2553" spans="1:9" x14ac:dyDescent="0.25">
      <c r="A2553" t="s">
        <v>1449</v>
      </c>
      <c r="B2553" t="s">
        <v>1450</v>
      </c>
      <c r="C2553" t="s">
        <v>1448</v>
      </c>
      <c r="D2553" t="s">
        <v>1447</v>
      </c>
      <c r="E2553" t="s">
        <v>1</v>
      </c>
      <c r="F2553" t="s">
        <v>4</v>
      </c>
      <c r="G2553" s="2">
        <v>42950</v>
      </c>
      <c r="H2553" s="1">
        <v>1710880</v>
      </c>
      <c r="I2553" s="1">
        <v>89325.823999999993</v>
      </c>
    </row>
    <row r="2554" spans="1:9" x14ac:dyDescent="0.25">
      <c r="A2554" t="s">
        <v>1445</v>
      </c>
      <c r="B2554" t="s">
        <v>1446</v>
      </c>
      <c r="C2554" t="s">
        <v>1444</v>
      </c>
      <c r="D2554" t="s">
        <v>1443</v>
      </c>
      <c r="E2554" t="s">
        <v>1</v>
      </c>
      <c r="F2554" t="s">
        <v>4</v>
      </c>
      <c r="G2554" s="2">
        <v>43084</v>
      </c>
      <c r="H2554" s="1">
        <v>432000</v>
      </c>
      <c r="I2554" s="1">
        <v>19233.719000000001</v>
      </c>
    </row>
    <row r="2555" spans="1:9" x14ac:dyDescent="0.25">
      <c r="A2555" t="s">
        <v>1441</v>
      </c>
      <c r="B2555" t="s">
        <v>1442</v>
      </c>
      <c r="C2555" t="s">
        <v>1438</v>
      </c>
      <c r="D2555" t="s">
        <v>1437</v>
      </c>
      <c r="E2555" t="s">
        <v>1</v>
      </c>
      <c r="F2555" t="s">
        <v>4</v>
      </c>
      <c r="G2555" s="2">
        <v>42963</v>
      </c>
      <c r="H2555" s="1">
        <v>2840929</v>
      </c>
      <c r="I2555" s="1">
        <v>213494.883</v>
      </c>
    </row>
    <row r="2556" spans="1:9" x14ac:dyDescent="0.25">
      <c r="A2556" t="s">
        <v>1439</v>
      </c>
      <c r="B2556" t="s">
        <v>1440</v>
      </c>
      <c r="C2556" t="s">
        <v>1438</v>
      </c>
      <c r="D2556" t="s">
        <v>1437</v>
      </c>
      <c r="E2556" t="s">
        <v>1</v>
      </c>
      <c r="F2556" t="s">
        <v>4</v>
      </c>
      <c r="G2556" s="2">
        <v>42963</v>
      </c>
      <c r="H2556" s="1">
        <v>259071</v>
      </c>
      <c r="I2556" s="1">
        <v>18626.373899999999</v>
      </c>
    </row>
    <row r="2557" spans="1:9" x14ac:dyDescent="0.25">
      <c r="A2557" t="s">
        <v>1435</v>
      </c>
      <c r="B2557" t="s">
        <v>1436</v>
      </c>
      <c r="C2557" t="s">
        <v>1434</v>
      </c>
      <c r="D2557" t="s">
        <v>1433</v>
      </c>
      <c r="E2557" t="s">
        <v>1</v>
      </c>
      <c r="F2557" t="s">
        <v>4</v>
      </c>
      <c r="G2557" s="2">
        <v>42751</v>
      </c>
      <c r="H2557" s="1">
        <v>163000</v>
      </c>
      <c r="I2557" s="1">
        <v>3775.6574999999998</v>
      </c>
    </row>
    <row r="2558" spans="1:9" x14ac:dyDescent="0.25">
      <c r="A2558" t="s">
        <v>1431</v>
      </c>
      <c r="B2558" t="s">
        <v>1432</v>
      </c>
      <c r="C2558" t="s">
        <v>1430</v>
      </c>
      <c r="D2558" t="s">
        <v>1429</v>
      </c>
      <c r="E2558" t="s">
        <v>1</v>
      </c>
      <c r="F2558" t="s">
        <v>4</v>
      </c>
      <c r="G2558" s="2">
        <v>42955</v>
      </c>
      <c r="H2558" s="1">
        <v>10027823</v>
      </c>
      <c r="I2558" s="1">
        <v>518791.63199999998</v>
      </c>
    </row>
    <row r="2559" spans="1:9" x14ac:dyDescent="0.25">
      <c r="A2559" t="s">
        <v>1427</v>
      </c>
      <c r="B2559" t="s">
        <v>1428</v>
      </c>
      <c r="C2559" t="s">
        <v>1426</v>
      </c>
      <c r="D2559" t="s">
        <v>1425</v>
      </c>
      <c r="E2559" t="s">
        <v>1</v>
      </c>
      <c r="F2559" t="s">
        <v>4</v>
      </c>
      <c r="G2559" s="2">
        <v>43077</v>
      </c>
      <c r="H2559" s="1">
        <v>2032500</v>
      </c>
      <c r="I2559" s="1">
        <v>113946.731</v>
      </c>
    </row>
    <row r="2560" spans="1:9" x14ac:dyDescent="0.25">
      <c r="A2560" t="s">
        <v>1423</v>
      </c>
      <c r="B2560" t="s">
        <v>1424</v>
      </c>
      <c r="C2560" t="s">
        <v>1200</v>
      </c>
      <c r="D2560" t="s">
        <v>1199</v>
      </c>
      <c r="E2560" t="s">
        <v>1</v>
      </c>
      <c r="F2560" t="s">
        <v>4</v>
      </c>
      <c r="G2560" s="2">
        <v>42989</v>
      </c>
      <c r="H2560" s="1">
        <v>882000</v>
      </c>
      <c r="I2560" s="1">
        <v>28173.6767</v>
      </c>
    </row>
    <row r="2561" spans="1:9" x14ac:dyDescent="0.25">
      <c r="A2561" t="s">
        <v>1421</v>
      </c>
      <c r="B2561" t="s">
        <v>1422</v>
      </c>
      <c r="C2561" t="s">
        <v>1420</v>
      </c>
      <c r="D2561" t="s">
        <v>1419</v>
      </c>
      <c r="E2561" t="s">
        <v>1</v>
      </c>
      <c r="F2561" t="s">
        <v>4</v>
      </c>
      <c r="G2561" s="2">
        <v>42899</v>
      </c>
      <c r="H2561" s="1">
        <v>1200000</v>
      </c>
      <c r="I2561" s="1">
        <v>76754.506599999993</v>
      </c>
    </row>
    <row r="2562" spans="1:9" x14ac:dyDescent="0.25">
      <c r="A2562" t="s">
        <v>1417</v>
      </c>
      <c r="B2562" t="s">
        <v>1418</v>
      </c>
      <c r="C2562" t="s">
        <v>1416</v>
      </c>
      <c r="D2562" t="s">
        <v>1415</v>
      </c>
      <c r="E2562" t="s">
        <v>1</v>
      </c>
      <c r="F2562" t="s">
        <v>4</v>
      </c>
      <c r="G2562" s="2">
        <v>42899</v>
      </c>
      <c r="H2562" s="1">
        <v>1000000</v>
      </c>
      <c r="I2562" s="1">
        <v>88149.756399999998</v>
      </c>
    </row>
    <row r="2563" spans="1:9" x14ac:dyDescent="0.25">
      <c r="A2563" t="s">
        <v>1413</v>
      </c>
      <c r="B2563" t="s">
        <v>1414</v>
      </c>
      <c r="C2563" t="s">
        <v>1324</v>
      </c>
      <c r="D2563" t="s">
        <v>1323</v>
      </c>
      <c r="E2563" t="s">
        <v>1</v>
      </c>
      <c r="F2563" t="s">
        <v>4</v>
      </c>
      <c r="G2563" s="2">
        <v>43063</v>
      </c>
      <c r="H2563" s="1">
        <v>790000</v>
      </c>
      <c r="I2563" s="1">
        <v>45917.186600000001</v>
      </c>
    </row>
    <row r="2564" spans="1:9" x14ac:dyDescent="0.25">
      <c r="A2564" t="s">
        <v>1411</v>
      </c>
      <c r="B2564" t="s">
        <v>1412</v>
      </c>
      <c r="C2564" t="s">
        <v>1410</v>
      </c>
      <c r="D2564" t="s">
        <v>1409</v>
      </c>
      <c r="E2564" t="s">
        <v>1</v>
      </c>
      <c r="F2564" t="s">
        <v>4</v>
      </c>
      <c r="G2564" s="2">
        <v>43077</v>
      </c>
      <c r="H2564" s="1">
        <v>450000</v>
      </c>
      <c r="I2564" s="1">
        <v>15373.7016</v>
      </c>
    </row>
    <row r="2565" spans="1:9" x14ac:dyDescent="0.25">
      <c r="A2565" t="s">
        <v>1407</v>
      </c>
      <c r="B2565" t="s">
        <v>1408</v>
      </c>
      <c r="C2565" t="s">
        <v>1406</v>
      </c>
      <c r="D2565" t="s">
        <v>1405</v>
      </c>
      <c r="E2565" t="s">
        <v>1</v>
      </c>
      <c r="F2565" t="s">
        <v>4</v>
      </c>
      <c r="G2565" s="2">
        <v>43063</v>
      </c>
      <c r="H2565" s="1">
        <v>1250000</v>
      </c>
      <c r="I2565" s="1">
        <v>87131.362899999993</v>
      </c>
    </row>
    <row r="2566" spans="1:9" x14ac:dyDescent="0.25">
      <c r="A2566" t="s">
        <v>1403</v>
      </c>
      <c r="B2566" t="s">
        <v>1404</v>
      </c>
      <c r="C2566" t="s">
        <v>1402</v>
      </c>
      <c r="D2566" t="s">
        <v>1401</v>
      </c>
      <c r="E2566" t="s">
        <v>1</v>
      </c>
      <c r="F2566" t="s">
        <v>4</v>
      </c>
      <c r="G2566" s="2">
        <v>43084</v>
      </c>
      <c r="H2566" s="1">
        <v>765041</v>
      </c>
      <c r="I2566" s="1">
        <v>36186.716099999998</v>
      </c>
    </row>
    <row r="2567" spans="1:9" x14ac:dyDescent="0.25">
      <c r="A2567" t="s">
        <v>1399</v>
      </c>
      <c r="B2567" t="s">
        <v>1400</v>
      </c>
      <c r="C2567" t="s">
        <v>1398</v>
      </c>
      <c r="D2567" t="s">
        <v>1397</v>
      </c>
      <c r="E2567" t="s">
        <v>1</v>
      </c>
      <c r="F2567" t="s">
        <v>4</v>
      </c>
      <c r="G2567" s="2">
        <v>43034</v>
      </c>
      <c r="H2567" s="1">
        <v>2950000</v>
      </c>
      <c r="I2567" s="1">
        <v>152370.78349999999</v>
      </c>
    </row>
    <row r="2568" spans="1:9" x14ac:dyDescent="0.25">
      <c r="A2568" t="s">
        <v>1395</v>
      </c>
      <c r="B2568" t="s">
        <v>1396</v>
      </c>
      <c r="C2568" t="s">
        <v>1394</v>
      </c>
      <c r="D2568" t="s">
        <v>1393</v>
      </c>
      <c r="E2568" t="s">
        <v>1</v>
      </c>
      <c r="F2568" t="s">
        <v>4</v>
      </c>
      <c r="G2568" s="2">
        <v>42816</v>
      </c>
      <c r="H2568" s="1">
        <v>1291500</v>
      </c>
      <c r="I2568" s="1">
        <v>75158.089699999997</v>
      </c>
    </row>
    <row r="2569" spans="1:9" x14ac:dyDescent="0.25">
      <c r="A2569" t="s">
        <v>1391</v>
      </c>
      <c r="B2569" t="s">
        <v>1392</v>
      </c>
      <c r="C2569" t="s">
        <v>1390</v>
      </c>
      <c r="D2569" t="s">
        <v>1389</v>
      </c>
      <c r="E2569" t="s">
        <v>1</v>
      </c>
      <c r="F2569" t="s">
        <v>4</v>
      </c>
      <c r="G2569" s="2">
        <v>43040</v>
      </c>
      <c r="H2569" s="1">
        <v>504000</v>
      </c>
      <c r="I2569" s="1">
        <v>39727.302799999998</v>
      </c>
    </row>
    <row r="2570" spans="1:9" x14ac:dyDescent="0.25">
      <c r="A2570" t="s">
        <v>1387</v>
      </c>
      <c r="B2570" t="s">
        <v>1388</v>
      </c>
      <c r="C2570" t="s">
        <v>1386</v>
      </c>
      <c r="D2570" t="s">
        <v>1385</v>
      </c>
      <c r="E2570" t="s">
        <v>1</v>
      </c>
      <c r="F2570" t="s">
        <v>4</v>
      </c>
      <c r="G2570" s="2">
        <v>43063</v>
      </c>
      <c r="H2570" s="1">
        <v>387000</v>
      </c>
      <c r="I2570" s="1">
        <v>18523.524000000001</v>
      </c>
    </row>
    <row r="2571" spans="1:9" x14ac:dyDescent="0.25">
      <c r="A2571" t="s">
        <v>1383</v>
      </c>
      <c r="B2571" t="s">
        <v>1384</v>
      </c>
      <c r="C2571" t="s">
        <v>1382</v>
      </c>
      <c r="D2571" t="s">
        <v>1381</v>
      </c>
      <c r="E2571" t="s">
        <v>1</v>
      </c>
      <c r="F2571" t="s">
        <v>4</v>
      </c>
      <c r="G2571" s="2">
        <v>43018</v>
      </c>
      <c r="H2571" s="1">
        <v>3500000</v>
      </c>
      <c r="I2571" s="1">
        <v>204726.9516</v>
      </c>
    </row>
    <row r="2572" spans="1:9" x14ac:dyDescent="0.25">
      <c r="A2572" t="s">
        <v>1379</v>
      </c>
      <c r="B2572" t="s">
        <v>1380</v>
      </c>
      <c r="C2572" t="s">
        <v>1378</v>
      </c>
      <c r="D2572" t="s">
        <v>1377</v>
      </c>
      <c r="E2572" t="s">
        <v>1</v>
      </c>
      <c r="F2572" t="s">
        <v>4</v>
      </c>
      <c r="G2572" s="2">
        <v>43084</v>
      </c>
      <c r="H2572" s="1">
        <v>999000</v>
      </c>
      <c r="I2572" s="1">
        <v>53838.023399999998</v>
      </c>
    </row>
    <row r="2573" spans="1:9" x14ac:dyDescent="0.25">
      <c r="A2573" t="s">
        <v>1375</v>
      </c>
      <c r="B2573" t="s">
        <v>1376</v>
      </c>
      <c r="C2573" t="s">
        <v>1266</v>
      </c>
      <c r="D2573" t="s">
        <v>1265</v>
      </c>
      <c r="E2573" t="s">
        <v>1</v>
      </c>
      <c r="F2573" t="s">
        <v>4</v>
      </c>
      <c r="G2573" s="2">
        <v>43068</v>
      </c>
      <c r="H2573" s="1">
        <v>3240000</v>
      </c>
      <c r="I2573" s="1">
        <v>192548.76680000001</v>
      </c>
    </row>
    <row r="2574" spans="1:9" x14ac:dyDescent="0.25">
      <c r="A2574" t="s">
        <v>1373</v>
      </c>
      <c r="B2574" t="s">
        <v>1374</v>
      </c>
      <c r="C2574" t="s">
        <v>1372</v>
      </c>
      <c r="D2574" t="s">
        <v>1371</v>
      </c>
      <c r="E2574" t="s">
        <v>1</v>
      </c>
      <c r="F2574" t="s">
        <v>4</v>
      </c>
      <c r="G2574" s="2">
        <v>43032</v>
      </c>
      <c r="H2574" s="1">
        <v>870000</v>
      </c>
      <c r="I2574" s="1">
        <v>63686.874499999998</v>
      </c>
    </row>
    <row r="2575" spans="1:9" x14ac:dyDescent="0.25">
      <c r="A2575" t="s">
        <v>1369</v>
      </c>
      <c r="B2575" t="s">
        <v>1370</v>
      </c>
      <c r="C2575" t="s">
        <v>1368</v>
      </c>
      <c r="D2575" t="s">
        <v>1367</v>
      </c>
      <c r="E2575" t="s">
        <v>1</v>
      </c>
      <c r="F2575" t="s">
        <v>4</v>
      </c>
      <c r="G2575" s="2">
        <v>43066</v>
      </c>
      <c r="H2575" s="1">
        <v>2190705</v>
      </c>
      <c r="I2575" s="1">
        <v>172059.62400000001</v>
      </c>
    </row>
    <row r="2576" spans="1:9" x14ac:dyDescent="0.25">
      <c r="A2576" t="s">
        <v>1365</v>
      </c>
      <c r="B2576" t="s">
        <v>1366</v>
      </c>
      <c r="C2576" t="s">
        <v>1364</v>
      </c>
      <c r="D2576" t="s">
        <v>1363</v>
      </c>
      <c r="E2576" t="s">
        <v>1</v>
      </c>
      <c r="F2576" t="s">
        <v>4</v>
      </c>
      <c r="G2576" s="2">
        <v>43034</v>
      </c>
      <c r="H2576" s="1">
        <v>1700000</v>
      </c>
      <c r="I2576" s="1">
        <v>105474.52</v>
      </c>
    </row>
    <row r="2577" spans="1:9" x14ac:dyDescent="0.25">
      <c r="A2577" t="s">
        <v>1361</v>
      </c>
      <c r="B2577" t="s">
        <v>1362</v>
      </c>
      <c r="C2577" t="s">
        <v>1360</v>
      </c>
      <c r="D2577" t="s">
        <v>1359</v>
      </c>
      <c r="E2577" t="s">
        <v>1</v>
      </c>
      <c r="F2577" t="s">
        <v>4</v>
      </c>
      <c r="G2577" s="2">
        <v>43027</v>
      </c>
      <c r="H2577" s="1">
        <v>1825000</v>
      </c>
      <c r="I2577" s="1">
        <v>113341.43949999999</v>
      </c>
    </row>
    <row r="2578" spans="1:9" x14ac:dyDescent="0.25">
      <c r="A2578" t="s">
        <v>1357</v>
      </c>
      <c r="B2578" t="s">
        <v>1358</v>
      </c>
      <c r="C2578" t="s">
        <v>1356</v>
      </c>
      <c r="D2578" t="s">
        <v>1355</v>
      </c>
      <c r="E2578" t="s">
        <v>1</v>
      </c>
      <c r="F2578" t="s">
        <v>4</v>
      </c>
      <c r="G2578" s="2">
        <v>42774</v>
      </c>
      <c r="H2578" s="1">
        <v>380760</v>
      </c>
      <c r="I2578" s="1">
        <v>19869.999899999999</v>
      </c>
    </row>
    <row r="2579" spans="1:9" x14ac:dyDescent="0.25">
      <c r="A2579" t="s">
        <v>1353</v>
      </c>
      <c r="B2579" t="s">
        <v>1354</v>
      </c>
      <c r="C2579" t="s">
        <v>1352</v>
      </c>
      <c r="D2579" t="s">
        <v>1351</v>
      </c>
      <c r="E2579" t="s">
        <v>1</v>
      </c>
      <c r="F2579" t="s">
        <v>4</v>
      </c>
      <c r="G2579" s="2">
        <v>42872</v>
      </c>
      <c r="H2579" s="1">
        <v>350100</v>
      </c>
      <c r="I2579" s="1">
        <v>18463.057499999999</v>
      </c>
    </row>
    <row r="2580" spans="1:9" x14ac:dyDescent="0.25">
      <c r="A2580" t="s">
        <v>1349</v>
      </c>
      <c r="B2580" t="s">
        <v>1350</v>
      </c>
      <c r="C2580" t="s">
        <v>1348</v>
      </c>
      <c r="D2580" t="s">
        <v>1347</v>
      </c>
      <c r="E2580" t="s">
        <v>1</v>
      </c>
      <c r="F2580" t="s">
        <v>4</v>
      </c>
      <c r="G2580" s="2">
        <v>42860</v>
      </c>
      <c r="H2580" s="1">
        <v>1305000</v>
      </c>
      <c r="I2580" s="1">
        <v>154325.1004</v>
      </c>
    </row>
    <row r="2581" spans="1:9" x14ac:dyDescent="0.25">
      <c r="A2581" t="s">
        <v>1345</v>
      </c>
      <c r="B2581" t="s">
        <v>1346</v>
      </c>
      <c r="C2581" t="s">
        <v>1344</v>
      </c>
      <c r="D2581" t="s">
        <v>1343</v>
      </c>
      <c r="E2581" t="s">
        <v>1</v>
      </c>
      <c r="F2581" t="s">
        <v>4</v>
      </c>
      <c r="G2581" s="2">
        <v>43084</v>
      </c>
      <c r="H2581" s="1">
        <v>1170000</v>
      </c>
      <c r="I2581" s="1">
        <v>71752.731100000005</v>
      </c>
    </row>
    <row r="2582" spans="1:9" x14ac:dyDescent="0.25">
      <c r="A2582" t="s">
        <v>1341</v>
      </c>
      <c r="B2582" t="s">
        <v>1342</v>
      </c>
      <c r="C2582" t="s">
        <v>1340</v>
      </c>
      <c r="D2582" t="s">
        <v>1339</v>
      </c>
      <c r="E2582" t="s">
        <v>1</v>
      </c>
      <c r="F2582" t="s">
        <v>4</v>
      </c>
      <c r="G2582" s="2">
        <v>43063</v>
      </c>
      <c r="H2582" s="1">
        <v>895000</v>
      </c>
      <c r="I2582" s="1">
        <v>46503.447999999997</v>
      </c>
    </row>
    <row r="2583" spans="1:9" x14ac:dyDescent="0.25">
      <c r="A2583" t="s">
        <v>1337</v>
      </c>
      <c r="B2583" t="s">
        <v>1338</v>
      </c>
      <c r="C2583" t="s">
        <v>1336</v>
      </c>
      <c r="D2583" t="s">
        <v>1335</v>
      </c>
      <c r="E2583" t="s">
        <v>1</v>
      </c>
      <c r="F2583" t="s">
        <v>4</v>
      </c>
      <c r="G2583" s="2">
        <v>43070</v>
      </c>
      <c r="H2583" s="1">
        <v>4268000</v>
      </c>
      <c r="I2583" s="1">
        <v>246826.976</v>
      </c>
    </row>
    <row r="2584" spans="1:9" x14ac:dyDescent="0.25">
      <c r="A2584" t="s">
        <v>1333</v>
      </c>
      <c r="B2584" t="s">
        <v>1334</v>
      </c>
      <c r="C2584" t="s">
        <v>1332</v>
      </c>
      <c r="D2584" t="s">
        <v>1331</v>
      </c>
      <c r="E2584" t="s">
        <v>1</v>
      </c>
      <c r="F2584" t="s">
        <v>4</v>
      </c>
      <c r="G2584" s="2">
        <v>42950</v>
      </c>
      <c r="H2584" s="1">
        <v>580500</v>
      </c>
      <c r="I2584" s="1">
        <v>29527.870900000002</v>
      </c>
    </row>
    <row r="2585" spans="1:9" x14ac:dyDescent="0.25">
      <c r="A2585" t="s">
        <v>1329</v>
      </c>
      <c r="B2585" t="s">
        <v>1330</v>
      </c>
      <c r="C2585" t="s">
        <v>1328</v>
      </c>
      <c r="D2585" t="s">
        <v>1327</v>
      </c>
      <c r="E2585" t="s">
        <v>1</v>
      </c>
      <c r="F2585" t="s">
        <v>4</v>
      </c>
      <c r="G2585" s="2">
        <v>42751</v>
      </c>
      <c r="H2585" s="1">
        <v>1841800</v>
      </c>
      <c r="I2585" s="1">
        <v>98427.8125</v>
      </c>
    </row>
    <row r="2586" spans="1:9" x14ac:dyDescent="0.25">
      <c r="A2586" t="s">
        <v>1325</v>
      </c>
      <c r="B2586" t="s">
        <v>1326</v>
      </c>
      <c r="C2586" t="s">
        <v>1324</v>
      </c>
      <c r="D2586" t="s">
        <v>1323</v>
      </c>
      <c r="E2586" t="s">
        <v>1</v>
      </c>
      <c r="F2586" t="s">
        <v>4</v>
      </c>
      <c r="G2586" s="2">
        <v>42899</v>
      </c>
      <c r="H2586" s="1">
        <v>762000</v>
      </c>
      <c r="I2586" s="1">
        <v>55436.7958</v>
      </c>
    </row>
    <row r="2587" spans="1:9" x14ac:dyDescent="0.25">
      <c r="A2587" t="s">
        <v>1321</v>
      </c>
      <c r="B2587" t="s">
        <v>1322</v>
      </c>
      <c r="C2587" t="s">
        <v>1320</v>
      </c>
      <c r="D2587" t="s">
        <v>1319</v>
      </c>
      <c r="E2587" t="s">
        <v>1</v>
      </c>
      <c r="F2587" t="s">
        <v>4</v>
      </c>
      <c r="G2587" s="2">
        <v>42991</v>
      </c>
      <c r="H2587" s="1">
        <v>1728000</v>
      </c>
      <c r="I2587" s="1">
        <v>53900.2327</v>
      </c>
    </row>
    <row r="2588" spans="1:9" x14ac:dyDescent="0.25">
      <c r="A2588" t="s">
        <v>1317</v>
      </c>
      <c r="B2588" t="s">
        <v>1318</v>
      </c>
      <c r="C2588" t="s">
        <v>1314</v>
      </c>
      <c r="D2588" t="s">
        <v>1313</v>
      </c>
      <c r="E2588" t="s">
        <v>1</v>
      </c>
      <c r="F2588" t="s">
        <v>4</v>
      </c>
      <c r="G2588" s="2">
        <v>42999</v>
      </c>
      <c r="H2588" s="1">
        <v>407250</v>
      </c>
      <c r="I2588" s="1">
        <v>21383.1</v>
      </c>
    </row>
    <row r="2589" spans="1:9" x14ac:dyDescent="0.25">
      <c r="A2589" t="s">
        <v>1315</v>
      </c>
      <c r="B2589" t="s">
        <v>1316</v>
      </c>
      <c r="C2589" t="s">
        <v>1314</v>
      </c>
      <c r="D2589" t="s">
        <v>1313</v>
      </c>
      <c r="E2589" t="s">
        <v>1</v>
      </c>
      <c r="F2589" t="s">
        <v>4</v>
      </c>
      <c r="G2589" s="2">
        <v>42954</v>
      </c>
      <c r="H2589" s="1">
        <v>531000</v>
      </c>
      <c r="I2589" s="1">
        <v>35665.386899999998</v>
      </c>
    </row>
    <row r="2590" spans="1:9" x14ac:dyDescent="0.25">
      <c r="A2590" t="s">
        <v>1311</v>
      </c>
      <c r="B2590" t="s">
        <v>1312</v>
      </c>
      <c r="C2590" t="s">
        <v>1310</v>
      </c>
      <c r="D2590" t="s">
        <v>1309</v>
      </c>
      <c r="E2590" t="s">
        <v>1</v>
      </c>
      <c r="F2590" t="s">
        <v>4</v>
      </c>
      <c r="G2590" s="2">
        <v>43040</v>
      </c>
      <c r="H2590" s="1">
        <v>760590</v>
      </c>
      <c r="I2590" s="1">
        <v>52218.359600000003</v>
      </c>
    </row>
    <row r="2591" spans="1:9" x14ac:dyDescent="0.25">
      <c r="A2591" t="s">
        <v>1307</v>
      </c>
      <c r="B2591" t="s">
        <v>1308</v>
      </c>
      <c r="C2591" t="s">
        <v>1306</v>
      </c>
      <c r="D2591" t="s">
        <v>1305</v>
      </c>
      <c r="E2591" t="s">
        <v>1</v>
      </c>
      <c r="F2591" t="s">
        <v>4</v>
      </c>
      <c r="G2591" s="2">
        <v>42997</v>
      </c>
      <c r="H2591" s="1">
        <v>2033700</v>
      </c>
      <c r="I2591" s="1">
        <v>100887.19439999999</v>
      </c>
    </row>
    <row r="2592" spans="1:9" x14ac:dyDescent="0.25">
      <c r="A2592" t="s">
        <v>1303</v>
      </c>
      <c r="B2592" t="s">
        <v>1304</v>
      </c>
      <c r="C2592" t="s">
        <v>1302</v>
      </c>
      <c r="D2592" t="s">
        <v>1301</v>
      </c>
      <c r="E2592" t="s">
        <v>1</v>
      </c>
      <c r="F2592" t="s">
        <v>4</v>
      </c>
      <c r="G2592" s="2">
        <v>42774</v>
      </c>
      <c r="H2592" s="1">
        <v>1328000</v>
      </c>
      <c r="I2592" s="1">
        <v>81732.440100000007</v>
      </c>
    </row>
    <row r="2593" spans="1:9" x14ac:dyDescent="0.25">
      <c r="A2593" t="s">
        <v>1299</v>
      </c>
      <c r="B2593" t="s">
        <v>1300</v>
      </c>
      <c r="C2593" t="s">
        <v>1298</v>
      </c>
      <c r="D2593" t="s">
        <v>1297</v>
      </c>
      <c r="E2593" t="s">
        <v>1</v>
      </c>
      <c r="F2593" t="s">
        <v>4</v>
      </c>
      <c r="G2593" s="2">
        <v>42751</v>
      </c>
      <c r="H2593" s="1">
        <v>902430</v>
      </c>
      <c r="I2593" s="1">
        <v>52454.645700000001</v>
      </c>
    </row>
    <row r="2594" spans="1:9" x14ac:dyDescent="0.25">
      <c r="A2594" t="s">
        <v>1295</v>
      </c>
      <c r="B2594" t="s">
        <v>1296</v>
      </c>
      <c r="C2594" t="s">
        <v>1294</v>
      </c>
      <c r="D2594" t="s">
        <v>1293</v>
      </c>
      <c r="E2594" t="s">
        <v>1</v>
      </c>
      <c r="F2594" t="s">
        <v>4</v>
      </c>
      <c r="G2594" s="2">
        <v>42964</v>
      </c>
      <c r="H2594" s="1">
        <v>3535000</v>
      </c>
      <c r="I2594" s="1">
        <v>181911.07199999999</v>
      </c>
    </row>
    <row r="2595" spans="1:9" x14ac:dyDescent="0.25">
      <c r="A2595" t="s">
        <v>1291</v>
      </c>
      <c r="B2595" t="s">
        <v>1292</v>
      </c>
      <c r="C2595" t="s">
        <v>1290</v>
      </c>
      <c r="D2595" t="s">
        <v>1289</v>
      </c>
      <c r="E2595" t="s">
        <v>1</v>
      </c>
      <c r="F2595" t="s">
        <v>4</v>
      </c>
      <c r="G2595" s="2">
        <v>42899</v>
      </c>
      <c r="H2595" s="1">
        <v>1305000</v>
      </c>
      <c r="I2595" s="1">
        <v>84167.532000000007</v>
      </c>
    </row>
    <row r="2596" spans="1:9" x14ac:dyDescent="0.25">
      <c r="A2596" t="s">
        <v>1287</v>
      </c>
      <c r="B2596" t="s">
        <v>1288</v>
      </c>
      <c r="C2596" t="s">
        <v>1286</v>
      </c>
      <c r="D2596" t="s">
        <v>1285</v>
      </c>
      <c r="E2596" t="s">
        <v>1</v>
      </c>
      <c r="F2596" t="s">
        <v>4</v>
      </c>
      <c r="G2596" s="2">
        <v>42977</v>
      </c>
      <c r="H2596" s="1">
        <v>505000</v>
      </c>
      <c r="I2596" s="1">
        <v>23097.6594</v>
      </c>
    </row>
    <row r="2597" spans="1:9" x14ac:dyDescent="0.25">
      <c r="A2597" t="s">
        <v>1283</v>
      </c>
      <c r="B2597" t="s">
        <v>1284</v>
      </c>
      <c r="C2597" t="s">
        <v>1282</v>
      </c>
      <c r="D2597" t="s">
        <v>1281</v>
      </c>
      <c r="E2597" t="s">
        <v>1</v>
      </c>
      <c r="F2597" t="s">
        <v>4</v>
      </c>
      <c r="G2597" s="2">
        <v>42787</v>
      </c>
      <c r="H2597" s="1">
        <v>7500000</v>
      </c>
      <c r="I2597" s="1">
        <v>852675.52489999996</v>
      </c>
    </row>
    <row r="2598" spans="1:9" x14ac:dyDescent="0.25">
      <c r="A2598" t="s">
        <v>1279</v>
      </c>
      <c r="B2598" t="s">
        <v>1280</v>
      </c>
      <c r="C2598" t="s">
        <v>1278</v>
      </c>
      <c r="D2598" t="s">
        <v>1277</v>
      </c>
      <c r="E2598" t="s">
        <v>1</v>
      </c>
      <c r="F2598" t="s">
        <v>4</v>
      </c>
      <c r="G2598" s="2">
        <v>42787</v>
      </c>
      <c r="H2598" s="1">
        <v>1900000</v>
      </c>
      <c r="I2598" s="1">
        <v>176848.38399999999</v>
      </c>
    </row>
    <row r="2599" spans="1:9" x14ac:dyDescent="0.25">
      <c r="A2599" t="s">
        <v>1275</v>
      </c>
      <c r="B2599" t="s">
        <v>1276</v>
      </c>
      <c r="C2599" t="s">
        <v>1274</v>
      </c>
      <c r="D2599" t="s">
        <v>1273</v>
      </c>
      <c r="E2599" t="s">
        <v>535</v>
      </c>
      <c r="F2599" t="s">
        <v>4</v>
      </c>
      <c r="G2599" s="2">
        <v>42787</v>
      </c>
      <c r="H2599" s="1">
        <v>3000000</v>
      </c>
      <c r="I2599" s="1">
        <v>282571.64809999999</v>
      </c>
    </row>
    <row r="2600" spans="1:9" x14ac:dyDescent="0.25">
      <c r="A2600" t="s">
        <v>1271</v>
      </c>
      <c r="B2600" t="s">
        <v>1272</v>
      </c>
      <c r="C2600" t="s">
        <v>1270</v>
      </c>
      <c r="D2600" t="s">
        <v>1269</v>
      </c>
      <c r="E2600" t="s">
        <v>535</v>
      </c>
      <c r="F2600" t="s">
        <v>4</v>
      </c>
      <c r="G2600" s="2">
        <v>42801</v>
      </c>
      <c r="H2600" s="1">
        <v>15430000</v>
      </c>
      <c r="I2600" s="1">
        <v>1653553.3939</v>
      </c>
    </row>
    <row r="2601" spans="1:9" x14ac:dyDescent="0.25">
      <c r="A2601" t="s">
        <v>1267</v>
      </c>
      <c r="B2601" t="s">
        <v>1268</v>
      </c>
      <c r="C2601" t="s">
        <v>1266</v>
      </c>
      <c r="D2601" t="s">
        <v>1265</v>
      </c>
      <c r="E2601" t="s">
        <v>1</v>
      </c>
      <c r="F2601" t="s">
        <v>4</v>
      </c>
      <c r="G2601" s="2">
        <v>42774</v>
      </c>
      <c r="H2601" s="1">
        <v>1610000</v>
      </c>
      <c r="I2601" s="1">
        <v>96055.2166</v>
      </c>
    </row>
    <row r="2602" spans="1:9" x14ac:dyDescent="0.25">
      <c r="A2602" t="s">
        <v>1263</v>
      </c>
      <c r="B2602" t="s">
        <v>1264</v>
      </c>
      <c r="C2602" t="s">
        <v>1262</v>
      </c>
      <c r="D2602" t="s">
        <v>1261</v>
      </c>
      <c r="E2602" t="s">
        <v>1</v>
      </c>
      <c r="F2602" t="s">
        <v>4</v>
      </c>
      <c r="G2602" s="2">
        <v>42801</v>
      </c>
      <c r="H2602" s="1">
        <v>1254000</v>
      </c>
      <c r="I2602" s="1">
        <v>74193.085699999996</v>
      </c>
    </row>
    <row r="2603" spans="1:9" x14ac:dyDescent="0.25">
      <c r="A2603" t="s">
        <v>1259</v>
      </c>
      <c r="B2603" t="s">
        <v>1260</v>
      </c>
      <c r="C2603" t="s">
        <v>1258</v>
      </c>
      <c r="D2603" t="s">
        <v>1257</v>
      </c>
      <c r="E2603" t="s">
        <v>1</v>
      </c>
      <c r="F2603" t="s">
        <v>4</v>
      </c>
      <c r="G2603" s="2">
        <v>42774</v>
      </c>
      <c r="H2603" s="1">
        <v>438000</v>
      </c>
      <c r="I2603" s="1">
        <v>18705.400799999999</v>
      </c>
    </row>
    <row r="2604" spans="1:9" x14ac:dyDescent="0.25">
      <c r="A2604" t="s">
        <v>1255</v>
      </c>
      <c r="B2604" t="s">
        <v>1256</v>
      </c>
      <c r="C2604" t="s">
        <v>1254</v>
      </c>
      <c r="D2604" t="s">
        <v>1253</v>
      </c>
      <c r="E2604" t="s">
        <v>1</v>
      </c>
      <c r="F2604" t="s">
        <v>4</v>
      </c>
      <c r="G2604" s="2">
        <v>42787</v>
      </c>
      <c r="H2604" s="1">
        <v>5407600</v>
      </c>
      <c r="I2604" s="1">
        <v>346554.288</v>
      </c>
    </row>
    <row r="2605" spans="1:9" x14ac:dyDescent="0.25">
      <c r="A2605" t="s">
        <v>1251</v>
      </c>
      <c r="B2605" t="s">
        <v>1252</v>
      </c>
      <c r="C2605" t="s">
        <v>1250</v>
      </c>
      <c r="D2605" t="s">
        <v>1249</v>
      </c>
      <c r="E2605" t="s">
        <v>1</v>
      </c>
      <c r="F2605" t="s">
        <v>4</v>
      </c>
      <c r="G2605" s="2">
        <v>42829</v>
      </c>
      <c r="H2605" s="1">
        <v>990000</v>
      </c>
      <c r="I2605" s="1">
        <v>72059.736000000004</v>
      </c>
    </row>
    <row r="2606" spans="1:9" x14ac:dyDescent="0.25">
      <c r="A2606" t="s">
        <v>1247</v>
      </c>
      <c r="B2606" t="s">
        <v>1248</v>
      </c>
      <c r="C2606" t="s">
        <v>1244</v>
      </c>
      <c r="D2606" t="s">
        <v>1243</v>
      </c>
      <c r="E2606" t="s">
        <v>1</v>
      </c>
      <c r="F2606" t="s">
        <v>4</v>
      </c>
      <c r="G2606" s="2">
        <v>42801</v>
      </c>
      <c r="H2606" s="1">
        <v>1317750</v>
      </c>
      <c r="I2606" s="1">
        <v>52083.632700000002</v>
      </c>
    </row>
    <row r="2607" spans="1:9" x14ac:dyDescent="0.25">
      <c r="A2607" t="s">
        <v>1245</v>
      </c>
      <c r="B2607" t="s">
        <v>1246</v>
      </c>
      <c r="C2607" t="s">
        <v>1244</v>
      </c>
      <c r="D2607" t="s">
        <v>1243</v>
      </c>
      <c r="E2607" t="s">
        <v>1</v>
      </c>
      <c r="F2607" t="s">
        <v>4</v>
      </c>
      <c r="G2607" s="2">
        <v>42801</v>
      </c>
      <c r="H2607" s="1">
        <v>3072284.8</v>
      </c>
      <c r="I2607" s="1">
        <v>92870.763699999996</v>
      </c>
    </row>
    <row r="2608" spans="1:9" x14ac:dyDescent="0.25">
      <c r="A2608" t="s">
        <v>1241</v>
      </c>
      <c r="B2608" t="s">
        <v>1242</v>
      </c>
      <c r="C2608" t="s">
        <v>1240</v>
      </c>
      <c r="D2608" t="s">
        <v>1239</v>
      </c>
      <c r="E2608" t="s">
        <v>1</v>
      </c>
      <c r="F2608" t="s">
        <v>4</v>
      </c>
      <c r="G2608" s="2">
        <v>42787</v>
      </c>
      <c r="H2608" s="1">
        <v>600000</v>
      </c>
      <c r="I2608" s="1">
        <v>17183.21</v>
      </c>
    </row>
    <row r="2609" spans="1:9" x14ac:dyDescent="0.25">
      <c r="A2609" t="s">
        <v>1237</v>
      </c>
      <c r="B2609" t="s">
        <v>1238</v>
      </c>
      <c r="C2609" t="s">
        <v>1234</v>
      </c>
      <c r="D2609" t="s">
        <v>1233</v>
      </c>
      <c r="E2609" t="s">
        <v>1</v>
      </c>
      <c r="F2609" t="s">
        <v>4</v>
      </c>
      <c r="G2609" s="2">
        <v>42899</v>
      </c>
      <c r="H2609" s="1">
        <v>600000</v>
      </c>
      <c r="I2609" s="1">
        <v>38601.512000000002</v>
      </c>
    </row>
    <row r="2610" spans="1:9" x14ac:dyDescent="0.25">
      <c r="A2610" t="s">
        <v>1235</v>
      </c>
      <c r="B2610" t="s">
        <v>1236</v>
      </c>
      <c r="C2610" t="s">
        <v>1234</v>
      </c>
      <c r="D2610" t="s">
        <v>1233</v>
      </c>
      <c r="E2610" t="s">
        <v>1</v>
      </c>
      <c r="F2610" t="s">
        <v>4</v>
      </c>
      <c r="G2610" s="2">
        <v>42816</v>
      </c>
      <c r="H2610" s="1">
        <v>1570000</v>
      </c>
      <c r="I2610" s="1">
        <v>95812.736000000004</v>
      </c>
    </row>
    <row r="2611" spans="1:9" x14ac:dyDescent="0.25">
      <c r="A2611" t="s">
        <v>1231</v>
      </c>
      <c r="B2611" t="s">
        <v>1232</v>
      </c>
      <c r="C2611" t="s">
        <v>1230</v>
      </c>
      <c r="D2611" t="s">
        <v>1229</v>
      </c>
      <c r="E2611" t="s">
        <v>535</v>
      </c>
      <c r="F2611" t="s">
        <v>4</v>
      </c>
      <c r="G2611" s="2">
        <v>42843</v>
      </c>
      <c r="H2611" s="1">
        <v>54956000</v>
      </c>
      <c r="I2611" s="1">
        <v>5583274.0047000004</v>
      </c>
    </row>
    <row r="2612" spans="1:9" x14ac:dyDescent="0.25">
      <c r="A2612" t="s">
        <v>1227</v>
      </c>
      <c r="B2612" t="s">
        <v>1228</v>
      </c>
      <c r="C2612" t="s">
        <v>1226</v>
      </c>
      <c r="D2612" t="s">
        <v>1225</v>
      </c>
      <c r="E2612" t="s">
        <v>1</v>
      </c>
      <c r="F2612" t="s">
        <v>4</v>
      </c>
      <c r="G2612" s="2">
        <v>42816</v>
      </c>
      <c r="H2612" s="1">
        <v>4921745.5</v>
      </c>
      <c r="I2612" s="1">
        <v>262139.1667</v>
      </c>
    </row>
    <row r="2613" spans="1:9" x14ac:dyDescent="0.25">
      <c r="A2613" t="s">
        <v>1223</v>
      </c>
      <c r="B2613" t="s">
        <v>1224</v>
      </c>
      <c r="C2613" t="s">
        <v>1222</v>
      </c>
      <c r="D2613" t="s">
        <v>1221</v>
      </c>
      <c r="E2613" t="s">
        <v>1</v>
      </c>
      <c r="F2613" t="s">
        <v>4</v>
      </c>
      <c r="G2613" s="2">
        <v>42787</v>
      </c>
      <c r="H2613" s="1">
        <v>3255000</v>
      </c>
      <c r="I2613" s="1">
        <v>194671.24</v>
      </c>
    </row>
    <row r="2614" spans="1:9" x14ac:dyDescent="0.25">
      <c r="A2614" t="s">
        <v>1219</v>
      </c>
      <c r="B2614" t="s">
        <v>1220</v>
      </c>
      <c r="C2614" t="s">
        <v>1218</v>
      </c>
      <c r="D2614" t="s">
        <v>1217</v>
      </c>
      <c r="E2614" t="s">
        <v>1</v>
      </c>
      <c r="F2614" t="s">
        <v>4</v>
      </c>
      <c r="G2614" s="2">
        <v>43068</v>
      </c>
      <c r="H2614" s="1">
        <v>660000</v>
      </c>
      <c r="I2614" s="1">
        <v>36790.804199999999</v>
      </c>
    </row>
    <row r="2615" spans="1:9" x14ac:dyDescent="0.25">
      <c r="A2615" t="s">
        <v>1215</v>
      </c>
      <c r="B2615" t="s">
        <v>1216</v>
      </c>
      <c r="C2615" t="s">
        <v>983</v>
      </c>
      <c r="D2615" t="s">
        <v>982</v>
      </c>
      <c r="E2615" t="s">
        <v>1</v>
      </c>
      <c r="F2615" t="s">
        <v>4</v>
      </c>
      <c r="G2615" s="2">
        <v>43080</v>
      </c>
      <c r="H2615" s="1">
        <v>1291300</v>
      </c>
      <c r="I2615" s="1">
        <v>102927.916</v>
      </c>
    </row>
    <row r="2616" spans="1:9" x14ac:dyDescent="0.25">
      <c r="A2616" t="s">
        <v>1213</v>
      </c>
      <c r="B2616" t="s">
        <v>1214</v>
      </c>
      <c r="C2616" t="s">
        <v>1212</v>
      </c>
      <c r="D2616" t="s">
        <v>1211</v>
      </c>
      <c r="E2616" t="s">
        <v>1</v>
      </c>
      <c r="F2616" t="s">
        <v>4</v>
      </c>
      <c r="G2616" s="2">
        <v>43077</v>
      </c>
      <c r="H2616" s="1">
        <v>4890000</v>
      </c>
      <c r="I2616" s="1">
        <v>505689.88660000003</v>
      </c>
    </row>
    <row r="2617" spans="1:9" x14ac:dyDescent="0.25">
      <c r="A2617" t="s">
        <v>1209</v>
      </c>
      <c r="B2617" t="s">
        <v>1210</v>
      </c>
      <c r="C2617" t="s">
        <v>1208</v>
      </c>
      <c r="D2617" t="s">
        <v>1207</v>
      </c>
      <c r="E2617" t="s">
        <v>1</v>
      </c>
      <c r="F2617" t="s">
        <v>4</v>
      </c>
      <c r="G2617" s="2">
        <v>42774</v>
      </c>
      <c r="H2617" s="1">
        <v>7869567</v>
      </c>
      <c r="I2617" s="1">
        <v>503357.2108</v>
      </c>
    </row>
    <row r="2618" spans="1:9" x14ac:dyDescent="0.25">
      <c r="A2618" t="s">
        <v>1205</v>
      </c>
      <c r="B2618" t="s">
        <v>1206</v>
      </c>
      <c r="C2618" t="s">
        <v>1204</v>
      </c>
      <c r="D2618" t="s">
        <v>1203</v>
      </c>
      <c r="E2618" t="s">
        <v>1</v>
      </c>
      <c r="F2618" t="s">
        <v>4</v>
      </c>
      <c r="G2618" s="2">
        <v>42787</v>
      </c>
      <c r="H2618" s="1">
        <v>729000</v>
      </c>
      <c r="I2618" s="1">
        <v>58757.419500000004</v>
      </c>
    </row>
    <row r="2619" spans="1:9" x14ac:dyDescent="0.25">
      <c r="A2619" t="s">
        <v>1201</v>
      </c>
      <c r="B2619" t="s">
        <v>1202</v>
      </c>
      <c r="C2619" t="s">
        <v>1200</v>
      </c>
      <c r="D2619" t="s">
        <v>1199</v>
      </c>
      <c r="E2619" t="s">
        <v>1</v>
      </c>
      <c r="F2619" t="s">
        <v>4</v>
      </c>
      <c r="G2619" s="2">
        <v>43075</v>
      </c>
      <c r="H2619" s="1">
        <v>1000000</v>
      </c>
      <c r="I2619" s="1">
        <v>27521.176599999999</v>
      </c>
    </row>
    <row r="2620" spans="1:9" x14ac:dyDescent="0.25">
      <c r="A2620" t="s">
        <v>1197</v>
      </c>
      <c r="B2620" t="s">
        <v>1198</v>
      </c>
      <c r="C2620" t="s">
        <v>1196</v>
      </c>
      <c r="D2620" t="s">
        <v>1195</v>
      </c>
      <c r="E2620" t="s">
        <v>1</v>
      </c>
      <c r="F2620" t="s">
        <v>4</v>
      </c>
      <c r="G2620" s="2">
        <v>43075</v>
      </c>
      <c r="H2620" s="1">
        <v>499500</v>
      </c>
      <c r="I2620" s="1">
        <v>26548.1315</v>
      </c>
    </row>
    <row r="2621" spans="1:9" x14ac:dyDescent="0.25">
      <c r="A2621" t="s">
        <v>1193</v>
      </c>
      <c r="B2621" t="s">
        <v>1194</v>
      </c>
      <c r="C2621" t="s">
        <v>1192</v>
      </c>
      <c r="D2621" t="s">
        <v>1191</v>
      </c>
      <c r="E2621" t="s">
        <v>1</v>
      </c>
      <c r="F2621" t="s">
        <v>4</v>
      </c>
      <c r="G2621" s="2">
        <v>43084</v>
      </c>
      <c r="H2621" s="1">
        <v>1200000</v>
      </c>
      <c r="I2621" s="1">
        <v>81380.800000000003</v>
      </c>
    </row>
    <row r="2622" spans="1:9" x14ac:dyDescent="0.25">
      <c r="A2622" t="s">
        <v>1189</v>
      </c>
      <c r="B2622" t="s">
        <v>1190</v>
      </c>
      <c r="C2622" t="s">
        <v>1188</v>
      </c>
      <c r="D2622" t="s">
        <v>1187</v>
      </c>
      <c r="E2622" t="s">
        <v>1</v>
      </c>
      <c r="F2622" t="s">
        <v>4</v>
      </c>
      <c r="G2622" s="2">
        <v>42774</v>
      </c>
      <c r="H2622" s="1">
        <v>485000</v>
      </c>
      <c r="I2622" s="1">
        <v>25789.383300000001</v>
      </c>
    </row>
    <row r="2623" spans="1:9" x14ac:dyDescent="0.25">
      <c r="A2623" t="s">
        <v>1185</v>
      </c>
      <c r="B2623" t="s">
        <v>1186</v>
      </c>
      <c r="C2623" t="s">
        <v>1184</v>
      </c>
      <c r="D2623" t="s">
        <v>1183</v>
      </c>
      <c r="E2623" t="s">
        <v>1</v>
      </c>
      <c r="F2623" t="s">
        <v>4</v>
      </c>
      <c r="G2623" s="2">
        <v>43077</v>
      </c>
      <c r="H2623" s="1">
        <v>3003000</v>
      </c>
      <c r="I2623" s="1">
        <v>261340.53099999999</v>
      </c>
    </row>
    <row r="2624" spans="1:9" x14ac:dyDescent="0.25">
      <c r="A2624" t="s">
        <v>1181</v>
      </c>
      <c r="B2624" t="s">
        <v>1182</v>
      </c>
      <c r="C2624" t="s">
        <v>1116</v>
      </c>
      <c r="D2624" t="s">
        <v>1115</v>
      </c>
      <c r="E2624" t="s">
        <v>1</v>
      </c>
      <c r="F2624" t="s">
        <v>4</v>
      </c>
      <c r="G2624" s="2">
        <v>43073</v>
      </c>
      <c r="H2624" s="1">
        <v>1046000</v>
      </c>
      <c r="I2624" s="1">
        <v>87093.829400000002</v>
      </c>
    </row>
    <row r="2625" spans="1:9" x14ac:dyDescent="0.25">
      <c r="A2625" t="s">
        <v>1179</v>
      </c>
      <c r="B2625" t="s">
        <v>1180</v>
      </c>
      <c r="C2625" t="s">
        <v>1178</v>
      </c>
      <c r="D2625" t="s">
        <v>1177</v>
      </c>
      <c r="E2625" t="s">
        <v>1</v>
      </c>
      <c r="F2625" t="s">
        <v>4</v>
      </c>
      <c r="G2625" s="2">
        <v>43046</v>
      </c>
      <c r="H2625" s="1">
        <v>249916</v>
      </c>
      <c r="I2625" s="1">
        <v>13577.7145</v>
      </c>
    </row>
    <row r="2626" spans="1:9" x14ac:dyDescent="0.25">
      <c r="A2626" t="s">
        <v>1175</v>
      </c>
      <c r="B2626" t="s">
        <v>1176</v>
      </c>
      <c r="C2626" t="s">
        <v>1174</v>
      </c>
      <c r="D2626" t="s">
        <v>1173</v>
      </c>
      <c r="E2626" t="s">
        <v>1</v>
      </c>
      <c r="F2626" t="s">
        <v>4</v>
      </c>
      <c r="G2626" s="2">
        <v>43046</v>
      </c>
      <c r="H2626" s="1">
        <v>1498000</v>
      </c>
      <c r="I2626" s="1">
        <v>78790.672000000006</v>
      </c>
    </row>
    <row r="2627" spans="1:9" x14ac:dyDescent="0.25">
      <c r="A2627" t="s">
        <v>1171</v>
      </c>
      <c r="B2627" t="s">
        <v>1172</v>
      </c>
      <c r="C2627" t="s">
        <v>1170</v>
      </c>
      <c r="D2627" t="s">
        <v>1169</v>
      </c>
      <c r="E2627" t="s">
        <v>1</v>
      </c>
      <c r="F2627" t="s">
        <v>4</v>
      </c>
      <c r="G2627" s="2">
        <v>42774</v>
      </c>
      <c r="H2627" s="1">
        <v>4250000</v>
      </c>
      <c r="I2627" s="1">
        <v>218270.11240000001</v>
      </c>
    </row>
    <row r="2628" spans="1:9" x14ac:dyDescent="0.25">
      <c r="A2628" t="s">
        <v>1167</v>
      </c>
      <c r="B2628" t="s">
        <v>1168</v>
      </c>
      <c r="C2628" t="s">
        <v>1166</v>
      </c>
      <c r="D2628" t="s">
        <v>1165</v>
      </c>
      <c r="E2628" t="s">
        <v>1</v>
      </c>
      <c r="F2628" t="s">
        <v>4</v>
      </c>
      <c r="G2628" s="2">
        <v>43046</v>
      </c>
      <c r="H2628" s="1">
        <v>921420</v>
      </c>
      <c r="I2628" s="1">
        <v>38662.022599999997</v>
      </c>
    </row>
    <row r="2629" spans="1:9" x14ac:dyDescent="0.25">
      <c r="A2629" t="s">
        <v>1163</v>
      </c>
      <c r="B2629" t="s">
        <v>1164</v>
      </c>
      <c r="C2629" t="s">
        <v>1120</v>
      </c>
      <c r="D2629" t="s">
        <v>1119</v>
      </c>
      <c r="E2629" t="s">
        <v>1</v>
      </c>
      <c r="F2629" t="s">
        <v>4</v>
      </c>
      <c r="G2629" s="2">
        <v>43046</v>
      </c>
      <c r="H2629" s="1">
        <v>409603</v>
      </c>
      <c r="I2629" s="1">
        <v>34671.010199999997</v>
      </c>
    </row>
    <row r="2630" spans="1:9" x14ac:dyDescent="0.25">
      <c r="A2630" t="s">
        <v>1161</v>
      </c>
      <c r="B2630" t="s">
        <v>1162</v>
      </c>
      <c r="C2630" t="s">
        <v>1098</v>
      </c>
      <c r="D2630" t="s">
        <v>1097</v>
      </c>
      <c r="E2630" t="s">
        <v>535</v>
      </c>
      <c r="F2630" t="s">
        <v>4</v>
      </c>
      <c r="G2630" s="2">
        <v>43046</v>
      </c>
      <c r="H2630" s="1">
        <v>14000000</v>
      </c>
      <c r="I2630" s="1">
        <v>2164373.36</v>
      </c>
    </row>
    <row r="2631" spans="1:9" x14ac:dyDescent="0.25">
      <c r="A2631" t="s">
        <v>1159</v>
      </c>
      <c r="B2631" t="s">
        <v>1160</v>
      </c>
      <c r="C2631" t="s">
        <v>1098</v>
      </c>
      <c r="D2631" t="s">
        <v>1097</v>
      </c>
      <c r="E2631" t="s">
        <v>535</v>
      </c>
      <c r="F2631" t="s">
        <v>4</v>
      </c>
      <c r="G2631" s="2">
        <v>43046</v>
      </c>
      <c r="H2631" s="1">
        <v>13000000</v>
      </c>
      <c r="I2631" s="1">
        <v>2009425.024</v>
      </c>
    </row>
    <row r="2632" spans="1:9" x14ac:dyDescent="0.25">
      <c r="A2632" t="s">
        <v>1157</v>
      </c>
      <c r="B2632" t="s">
        <v>1158</v>
      </c>
      <c r="C2632" t="s">
        <v>1094</v>
      </c>
      <c r="D2632" t="s">
        <v>1093</v>
      </c>
      <c r="E2632" t="s">
        <v>1</v>
      </c>
      <c r="F2632" t="s">
        <v>4</v>
      </c>
      <c r="G2632" s="2">
        <v>42787</v>
      </c>
      <c r="H2632" s="1">
        <v>2284500</v>
      </c>
      <c r="I2632" s="1">
        <v>158132.1214</v>
      </c>
    </row>
    <row r="2633" spans="1:9" x14ac:dyDescent="0.25">
      <c r="A2633" t="s">
        <v>1155</v>
      </c>
      <c r="B2633" t="s">
        <v>1156</v>
      </c>
      <c r="C2633" t="s">
        <v>1094</v>
      </c>
      <c r="D2633" t="s">
        <v>1093</v>
      </c>
      <c r="E2633" t="s">
        <v>1</v>
      </c>
      <c r="F2633" t="s">
        <v>4</v>
      </c>
      <c r="G2633" s="2">
        <v>42787</v>
      </c>
      <c r="H2633" s="1">
        <v>627200</v>
      </c>
      <c r="I2633" s="1">
        <v>43226.964200000002</v>
      </c>
    </row>
    <row r="2634" spans="1:9" x14ac:dyDescent="0.25">
      <c r="A2634" t="s">
        <v>1153</v>
      </c>
      <c r="B2634" t="s">
        <v>1154</v>
      </c>
      <c r="C2634" t="s">
        <v>1152</v>
      </c>
      <c r="D2634" t="s">
        <v>1151</v>
      </c>
      <c r="E2634" t="s">
        <v>1</v>
      </c>
      <c r="F2634" t="s">
        <v>4</v>
      </c>
      <c r="G2634" s="2">
        <v>42899</v>
      </c>
      <c r="H2634" s="1">
        <v>1315875</v>
      </c>
      <c r="I2634" s="1">
        <v>68453.119999999995</v>
      </c>
    </row>
    <row r="2635" spans="1:9" x14ac:dyDescent="0.25">
      <c r="A2635" t="s">
        <v>1149</v>
      </c>
      <c r="B2635" t="s">
        <v>1150</v>
      </c>
      <c r="C2635" t="s">
        <v>971</v>
      </c>
      <c r="D2635" t="s">
        <v>970</v>
      </c>
      <c r="E2635" t="s">
        <v>1</v>
      </c>
      <c r="F2635" t="s">
        <v>4</v>
      </c>
      <c r="G2635" s="2">
        <v>42829</v>
      </c>
      <c r="H2635" s="1">
        <v>1896000</v>
      </c>
      <c r="I2635" s="1">
        <v>48566.082000000002</v>
      </c>
    </row>
    <row r="2636" spans="1:9" x14ac:dyDescent="0.25">
      <c r="A2636" t="s">
        <v>1147</v>
      </c>
      <c r="B2636" t="s">
        <v>1148</v>
      </c>
      <c r="C2636" t="s">
        <v>1146</v>
      </c>
      <c r="D2636" t="s">
        <v>1145</v>
      </c>
      <c r="E2636" t="s">
        <v>1</v>
      </c>
      <c r="F2636" t="s">
        <v>4</v>
      </c>
      <c r="G2636" s="2">
        <v>43005</v>
      </c>
      <c r="H2636" s="1">
        <v>4410010.0999999996</v>
      </c>
      <c r="I2636" s="1">
        <v>263798.984</v>
      </c>
    </row>
    <row r="2637" spans="1:9" x14ac:dyDescent="0.25">
      <c r="A2637" t="s">
        <v>1143</v>
      </c>
      <c r="B2637" t="s">
        <v>1144</v>
      </c>
      <c r="C2637" t="s">
        <v>1142</v>
      </c>
      <c r="D2637" t="s">
        <v>1141</v>
      </c>
      <c r="E2637" t="s">
        <v>1</v>
      </c>
      <c r="F2637" t="s">
        <v>4</v>
      </c>
      <c r="G2637" s="2">
        <v>42860</v>
      </c>
      <c r="H2637" s="1">
        <v>4298000</v>
      </c>
      <c r="I2637" s="1">
        <v>170805.83199999999</v>
      </c>
    </row>
    <row r="2638" spans="1:9" x14ac:dyDescent="0.25">
      <c r="A2638" t="s">
        <v>1139</v>
      </c>
      <c r="B2638" t="s">
        <v>1140</v>
      </c>
      <c r="C2638" t="s">
        <v>1138</v>
      </c>
      <c r="D2638" t="s">
        <v>1137</v>
      </c>
      <c r="E2638" t="s">
        <v>1</v>
      </c>
      <c r="F2638" t="s">
        <v>4</v>
      </c>
      <c r="G2638" s="2">
        <v>42872</v>
      </c>
      <c r="H2638" s="1">
        <v>2340000</v>
      </c>
      <c r="I2638" s="1">
        <v>142063.82089999999</v>
      </c>
    </row>
    <row r="2639" spans="1:9" x14ac:dyDescent="0.25">
      <c r="A2639" t="s">
        <v>1135</v>
      </c>
      <c r="B2639" t="s">
        <v>1136</v>
      </c>
      <c r="C2639" t="s">
        <v>1098</v>
      </c>
      <c r="D2639" t="s">
        <v>1097</v>
      </c>
      <c r="E2639" t="s">
        <v>1</v>
      </c>
      <c r="F2639" t="s">
        <v>4</v>
      </c>
      <c r="G2639" s="2">
        <v>43046</v>
      </c>
      <c r="H2639" s="1">
        <v>7298100</v>
      </c>
      <c r="I2639" s="1">
        <v>397643.85600000003</v>
      </c>
    </row>
    <row r="2640" spans="1:9" x14ac:dyDescent="0.25">
      <c r="A2640" t="s">
        <v>1133</v>
      </c>
      <c r="B2640" t="s">
        <v>1134</v>
      </c>
      <c r="C2640" t="s">
        <v>1098</v>
      </c>
      <c r="D2640" t="s">
        <v>1097</v>
      </c>
      <c r="E2640" t="s">
        <v>1</v>
      </c>
      <c r="F2640" t="s">
        <v>4</v>
      </c>
      <c r="G2640" s="2">
        <v>43046</v>
      </c>
      <c r="H2640" s="1">
        <v>706456.08</v>
      </c>
      <c r="I2640" s="1">
        <v>37850.767999999996</v>
      </c>
    </row>
    <row r="2641" spans="1:9" x14ac:dyDescent="0.25">
      <c r="A2641" t="s">
        <v>1131</v>
      </c>
      <c r="B2641" t="s">
        <v>1132</v>
      </c>
      <c r="C2641" t="s">
        <v>1130</v>
      </c>
      <c r="D2641" t="s">
        <v>1129</v>
      </c>
      <c r="E2641" t="s">
        <v>1</v>
      </c>
      <c r="F2641" t="s">
        <v>4</v>
      </c>
      <c r="G2641" s="2">
        <v>43048</v>
      </c>
      <c r="H2641" s="1">
        <v>430000</v>
      </c>
      <c r="I2641" s="1">
        <v>36692.865299999998</v>
      </c>
    </row>
    <row r="2642" spans="1:9" x14ac:dyDescent="0.25">
      <c r="A2642" t="s">
        <v>1127</v>
      </c>
      <c r="B2642" t="s">
        <v>1128</v>
      </c>
      <c r="C2642" t="s">
        <v>1090</v>
      </c>
      <c r="D2642" t="s">
        <v>1089</v>
      </c>
      <c r="E2642" t="s">
        <v>1</v>
      </c>
      <c r="F2642" t="s">
        <v>4</v>
      </c>
      <c r="G2642" s="2">
        <v>43046</v>
      </c>
      <c r="H2642" s="1">
        <v>423000</v>
      </c>
      <c r="I2642" s="1">
        <v>15163.654500000001</v>
      </c>
    </row>
    <row r="2643" spans="1:9" x14ac:dyDescent="0.25">
      <c r="A2643" t="s">
        <v>1125</v>
      </c>
      <c r="B2643" t="s">
        <v>1126</v>
      </c>
      <c r="C2643" t="s">
        <v>1124</v>
      </c>
      <c r="D2643" t="s">
        <v>1123</v>
      </c>
      <c r="E2643" t="s">
        <v>1</v>
      </c>
      <c r="F2643" t="s">
        <v>4</v>
      </c>
      <c r="G2643" s="2">
        <v>42787</v>
      </c>
      <c r="H2643" s="1">
        <v>90000</v>
      </c>
      <c r="I2643" s="1">
        <v>2959.0545999999999</v>
      </c>
    </row>
    <row r="2644" spans="1:9" x14ac:dyDescent="0.25">
      <c r="A2644" t="s">
        <v>1121</v>
      </c>
      <c r="B2644" t="s">
        <v>1122</v>
      </c>
      <c r="C2644" t="s">
        <v>1120</v>
      </c>
      <c r="D2644" t="s">
        <v>1119</v>
      </c>
      <c r="E2644" t="s">
        <v>1</v>
      </c>
      <c r="F2644" t="s">
        <v>4</v>
      </c>
      <c r="G2644" s="2">
        <v>42964</v>
      </c>
      <c r="H2644" s="1">
        <v>1950000</v>
      </c>
      <c r="I2644" s="1">
        <v>140747.92670000001</v>
      </c>
    </row>
    <row r="2645" spans="1:9" x14ac:dyDescent="0.25">
      <c r="A2645" t="s">
        <v>1117</v>
      </c>
      <c r="B2645" t="s">
        <v>1118</v>
      </c>
      <c r="C2645" t="s">
        <v>1116</v>
      </c>
      <c r="D2645" t="s">
        <v>1115</v>
      </c>
      <c r="E2645" t="s">
        <v>1</v>
      </c>
      <c r="F2645" t="s">
        <v>4</v>
      </c>
      <c r="G2645" s="2">
        <v>43046</v>
      </c>
      <c r="H2645" s="1">
        <v>1895000</v>
      </c>
      <c r="I2645" s="1">
        <v>159108.0171</v>
      </c>
    </row>
    <row r="2646" spans="1:9" x14ac:dyDescent="0.25">
      <c r="A2646" t="s">
        <v>1113</v>
      </c>
      <c r="B2646" t="s">
        <v>1114</v>
      </c>
      <c r="C2646" t="s">
        <v>1112</v>
      </c>
      <c r="D2646" t="s">
        <v>1111</v>
      </c>
      <c r="E2646" t="s">
        <v>1</v>
      </c>
      <c r="F2646" t="s">
        <v>4</v>
      </c>
      <c r="G2646" s="2">
        <v>42872</v>
      </c>
      <c r="H2646" s="1">
        <v>750000</v>
      </c>
      <c r="I2646" s="1">
        <v>46481.18</v>
      </c>
    </row>
    <row r="2647" spans="1:9" x14ac:dyDescent="0.25">
      <c r="A2647" t="s">
        <v>1109</v>
      </c>
      <c r="B2647" t="s">
        <v>1110</v>
      </c>
      <c r="C2647" t="s">
        <v>1108</v>
      </c>
      <c r="D2647" t="s">
        <v>1107</v>
      </c>
      <c r="E2647" t="s">
        <v>1</v>
      </c>
      <c r="F2647" t="s">
        <v>4</v>
      </c>
      <c r="G2647" s="2">
        <v>42899</v>
      </c>
      <c r="H2647" s="1">
        <v>1125000</v>
      </c>
      <c r="I2647" s="1">
        <v>59405.953399999999</v>
      </c>
    </row>
    <row r="2648" spans="1:9" x14ac:dyDescent="0.25">
      <c r="A2648" t="s">
        <v>1105</v>
      </c>
      <c r="B2648" t="s">
        <v>1106</v>
      </c>
      <c r="C2648" t="s">
        <v>1104</v>
      </c>
      <c r="D2648" t="s">
        <v>1103</v>
      </c>
      <c r="E2648" t="s">
        <v>1</v>
      </c>
      <c r="F2648" t="s">
        <v>4</v>
      </c>
      <c r="G2648" s="2">
        <v>43032</v>
      </c>
      <c r="H2648" s="1">
        <v>246125</v>
      </c>
      <c r="I2648" s="1">
        <v>15844.291499999999</v>
      </c>
    </row>
    <row r="2649" spans="1:9" x14ac:dyDescent="0.25">
      <c r="A2649" t="s">
        <v>1101</v>
      </c>
      <c r="B2649" t="s">
        <v>1102</v>
      </c>
      <c r="C2649" t="s">
        <v>1090</v>
      </c>
      <c r="D2649" t="s">
        <v>1089</v>
      </c>
      <c r="E2649" t="s">
        <v>1</v>
      </c>
      <c r="F2649" t="s">
        <v>4</v>
      </c>
      <c r="G2649" s="2">
        <v>42997</v>
      </c>
      <c r="H2649" s="1">
        <v>1530000</v>
      </c>
      <c r="I2649" s="1">
        <v>112410.88710000001</v>
      </c>
    </row>
    <row r="2650" spans="1:9" x14ac:dyDescent="0.25">
      <c r="A2650" t="s">
        <v>1099</v>
      </c>
      <c r="B2650" t="s">
        <v>1100</v>
      </c>
      <c r="C2650" t="s">
        <v>1098</v>
      </c>
      <c r="D2650" t="s">
        <v>1097</v>
      </c>
      <c r="E2650" t="s">
        <v>1</v>
      </c>
      <c r="F2650" t="s">
        <v>4</v>
      </c>
      <c r="G2650" s="2">
        <v>42860</v>
      </c>
      <c r="H2650" s="1">
        <v>1990000</v>
      </c>
      <c r="I2650" s="1">
        <v>114031.6</v>
      </c>
    </row>
    <row r="2651" spans="1:9" x14ac:dyDescent="0.25">
      <c r="A2651" t="s">
        <v>1095</v>
      </c>
      <c r="B2651" t="s">
        <v>1096</v>
      </c>
      <c r="C2651" t="s">
        <v>1094</v>
      </c>
      <c r="D2651" t="s">
        <v>1093</v>
      </c>
      <c r="E2651" t="s">
        <v>1</v>
      </c>
      <c r="F2651" t="s">
        <v>4</v>
      </c>
      <c r="G2651" s="2">
        <v>42787</v>
      </c>
      <c r="H2651" s="1">
        <v>5686050</v>
      </c>
      <c r="I2651" s="1">
        <v>437150.5405</v>
      </c>
    </row>
    <row r="2652" spans="1:9" x14ac:dyDescent="0.25">
      <c r="A2652" t="s">
        <v>1091</v>
      </c>
      <c r="B2652" t="s">
        <v>1092</v>
      </c>
      <c r="C2652" t="s">
        <v>1090</v>
      </c>
      <c r="D2652" t="s">
        <v>1089</v>
      </c>
      <c r="E2652" t="s">
        <v>1</v>
      </c>
      <c r="F2652" t="s">
        <v>4</v>
      </c>
      <c r="G2652" s="2">
        <v>42787</v>
      </c>
      <c r="H2652" s="1">
        <v>1250000</v>
      </c>
      <c r="I2652" s="1">
        <v>92888.899900000004</v>
      </c>
    </row>
    <row r="2653" spans="1:9" x14ac:dyDescent="0.25">
      <c r="A2653" t="s">
        <v>1087</v>
      </c>
      <c r="B2653" t="s">
        <v>1088</v>
      </c>
      <c r="C2653" t="s">
        <v>1086</v>
      </c>
      <c r="D2653" t="s">
        <v>1085</v>
      </c>
      <c r="E2653" t="s">
        <v>1</v>
      </c>
      <c r="F2653" t="s">
        <v>4</v>
      </c>
      <c r="G2653" s="2">
        <v>42774</v>
      </c>
      <c r="H2653" s="1">
        <v>215400</v>
      </c>
      <c r="I2653" s="1">
        <v>14033.5</v>
      </c>
    </row>
    <row r="2654" spans="1:9" x14ac:dyDescent="0.25">
      <c r="A2654" t="s">
        <v>1083</v>
      </c>
      <c r="B2654" t="s">
        <v>1084</v>
      </c>
      <c r="C2654" t="s">
        <v>1082</v>
      </c>
      <c r="D2654" t="s">
        <v>1081</v>
      </c>
      <c r="E2654" t="s">
        <v>1</v>
      </c>
      <c r="F2654" t="s">
        <v>4</v>
      </c>
      <c r="G2654" s="2">
        <v>42774</v>
      </c>
      <c r="H2654" s="1">
        <v>539000</v>
      </c>
      <c r="I2654" s="1">
        <v>34681.926800000001</v>
      </c>
    </row>
    <row r="2655" spans="1:9" x14ac:dyDescent="0.25">
      <c r="A2655" t="s">
        <v>1079</v>
      </c>
      <c r="B2655" t="s">
        <v>1080</v>
      </c>
      <c r="C2655" t="s">
        <v>1078</v>
      </c>
      <c r="D2655" t="s">
        <v>1077</v>
      </c>
      <c r="E2655" t="s">
        <v>1</v>
      </c>
      <c r="F2655" t="s">
        <v>4</v>
      </c>
      <c r="G2655" s="2">
        <v>43077</v>
      </c>
      <c r="H2655" s="1">
        <v>2151151</v>
      </c>
      <c r="I2655" s="1">
        <v>85774.682199999996</v>
      </c>
    </row>
    <row r="2656" spans="1:9" x14ac:dyDescent="0.25">
      <c r="A2656" t="s">
        <v>1075</v>
      </c>
      <c r="B2656" t="s">
        <v>1076</v>
      </c>
      <c r="C2656" t="s">
        <v>1074</v>
      </c>
      <c r="D2656" t="s">
        <v>1073</v>
      </c>
      <c r="E2656" t="s">
        <v>1</v>
      </c>
      <c r="F2656" t="s">
        <v>4</v>
      </c>
      <c r="G2656" s="2">
        <v>42899</v>
      </c>
      <c r="H2656" s="1">
        <v>401115</v>
      </c>
      <c r="I2656" s="1">
        <v>21379.524600000001</v>
      </c>
    </row>
    <row r="2657" spans="1:9" x14ac:dyDescent="0.25">
      <c r="A2657" t="s">
        <v>1071</v>
      </c>
      <c r="B2657" t="s">
        <v>1072</v>
      </c>
      <c r="C2657" t="s">
        <v>1070</v>
      </c>
      <c r="D2657" t="s">
        <v>1069</v>
      </c>
      <c r="E2657" t="s">
        <v>1</v>
      </c>
      <c r="F2657" t="s">
        <v>4</v>
      </c>
      <c r="G2657" s="2">
        <v>43067</v>
      </c>
      <c r="H2657" s="1">
        <v>1667000</v>
      </c>
      <c r="I2657" s="1">
        <v>76576.255999999994</v>
      </c>
    </row>
    <row r="2658" spans="1:9" x14ac:dyDescent="0.25">
      <c r="A2658" t="s">
        <v>1067</v>
      </c>
      <c r="B2658" t="s">
        <v>1068</v>
      </c>
      <c r="C2658" t="s">
        <v>1066</v>
      </c>
      <c r="D2658" t="s">
        <v>1065</v>
      </c>
      <c r="E2658" t="s">
        <v>1</v>
      </c>
      <c r="F2658" t="s">
        <v>4</v>
      </c>
      <c r="G2658" s="2">
        <v>42997</v>
      </c>
      <c r="H2658" s="1">
        <v>663300</v>
      </c>
      <c r="I2658" s="1">
        <v>41277.878599999996</v>
      </c>
    </row>
    <row r="2659" spans="1:9" x14ac:dyDescent="0.25">
      <c r="A2659" t="s">
        <v>1063</v>
      </c>
      <c r="B2659" t="s">
        <v>1064</v>
      </c>
      <c r="C2659" t="s">
        <v>1062</v>
      </c>
      <c r="D2659" t="s">
        <v>1061</v>
      </c>
      <c r="E2659" t="s">
        <v>1</v>
      </c>
      <c r="F2659" t="s">
        <v>4</v>
      </c>
      <c r="G2659" s="2">
        <v>43066</v>
      </c>
      <c r="H2659" s="1">
        <v>7064900</v>
      </c>
      <c r="I2659" s="1">
        <v>362886.14399999997</v>
      </c>
    </row>
    <row r="2660" spans="1:9" x14ac:dyDescent="0.25">
      <c r="A2660" t="s">
        <v>1059</v>
      </c>
      <c r="B2660" t="s">
        <v>1060</v>
      </c>
      <c r="C2660" t="s">
        <v>1058</v>
      </c>
      <c r="D2660" t="s">
        <v>1057</v>
      </c>
      <c r="E2660" t="s">
        <v>1</v>
      </c>
      <c r="F2660" t="s">
        <v>4</v>
      </c>
      <c r="G2660" s="2">
        <v>43034</v>
      </c>
      <c r="H2660" s="1">
        <v>1400000</v>
      </c>
      <c r="I2660" s="1">
        <v>73060.371299999999</v>
      </c>
    </row>
    <row r="2661" spans="1:9" x14ac:dyDescent="0.25">
      <c r="A2661" t="s">
        <v>1055</v>
      </c>
      <c r="B2661" t="s">
        <v>1056</v>
      </c>
      <c r="C2661" t="s">
        <v>1054</v>
      </c>
      <c r="D2661" t="s">
        <v>1053</v>
      </c>
      <c r="E2661" t="s">
        <v>1</v>
      </c>
      <c r="F2661" t="s">
        <v>4</v>
      </c>
      <c r="G2661" s="2">
        <v>43025</v>
      </c>
      <c r="H2661" s="1">
        <v>1158338</v>
      </c>
      <c r="I2661" s="1">
        <v>24657.64</v>
      </c>
    </row>
    <row r="2662" spans="1:9" x14ac:dyDescent="0.25">
      <c r="A2662" t="s">
        <v>1051</v>
      </c>
      <c r="B2662" t="s">
        <v>1052</v>
      </c>
      <c r="C2662" t="s">
        <v>1050</v>
      </c>
      <c r="D2662" t="s">
        <v>1049</v>
      </c>
      <c r="E2662" t="s">
        <v>1</v>
      </c>
      <c r="F2662" t="s">
        <v>4</v>
      </c>
      <c r="G2662" s="2">
        <v>43032</v>
      </c>
      <c r="H2662" s="1">
        <v>8837964</v>
      </c>
      <c r="I2662" s="1">
        <v>376405.08</v>
      </c>
    </row>
    <row r="2663" spans="1:9" x14ac:dyDescent="0.25">
      <c r="A2663" t="s">
        <v>1047</v>
      </c>
      <c r="B2663" t="s">
        <v>1048</v>
      </c>
      <c r="C2663" t="s">
        <v>1046</v>
      </c>
      <c r="D2663" t="s">
        <v>1045</v>
      </c>
      <c r="E2663" t="s">
        <v>1</v>
      </c>
      <c r="F2663" t="s">
        <v>4</v>
      </c>
      <c r="G2663" s="2">
        <v>43081</v>
      </c>
      <c r="H2663" s="1">
        <v>1167500</v>
      </c>
      <c r="I2663" s="1">
        <v>124845.2769</v>
      </c>
    </row>
    <row r="2664" spans="1:9" x14ac:dyDescent="0.25">
      <c r="A2664" t="s">
        <v>1043</v>
      </c>
      <c r="B2664" t="s">
        <v>1044</v>
      </c>
      <c r="C2664" t="s">
        <v>1042</v>
      </c>
      <c r="D2664" t="s">
        <v>1041</v>
      </c>
      <c r="E2664" t="s">
        <v>1</v>
      </c>
      <c r="F2664" t="s">
        <v>4</v>
      </c>
      <c r="G2664" s="2">
        <v>43048</v>
      </c>
      <c r="H2664" s="1">
        <v>850000</v>
      </c>
      <c r="I2664" s="1">
        <v>56215</v>
      </c>
    </row>
    <row r="2665" spans="1:9" x14ac:dyDescent="0.25">
      <c r="A2665" t="s">
        <v>1039</v>
      </c>
      <c r="B2665" t="s">
        <v>1040</v>
      </c>
      <c r="C2665" t="s">
        <v>1036</v>
      </c>
      <c r="D2665" t="s">
        <v>1035</v>
      </c>
      <c r="E2665" t="s">
        <v>1</v>
      </c>
      <c r="F2665" t="s">
        <v>4</v>
      </c>
      <c r="G2665" s="2">
        <v>42997</v>
      </c>
      <c r="H2665" s="1">
        <v>1340000</v>
      </c>
      <c r="I2665" s="1">
        <v>71001.212899999999</v>
      </c>
    </row>
    <row r="2666" spans="1:9" x14ac:dyDescent="0.25">
      <c r="A2666" t="s">
        <v>1037</v>
      </c>
      <c r="B2666" t="s">
        <v>1038</v>
      </c>
      <c r="C2666" t="s">
        <v>1036</v>
      </c>
      <c r="D2666" t="s">
        <v>1035</v>
      </c>
      <c r="E2666" t="s">
        <v>1</v>
      </c>
      <c r="F2666" t="s">
        <v>4</v>
      </c>
      <c r="G2666" s="2">
        <v>43067</v>
      </c>
      <c r="H2666" s="1">
        <v>515000</v>
      </c>
      <c r="I2666" s="1">
        <v>27287.741900000001</v>
      </c>
    </row>
    <row r="2667" spans="1:9" x14ac:dyDescent="0.25">
      <c r="A2667" t="s">
        <v>1033</v>
      </c>
      <c r="B2667" t="s">
        <v>1034</v>
      </c>
      <c r="C2667" t="s">
        <v>1032</v>
      </c>
      <c r="D2667" t="s">
        <v>1031</v>
      </c>
      <c r="E2667" t="s">
        <v>1</v>
      </c>
      <c r="F2667" t="s">
        <v>4</v>
      </c>
      <c r="G2667" s="2">
        <v>43068</v>
      </c>
      <c r="H2667" s="1">
        <v>700000</v>
      </c>
      <c r="I2667" s="1">
        <v>45849.951500000003</v>
      </c>
    </row>
    <row r="2668" spans="1:9" x14ac:dyDescent="0.25">
      <c r="A2668" t="s">
        <v>1029</v>
      </c>
      <c r="B2668" t="s">
        <v>1030</v>
      </c>
      <c r="C2668" t="s">
        <v>996</v>
      </c>
      <c r="D2668" t="s">
        <v>995</v>
      </c>
      <c r="E2668" t="s">
        <v>1</v>
      </c>
      <c r="F2668" t="s">
        <v>4</v>
      </c>
      <c r="G2668" s="2">
        <v>43068</v>
      </c>
      <c r="H2668" s="1">
        <v>320000</v>
      </c>
      <c r="I2668" s="1">
        <v>16610.128000000001</v>
      </c>
    </row>
    <row r="2669" spans="1:9" x14ac:dyDescent="0.25">
      <c r="A2669" t="s">
        <v>1027</v>
      </c>
      <c r="B2669" t="s">
        <v>1028</v>
      </c>
      <c r="C2669" t="s">
        <v>1026</v>
      </c>
      <c r="D2669" t="s">
        <v>1025</v>
      </c>
      <c r="E2669" t="s">
        <v>1</v>
      </c>
      <c r="F2669" t="s">
        <v>4</v>
      </c>
      <c r="G2669" s="2">
        <v>42816</v>
      </c>
      <c r="H2669" s="1">
        <v>5200000</v>
      </c>
      <c r="I2669" s="1">
        <v>467786.81270000001</v>
      </c>
    </row>
    <row r="2670" spans="1:9" x14ac:dyDescent="0.25">
      <c r="A2670" t="s">
        <v>1023</v>
      </c>
      <c r="B2670" t="s">
        <v>1024</v>
      </c>
      <c r="C2670" t="s">
        <v>1022</v>
      </c>
      <c r="D2670" t="s">
        <v>1021</v>
      </c>
      <c r="E2670" t="s">
        <v>1</v>
      </c>
      <c r="F2670" t="s">
        <v>4</v>
      </c>
      <c r="G2670" s="2">
        <v>43066</v>
      </c>
      <c r="H2670" s="1">
        <v>295000</v>
      </c>
      <c r="I2670" s="1">
        <v>12378.094499999999</v>
      </c>
    </row>
    <row r="2671" spans="1:9" x14ac:dyDescent="0.25">
      <c r="A2671" t="s">
        <v>1019</v>
      </c>
      <c r="B2671" t="s">
        <v>1020</v>
      </c>
      <c r="C2671" t="s">
        <v>1016</v>
      </c>
      <c r="D2671" t="s">
        <v>1015</v>
      </c>
      <c r="E2671" t="s">
        <v>1</v>
      </c>
      <c r="F2671" t="s">
        <v>4</v>
      </c>
      <c r="G2671" s="2">
        <v>43067</v>
      </c>
      <c r="H2671" s="1">
        <v>1334160</v>
      </c>
      <c r="I2671" s="1">
        <v>129639.45600000001</v>
      </c>
    </row>
    <row r="2672" spans="1:9" x14ac:dyDescent="0.25">
      <c r="A2672" t="s">
        <v>1017</v>
      </c>
      <c r="B2672" t="s">
        <v>1018</v>
      </c>
      <c r="C2672" t="s">
        <v>1016</v>
      </c>
      <c r="D2672" t="s">
        <v>1015</v>
      </c>
      <c r="E2672" t="s">
        <v>1</v>
      </c>
      <c r="F2672" t="s">
        <v>4</v>
      </c>
      <c r="G2672" s="2">
        <v>43067</v>
      </c>
      <c r="H2672" s="1">
        <v>531000</v>
      </c>
      <c r="I2672" s="1">
        <v>51854.898000000001</v>
      </c>
    </row>
    <row r="2673" spans="1:9" x14ac:dyDescent="0.25">
      <c r="A2673" t="s">
        <v>1013</v>
      </c>
      <c r="B2673" t="s">
        <v>1014</v>
      </c>
      <c r="C2673" t="s">
        <v>1012</v>
      </c>
      <c r="D2673" t="s">
        <v>1011</v>
      </c>
      <c r="E2673" t="s">
        <v>1</v>
      </c>
      <c r="F2673" t="s">
        <v>4</v>
      </c>
      <c r="G2673" s="2">
        <v>43048</v>
      </c>
      <c r="H2673" s="1">
        <v>193250</v>
      </c>
      <c r="I2673" s="1">
        <v>10221.533100000001</v>
      </c>
    </row>
    <row r="2674" spans="1:9" x14ac:dyDescent="0.25">
      <c r="A2674" t="s">
        <v>1009</v>
      </c>
      <c r="B2674" t="s">
        <v>1010</v>
      </c>
      <c r="C2674" t="s">
        <v>971</v>
      </c>
      <c r="D2674" t="s">
        <v>970</v>
      </c>
      <c r="E2674" t="s">
        <v>1</v>
      </c>
      <c r="F2674" t="s">
        <v>4</v>
      </c>
      <c r="G2674" s="2">
        <v>43033</v>
      </c>
      <c r="H2674" s="1">
        <v>1053000</v>
      </c>
      <c r="I2674" s="1">
        <v>19171.6587</v>
      </c>
    </row>
    <row r="2675" spans="1:9" x14ac:dyDescent="0.25">
      <c r="A2675" t="s">
        <v>1007</v>
      </c>
      <c r="B2675" t="s">
        <v>1008</v>
      </c>
      <c r="C2675" t="s">
        <v>1006</v>
      </c>
      <c r="D2675" t="s">
        <v>1005</v>
      </c>
      <c r="E2675" t="s">
        <v>1</v>
      </c>
      <c r="F2675" t="s">
        <v>4</v>
      </c>
      <c r="G2675" s="2">
        <v>42991</v>
      </c>
      <c r="H2675" s="1">
        <v>2720000</v>
      </c>
      <c r="I2675" s="1">
        <v>142532.7004</v>
      </c>
    </row>
    <row r="2676" spans="1:9" x14ac:dyDescent="0.25">
      <c r="A2676" t="s">
        <v>1003</v>
      </c>
      <c r="B2676" t="s">
        <v>1004</v>
      </c>
      <c r="C2676" t="s">
        <v>1002</v>
      </c>
      <c r="D2676" t="s">
        <v>1001</v>
      </c>
      <c r="E2676" t="s">
        <v>1</v>
      </c>
      <c r="F2676" t="s">
        <v>4</v>
      </c>
      <c r="G2676" s="2">
        <v>43077</v>
      </c>
      <c r="H2676" s="1">
        <v>1999900</v>
      </c>
      <c r="I2676" s="1">
        <v>141795.16</v>
      </c>
    </row>
    <row r="2677" spans="1:9" x14ac:dyDescent="0.25">
      <c r="A2677" t="s">
        <v>999</v>
      </c>
      <c r="B2677" t="s">
        <v>1000</v>
      </c>
      <c r="C2677" t="s">
        <v>971</v>
      </c>
      <c r="D2677" t="s">
        <v>970</v>
      </c>
      <c r="E2677" t="s">
        <v>1</v>
      </c>
      <c r="F2677" t="s">
        <v>4</v>
      </c>
      <c r="G2677" s="2">
        <v>43070</v>
      </c>
      <c r="H2677" s="1">
        <v>2600000</v>
      </c>
      <c r="I2677" s="1">
        <v>14705.963900000001</v>
      </c>
    </row>
    <row r="2678" spans="1:9" x14ac:dyDescent="0.25">
      <c r="A2678" t="s">
        <v>997</v>
      </c>
      <c r="B2678" t="s">
        <v>998</v>
      </c>
      <c r="C2678" t="s">
        <v>996</v>
      </c>
      <c r="D2678" t="s">
        <v>995</v>
      </c>
      <c r="E2678" t="s">
        <v>1</v>
      </c>
      <c r="F2678" t="s">
        <v>4</v>
      </c>
      <c r="G2678" s="2">
        <v>43068</v>
      </c>
      <c r="H2678" s="1">
        <v>238000</v>
      </c>
      <c r="I2678" s="1">
        <v>12354.2</v>
      </c>
    </row>
    <row r="2679" spans="1:9" x14ac:dyDescent="0.25">
      <c r="A2679" t="s">
        <v>993</v>
      </c>
      <c r="B2679" t="s">
        <v>994</v>
      </c>
      <c r="C2679" t="s">
        <v>967</v>
      </c>
      <c r="D2679" t="s">
        <v>966</v>
      </c>
      <c r="E2679" t="s">
        <v>1</v>
      </c>
      <c r="F2679" t="s">
        <v>4</v>
      </c>
      <c r="G2679" s="2">
        <v>43048</v>
      </c>
      <c r="H2679" s="1">
        <v>202500</v>
      </c>
      <c r="I2679" s="1">
        <v>11463.874400000001</v>
      </c>
    </row>
    <row r="2680" spans="1:9" x14ac:dyDescent="0.25">
      <c r="A2680" t="s">
        <v>991</v>
      </c>
      <c r="B2680" t="s">
        <v>992</v>
      </c>
      <c r="C2680" t="s">
        <v>990</v>
      </c>
      <c r="D2680" t="s">
        <v>989</v>
      </c>
      <c r="E2680" t="s">
        <v>1</v>
      </c>
      <c r="F2680" t="s">
        <v>4</v>
      </c>
      <c r="G2680" s="2">
        <v>42899</v>
      </c>
      <c r="H2680" s="1">
        <v>1650000</v>
      </c>
      <c r="I2680" s="1">
        <v>92116.008000000002</v>
      </c>
    </row>
    <row r="2681" spans="1:9" x14ac:dyDescent="0.25">
      <c r="A2681" t="s">
        <v>987</v>
      </c>
      <c r="B2681" t="s">
        <v>988</v>
      </c>
      <c r="C2681" t="s">
        <v>971</v>
      </c>
      <c r="D2681" t="s">
        <v>970</v>
      </c>
      <c r="E2681" t="s">
        <v>1</v>
      </c>
      <c r="F2681" t="s">
        <v>4</v>
      </c>
      <c r="G2681" s="2">
        <v>42899</v>
      </c>
      <c r="H2681" s="1">
        <v>2780358</v>
      </c>
      <c r="I2681" s="1">
        <v>120775.6329</v>
      </c>
    </row>
    <row r="2682" spans="1:9" x14ac:dyDescent="0.25">
      <c r="A2682" t="s">
        <v>985</v>
      </c>
      <c r="B2682" t="s">
        <v>986</v>
      </c>
      <c r="C2682" t="s">
        <v>983</v>
      </c>
      <c r="D2682" t="s">
        <v>982</v>
      </c>
      <c r="E2682" t="s">
        <v>1</v>
      </c>
      <c r="F2682" t="s">
        <v>984</v>
      </c>
      <c r="G2682" s="2">
        <v>42899</v>
      </c>
      <c r="H2682" s="1">
        <v>1522000</v>
      </c>
      <c r="I2682" s="1">
        <v>0</v>
      </c>
    </row>
    <row r="2683" spans="1:9" x14ac:dyDescent="0.25">
      <c r="A2683" t="s">
        <v>980</v>
      </c>
      <c r="B2683" t="s">
        <v>981</v>
      </c>
      <c r="C2683" t="s">
        <v>979</v>
      </c>
      <c r="D2683" t="s">
        <v>978</v>
      </c>
      <c r="E2683" t="s">
        <v>1</v>
      </c>
      <c r="F2683" t="s">
        <v>4</v>
      </c>
      <c r="G2683" s="2">
        <v>42955</v>
      </c>
      <c r="H2683" s="1">
        <v>1235000</v>
      </c>
      <c r="I2683" s="1">
        <v>55678.342199999999</v>
      </c>
    </row>
    <row r="2684" spans="1:9" x14ac:dyDescent="0.25">
      <c r="A2684" t="s">
        <v>976</v>
      </c>
      <c r="B2684" t="s">
        <v>977</v>
      </c>
      <c r="C2684" t="s">
        <v>975</v>
      </c>
      <c r="D2684" t="s">
        <v>974</v>
      </c>
      <c r="E2684" t="s">
        <v>1</v>
      </c>
      <c r="F2684" t="s">
        <v>4</v>
      </c>
      <c r="G2684" s="2">
        <v>42997</v>
      </c>
      <c r="H2684" s="1">
        <v>4710000</v>
      </c>
      <c r="I2684" s="1">
        <v>291383.3921</v>
      </c>
    </row>
    <row r="2685" spans="1:9" x14ac:dyDescent="0.25">
      <c r="A2685" t="s">
        <v>972</v>
      </c>
      <c r="B2685" t="s">
        <v>973</v>
      </c>
      <c r="C2685" t="s">
        <v>971</v>
      </c>
      <c r="D2685" t="s">
        <v>970</v>
      </c>
      <c r="E2685" t="s">
        <v>1</v>
      </c>
      <c r="F2685" t="s">
        <v>4</v>
      </c>
      <c r="G2685" s="2">
        <v>42899</v>
      </c>
      <c r="H2685" s="1">
        <v>370000</v>
      </c>
      <c r="I2685" s="1">
        <v>9808.0367999999999</v>
      </c>
    </row>
    <row r="2686" spans="1:9" x14ac:dyDescent="0.25">
      <c r="A2686" t="s">
        <v>968</v>
      </c>
      <c r="B2686" t="s">
        <v>969</v>
      </c>
      <c r="C2686" t="s">
        <v>967</v>
      </c>
      <c r="D2686" t="s">
        <v>966</v>
      </c>
      <c r="E2686" t="s">
        <v>1</v>
      </c>
      <c r="F2686" t="s">
        <v>4</v>
      </c>
      <c r="G2686" s="2">
        <v>42997</v>
      </c>
      <c r="H2686" s="1">
        <v>1417500</v>
      </c>
      <c r="I2686" s="1">
        <v>106369.1828</v>
      </c>
    </row>
    <row r="2687" spans="1:9" x14ac:dyDescent="0.25">
      <c r="A2687" t="s">
        <v>964</v>
      </c>
      <c r="B2687" t="s">
        <v>965</v>
      </c>
      <c r="C2687" t="s">
        <v>963</v>
      </c>
      <c r="D2687" t="s">
        <v>962</v>
      </c>
      <c r="E2687" t="s">
        <v>1</v>
      </c>
      <c r="F2687" t="s">
        <v>4</v>
      </c>
      <c r="G2687" s="2">
        <v>42991</v>
      </c>
      <c r="H2687" s="1">
        <v>2855000</v>
      </c>
      <c r="I2687" s="1">
        <v>155568.13459999999</v>
      </c>
    </row>
    <row r="2688" spans="1:9" x14ac:dyDescent="0.25">
      <c r="A2688" t="s">
        <v>960</v>
      </c>
      <c r="B2688" t="s">
        <v>961</v>
      </c>
      <c r="C2688" t="s">
        <v>959</v>
      </c>
      <c r="D2688" t="s">
        <v>958</v>
      </c>
      <c r="E2688" t="s">
        <v>1</v>
      </c>
      <c r="F2688" t="s">
        <v>4</v>
      </c>
      <c r="G2688" s="2">
        <v>42872</v>
      </c>
      <c r="H2688" s="1">
        <v>772600</v>
      </c>
      <c r="I2688" s="1">
        <v>46302.560299999997</v>
      </c>
    </row>
    <row r="2689" spans="1:9" x14ac:dyDescent="0.25">
      <c r="A2689" t="s">
        <v>956</v>
      </c>
      <c r="B2689" t="s">
        <v>957</v>
      </c>
      <c r="C2689" t="s">
        <v>955</v>
      </c>
      <c r="D2689" t="s">
        <v>954</v>
      </c>
      <c r="E2689" t="s">
        <v>1</v>
      </c>
      <c r="F2689" t="s">
        <v>4</v>
      </c>
      <c r="G2689" s="2">
        <v>42955</v>
      </c>
      <c r="H2689" s="1">
        <v>1482584</v>
      </c>
      <c r="I2689" s="1">
        <v>108487.344</v>
      </c>
    </row>
    <row r="2690" spans="1:9" x14ac:dyDescent="0.25">
      <c r="A2690" t="s">
        <v>952</v>
      </c>
      <c r="B2690" t="s">
        <v>953</v>
      </c>
      <c r="C2690" t="s">
        <v>951</v>
      </c>
      <c r="D2690" t="s">
        <v>950</v>
      </c>
      <c r="E2690" t="s">
        <v>1</v>
      </c>
      <c r="F2690" t="s">
        <v>4</v>
      </c>
      <c r="G2690" s="2">
        <v>42899</v>
      </c>
      <c r="H2690" s="1">
        <v>675000</v>
      </c>
      <c r="I2690" s="1">
        <v>23993.2271</v>
      </c>
    </row>
    <row r="2691" spans="1:9" x14ac:dyDescent="0.25">
      <c r="A2691" t="s">
        <v>948</v>
      </c>
      <c r="B2691" t="s">
        <v>949</v>
      </c>
      <c r="C2691" t="s">
        <v>947</v>
      </c>
      <c r="D2691" t="s">
        <v>946</v>
      </c>
      <c r="E2691" t="s">
        <v>1</v>
      </c>
      <c r="F2691" t="s">
        <v>4</v>
      </c>
      <c r="G2691" s="2">
        <v>43011</v>
      </c>
      <c r="H2691" s="1">
        <v>2337500.2000000002</v>
      </c>
      <c r="I2691" s="1">
        <v>122392.144</v>
      </c>
    </row>
    <row r="2692" spans="1:9" x14ac:dyDescent="0.25">
      <c r="A2692" t="s">
        <v>944</v>
      </c>
      <c r="B2692" t="s">
        <v>945</v>
      </c>
      <c r="C2692" t="s">
        <v>943</v>
      </c>
      <c r="D2692" t="s">
        <v>942</v>
      </c>
      <c r="E2692" t="s">
        <v>1</v>
      </c>
      <c r="F2692" t="s">
        <v>4</v>
      </c>
      <c r="G2692" s="2">
        <v>42997</v>
      </c>
      <c r="H2692" s="1">
        <v>1605000</v>
      </c>
      <c r="I2692" s="1">
        <v>131761.94399999999</v>
      </c>
    </row>
    <row r="2693" spans="1:9" x14ac:dyDescent="0.25">
      <c r="A2693" t="s">
        <v>940</v>
      </c>
      <c r="B2693" t="s">
        <v>941</v>
      </c>
      <c r="C2693" t="s">
        <v>939</v>
      </c>
      <c r="D2693" t="s">
        <v>938</v>
      </c>
      <c r="E2693" t="s">
        <v>1</v>
      </c>
      <c r="F2693" t="s">
        <v>4</v>
      </c>
      <c r="G2693" s="2">
        <v>42997</v>
      </c>
      <c r="H2693" s="1">
        <v>1265900</v>
      </c>
      <c r="I2693" s="1">
        <v>96928.239000000001</v>
      </c>
    </row>
    <row r="2694" spans="1:9" x14ac:dyDescent="0.25">
      <c r="A2694" t="s">
        <v>936</v>
      </c>
      <c r="B2694" t="s">
        <v>937</v>
      </c>
      <c r="C2694" t="s">
        <v>935</v>
      </c>
      <c r="D2694" t="s">
        <v>934</v>
      </c>
      <c r="E2694" t="s">
        <v>1</v>
      </c>
      <c r="F2694" t="s">
        <v>4</v>
      </c>
      <c r="G2694" s="2">
        <v>42997</v>
      </c>
      <c r="H2694" s="1">
        <v>1459936</v>
      </c>
      <c r="I2694" s="1">
        <v>118465.6838</v>
      </c>
    </row>
    <row r="2695" spans="1:9" x14ac:dyDescent="0.25">
      <c r="A2695" t="s">
        <v>932</v>
      </c>
      <c r="B2695" t="s">
        <v>933</v>
      </c>
      <c r="C2695" t="s">
        <v>921</v>
      </c>
      <c r="D2695" t="s">
        <v>920</v>
      </c>
      <c r="E2695" t="s">
        <v>1</v>
      </c>
      <c r="F2695" t="s">
        <v>4</v>
      </c>
      <c r="G2695" s="2">
        <v>43032</v>
      </c>
      <c r="H2695" s="1">
        <v>1281273</v>
      </c>
      <c r="I2695" s="1">
        <v>86984.903999999995</v>
      </c>
    </row>
    <row r="2696" spans="1:9" x14ac:dyDescent="0.25">
      <c r="A2696" t="s">
        <v>930</v>
      </c>
      <c r="B2696" t="s">
        <v>931</v>
      </c>
      <c r="C2696" t="s">
        <v>929</v>
      </c>
      <c r="D2696" t="s">
        <v>928</v>
      </c>
      <c r="E2696" t="s">
        <v>1</v>
      </c>
      <c r="F2696" t="s">
        <v>4</v>
      </c>
      <c r="G2696" s="2">
        <v>42997</v>
      </c>
      <c r="H2696" s="1">
        <v>2970000</v>
      </c>
      <c r="I2696" s="1">
        <v>235219.7059</v>
      </c>
    </row>
    <row r="2697" spans="1:9" x14ac:dyDescent="0.25">
      <c r="A2697" t="s">
        <v>926</v>
      </c>
      <c r="B2697" t="s">
        <v>927</v>
      </c>
      <c r="C2697" t="s">
        <v>907</v>
      </c>
      <c r="D2697" t="s">
        <v>906</v>
      </c>
      <c r="E2697" t="s">
        <v>1</v>
      </c>
      <c r="F2697" t="s">
        <v>4</v>
      </c>
      <c r="G2697" s="2">
        <v>42801</v>
      </c>
      <c r="H2697" s="1">
        <v>2132300</v>
      </c>
      <c r="I2697" s="1">
        <v>32777.779000000002</v>
      </c>
    </row>
    <row r="2698" spans="1:9" x14ac:dyDescent="0.25">
      <c r="A2698" t="s">
        <v>924</v>
      </c>
      <c r="B2698" t="s">
        <v>925</v>
      </c>
      <c r="C2698" t="s">
        <v>907</v>
      </c>
      <c r="D2698" t="s">
        <v>906</v>
      </c>
      <c r="E2698" t="s">
        <v>1</v>
      </c>
      <c r="F2698" t="s">
        <v>4</v>
      </c>
      <c r="G2698" s="2">
        <v>42801</v>
      </c>
      <c r="H2698" s="1">
        <v>9493000</v>
      </c>
      <c r="I2698" s="1">
        <v>616367.98540000001</v>
      </c>
    </row>
    <row r="2699" spans="1:9" x14ac:dyDescent="0.25">
      <c r="A2699" t="s">
        <v>922</v>
      </c>
      <c r="B2699" t="s">
        <v>923</v>
      </c>
      <c r="C2699" t="s">
        <v>921</v>
      </c>
      <c r="D2699" t="s">
        <v>920</v>
      </c>
      <c r="E2699" t="s">
        <v>1</v>
      </c>
      <c r="F2699" t="s">
        <v>4</v>
      </c>
      <c r="G2699" s="2">
        <v>43032</v>
      </c>
      <c r="H2699" s="1">
        <v>1990000</v>
      </c>
      <c r="I2699" s="1">
        <v>137889.32800000001</v>
      </c>
    </row>
    <row r="2700" spans="1:9" x14ac:dyDescent="0.25">
      <c r="A2700" t="s">
        <v>918</v>
      </c>
      <c r="B2700" t="s">
        <v>919</v>
      </c>
      <c r="C2700" t="s">
        <v>917</v>
      </c>
      <c r="D2700" t="s">
        <v>916</v>
      </c>
      <c r="E2700" t="s">
        <v>1</v>
      </c>
      <c r="F2700" t="s">
        <v>4</v>
      </c>
      <c r="G2700" s="2">
        <v>42787</v>
      </c>
      <c r="H2700" s="1">
        <v>720000</v>
      </c>
      <c r="I2700" s="1">
        <v>45167.075900000003</v>
      </c>
    </row>
    <row r="2701" spans="1:9" x14ac:dyDescent="0.25">
      <c r="A2701" t="s">
        <v>914</v>
      </c>
      <c r="B2701" t="s">
        <v>915</v>
      </c>
      <c r="C2701" t="s">
        <v>911</v>
      </c>
      <c r="D2701" t="s">
        <v>910</v>
      </c>
      <c r="E2701" t="s">
        <v>1</v>
      </c>
      <c r="F2701" t="s">
        <v>4</v>
      </c>
      <c r="G2701" s="2">
        <v>42774</v>
      </c>
      <c r="H2701" s="1">
        <v>1795000</v>
      </c>
      <c r="I2701" s="1">
        <v>100547.39200000001</v>
      </c>
    </row>
    <row r="2702" spans="1:9" x14ac:dyDescent="0.25">
      <c r="A2702" t="s">
        <v>912</v>
      </c>
      <c r="B2702" t="s">
        <v>913</v>
      </c>
      <c r="C2702" t="s">
        <v>911</v>
      </c>
      <c r="D2702" t="s">
        <v>910</v>
      </c>
      <c r="E2702" t="s">
        <v>1</v>
      </c>
      <c r="F2702" t="s">
        <v>4</v>
      </c>
      <c r="G2702" s="2">
        <v>42774</v>
      </c>
      <c r="H2702" s="1">
        <v>986300</v>
      </c>
      <c r="I2702" s="1">
        <v>55136.639999999999</v>
      </c>
    </row>
    <row r="2703" spans="1:9" x14ac:dyDescent="0.25">
      <c r="A2703" t="s">
        <v>908</v>
      </c>
      <c r="B2703" t="s">
        <v>909</v>
      </c>
      <c r="C2703" t="s">
        <v>907</v>
      </c>
      <c r="D2703" t="s">
        <v>906</v>
      </c>
      <c r="E2703" t="s">
        <v>1</v>
      </c>
      <c r="F2703" t="s">
        <v>4</v>
      </c>
      <c r="G2703" s="2">
        <v>42964</v>
      </c>
      <c r="H2703" s="1">
        <v>999000</v>
      </c>
      <c r="I2703" s="1">
        <v>53243.616000000002</v>
      </c>
    </row>
    <row r="2704" spans="1:9" x14ac:dyDescent="0.25">
      <c r="A2704" t="s">
        <v>904</v>
      </c>
      <c r="B2704" t="s">
        <v>905</v>
      </c>
      <c r="C2704" t="s">
        <v>903</v>
      </c>
      <c r="D2704" t="s">
        <v>902</v>
      </c>
      <c r="E2704" t="s">
        <v>1</v>
      </c>
      <c r="F2704" t="s">
        <v>4</v>
      </c>
      <c r="G2704" s="2">
        <v>42774</v>
      </c>
      <c r="H2704" s="1">
        <v>697000</v>
      </c>
      <c r="I2704" s="1">
        <v>28767.438699999999</v>
      </c>
    </row>
    <row r="2705" spans="1:9" x14ac:dyDescent="0.25">
      <c r="A2705" t="s">
        <v>900</v>
      </c>
      <c r="B2705" t="s">
        <v>901</v>
      </c>
      <c r="C2705" t="s">
        <v>899</v>
      </c>
      <c r="D2705" t="s">
        <v>898</v>
      </c>
      <c r="E2705" t="s">
        <v>1</v>
      </c>
      <c r="F2705" t="s">
        <v>4</v>
      </c>
      <c r="G2705" s="2">
        <v>42751</v>
      </c>
      <c r="H2705" s="1">
        <v>848128</v>
      </c>
      <c r="I2705" s="1">
        <v>45243.748899999999</v>
      </c>
    </row>
    <row r="2706" spans="1:9" x14ac:dyDescent="0.25">
      <c r="A2706" t="s">
        <v>896</v>
      </c>
      <c r="B2706" t="s">
        <v>897</v>
      </c>
      <c r="C2706" t="s">
        <v>895</v>
      </c>
      <c r="D2706" t="s">
        <v>894</v>
      </c>
      <c r="E2706" t="s">
        <v>1</v>
      </c>
      <c r="F2706" t="s">
        <v>4</v>
      </c>
      <c r="G2706" s="2">
        <v>42774</v>
      </c>
      <c r="H2706" s="1">
        <v>2535480</v>
      </c>
      <c r="I2706" s="1">
        <v>111196.1936</v>
      </c>
    </row>
    <row r="2707" spans="1:9" x14ac:dyDescent="0.25">
      <c r="A2707" t="s">
        <v>892</v>
      </c>
      <c r="B2707" t="s">
        <v>893</v>
      </c>
      <c r="C2707" t="s">
        <v>891</v>
      </c>
      <c r="D2707" t="s">
        <v>890</v>
      </c>
      <c r="E2707" t="s">
        <v>1</v>
      </c>
      <c r="F2707" t="s">
        <v>4</v>
      </c>
      <c r="G2707" s="2">
        <v>42774</v>
      </c>
      <c r="H2707" s="1">
        <v>1905468</v>
      </c>
      <c r="I2707" s="1">
        <v>212964.4718</v>
      </c>
    </row>
    <row r="2708" spans="1:9" x14ac:dyDescent="0.25">
      <c r="A2708" t="s">
        <v>888</v>
      </c>
      <c r="B2708" t="s">
        <v>889</v>
      </c>
      <c r="C2708" t="s">
        <v>887</v>
      </c>
      <c r="D2708" t="s">
        <v>886</v>
      </c>
      <c r="E2708" t="s">
        <v>1</v>
      </c>
      <c r="F2708" t="s">
        <v>4</v>
      </c>
      <c r="G2708" s="2">
        <v>43018</v>
      </c>
      <c r="H2708" s="1">
        <v>1585000</v>
      </c>
      <c r="I2708" s="1">
        <v>147732.4713</v>
      </c>
    </row>
    <row r="2709" spans="1:9" x14ac:dyDescent="0.25">
      <c r="A2709" t="s">
        <v>884</v>
      </c>
      <c r="B2709" t="s">
        <v>885</v>
      </c>
      <c r="C2709" t="s">
        <v>705</v>
      </c>
      <c r="D2709" t="s">
        <v>704</v>
      </c>
      <c r="E2709" t="s">
        <v>1</v>
      </c>
      <c r="F2709" t="s">
        <v>4</v>
      </c>
      <c r="G2709" s="2">
        <v>43073</v>
      </c>
      <c r="H2709" s="1">
        <v>800000</v>
      </c>
      <c r="I2709" s="1">
        <v>42877.048000000003</v>
      </c>
    </row>
    <row r="2710" spans="1:9" x14ac:dyDescent="0.25">
      <c r="A2710" t="s">
        <v>882</v>
      </c>
      <c r="B2710" t="s">
        <v>883</v>
      </c>
      <c r="C2710" t="s">
        <v>881</v>
      </c>
      <c r="D2710" t="s">
        <v>880</v>
      </c>
      <c r="E2710" t="s">
        <v>1</v>
      </c>
      <c r="F2710" t="s">
        <v>4</v>
      </c>
      <c r="G2710" s="2">
        <v>42949</v>
      </c>
      <c r="H2710" s="1">
        <v>8000000</v>
      </c>
      <c r="I2710" s="1">
        <v>333596.016</v>
      </c>
    </row>
    <row r="2711" spans="1:9" x14ac:dyDescent="0.25">
      <c r="A2711" t="s">
        <v>878</v>
      </c>
      <c r="B2711" t="s">
        <v>879</v>
      </c>
      <c r="C2711" t="s">
        <v>877</v>
      </c>
      <c r="D2711" t="s">
        <v>876</v>
      </c>
      <c r="E2711" t="s">
        <v>1</v>
      </c>
      <c r="F2711" t="s">
        <v>4</v>
      </c>
      <c r="G2711" s="2">
        <v>42899</v>
      </c>
      <c r="H2711" s="1">
        <v>2063900</v>
      </c>
      <c r="I2711" s="1">
        <v>99766.064400000003</v>
      </c>
    </row>
    <row r="2712" spans="1:9" x14ac:dyDescent="0.25">
      <c r="A2712" t="s">
        <v>874</v>
      </c>
      <c r="B2712" t="s">
        <v>875</v>
      </c>
      <c r="C2712" t="s">
        <v>771</v>
      </c>
      <c r="D2712" t="s">
        <v>770</v>
      </c>
      <c r="E2712" t="s">
        <v>1</v>
      </c>
      <c r="F2712" t="s">
        <v>4</v>
      </c>
      <c r="G2712" s="2">
        <v>42872</v>
      </c>
      <c r="H2712" s="1">
        <v>720000</v>
      </c>
      <c r="I2712" s="1">
        <v>39915.362999999998</v>
      </c>
    </row>
    <row r="2713" spans="1:9" x14ac:dyDescent="0.25">
      <c r="A2713" t="s">
        <v>872</v>
      </c>
      <c r="B2713" t="s">
        <v>873</v>
      </c>
      <c r="C2713" t="s">
        <v>871</v>
      </c>
      <c r="D2713" t="s">
        <v>870</v>
      </c>
      <c r="E2713" t="s">
        <v>1</v>
      </c>
      <c r="F2713" t="s">
        <v>4</v>
      </c>
      <c r="G2713" s="2">
        <v>42997</v>
      </c>
      <c r="H2713" s="1">
        <v>1154250</v>
      </c>
      <c r="I2713" s="1">
        <v>73514.599199999997</v>
      </c>
    </row>
    <row r="2714" spans="1:9" x14ac:dyDescent="0.25">
      <c r="A2714" t="s">
        <v>868</v>
      </c>
      <c r="B2714" t="s">
        <v>869</v>
      </c>
      <c r="C2714" t="s">
        <v>867</v>
      </c>
      <c r="D2714" t="s">
        <v>866</v>
      </c>
      <c r="E2714" t="s">
        <v>1</v>
      </c>
      <c r="F2714" t="s">
        <v>4</v>
      </c>
      <c r="G2714" s="2">
        <v>43003</v>
      </c>
      <c r="H2714" s="1">
        <v>1325000</v>
      </c>
      <c r="I2714" s="1">
        <v>30432.7575</v>
      </c>
    </row>
    <row r="2715" spans="1:9" x14ac:dyDescent="0.25">
      <c r="A2715" t="s">
        <v>864</v>
      </c>
      <c r="B2715" t="s">
        <v>865</v>
      </c>
      <c r="C2715" t="s">
        <v>661</v>
      </c>
      <c r="D2715" t="s">
        <v>660</v>
      </c>
      <c r="E2715" t="s">
        <v>1</v>
      </c>
      <c r="F2715" t="s">
        <v>4</v>
      </c>
      <c r="G2715" s="2">
        <v>42997</v>
      </c>
      <c r="H2715" s="1">
        <v>408000</v>
      </c>
      <c r="I2715" s="1">
        <v>17035.7068</v>
      </c>
    </row>
    <row r="2716" spans="1:9" x14ac:dyDescent="0.25">
      <c r="A2716" t="s">
        <v>862</v>
      </c>
      <c r="B2716" t="s">
        <v>863</v>
      </c>
      <c r="C2716" t="s">
        <v>673</v>
      </c>
      <c r="D2716" t="s">
        <v>672</v>
      </c>
      <c r="E2716" t="s">
        <v>1</v>
      </c>
      <c r="F2716" t="s">
        <v>4</v>
      </c>
      <c r="G2716" s="2">
        <v>42977</v>
      </c>
      <c r="H2716" s="1">
        <v>754305</v>
      </c>
      <c r="I2716" s="1">
        <v>23451.8325</v>
      </c>
    </row>
    <row r="2717" spans="1:9" x14ac:dyDescent="0.25">
      <c r="A2717" t="s">
        <v>860</v>
      </c>
      <c r="B2717" t="s">
        <v>861</v>
      </c>
      <c r="C2717" t="s">
        <v>859</v>
      </c>
      <c r="D2717" t="s">
        <v>858</v>
      </c>
      <c r="E2717" t="s">
        <v>1</v>
      </c>
      <c r="F2717" t="s">
        <v>4</v>
      </c>
      <c r="G2717" s="2">
        <v>43011</v>
      </c>
      <c r="H2717" s="1">
        <v>265000</v>
      </c>
      <c r="I2717" s="1">
        <v>8291.3760000000002</v>
      </c>
    </row>
    <row r="2718" spans="1:9" x14ac:dyDescent="0.25">
      <c r="A2718" t="s">
        <v>856</v>
      </c>
      <c r="B2718" t="s">
        <v>857</v>
      </c>
      <c r="C2718" t="s">
        <v>855</v>
      </c>
      <c r="D2718" t="s">
        <v>854</v>
      </c>
      <c r="E2718" t="s">
        <v>1</v>
      </c>
      <c r="F2718" t="s">
        <v>4</v>
      </c>
      <c r="G2718" s="2">
        <v>43063</v>
      </c>
      <c r="H2718" s="1">
        <v>1528000</v>
      </c>
      <c r="I2718" s="1">
        <v>79045.800199999998</v>
      </c>
    </row>
    <row r="2719" spans="1:9" x14ac:dyDescent="0.25">
      <c r="A2719" t="s">
        <v>852</v>
      </c>
      <c r="B2719" t="s">
        <v>853</v>
      </c>
      <c r="C2719" t="s">
        <v>851</v>
      </c>
      <c r="D2719" t="s">
        <v>850</v>
      </c>
      <c r="E2719" t="s">
        <v>1</v>
      </c>
      <c r="F2719" t="s">
        <v>4</v>
      </c>
      <c r="G2719" s="2">
        <v>43018</v>
      </c>
      <c r="H2719" s="1">
        <v>859200</v>
      </c>
      <c r="I2719" s="1">
        <v>25911.830300000001</v>
      </c>
    </row>
    <row r="2720" spans="1:9" x14ac:dyDescent="0.25">
      <c r="A2720" t="s">
        <v>848</v>
      </c>
      <c r="B2720" t="s">
        <v>849</v>
      </c>
      <c r="C2720" t="s">
        <v>847</v>
      </c>
      <c r="D2720" t="s">
        <v>846</v>
      </c>
      <c r="E2720" t="s">
        <v>1</v>
      </c>
      <c r="F2720" t="s">
        <v>4</v>
      </c>
      <c r="G2720" s="2">
        <v>43034</v>
      </c>
      <c r="H2720" s="1">
        <v>1765800</v>
      </c>
      <c r="I2720" s="1">
        <v>49641.536</v>
      </c>
    </row>
    <row r="2721" spans="1:9" x14ac:dyDescent="0.25">
      <c r="A2721" t="s">
        <v>844</v>
      </c>
      <c r="B2721" t="s">
        <v>845</v>
      </c>
      <c r="C2721" t="s">
        <v>843</v>
      </c>
      <c r="D2721" t="s">
        <v>842</v>
      </c>
      <c r="E2721" t="s">
        <v>1</v>
      </c>
      <c r="F2721" t="s">
        <v>4</v>
      </c>
      <c r="G2721" s="2">
        <v>43048</v>
      </c>
      <c r="H2721" s="1">
        <v>1220000</v>
      </c>
      <c r="I2721" s="1">
        <v>51516.5432</v>
      </c>
    </row>
    <row r="2722" spans="1:9" x14ac:dyDescent="0.25">
      <c r="A2722" t="s">
        <v>840</v>
      </c>
      <c r="B2722" t="s">
        <v>841</v>
      </c>
      <c r="C2722" t="s">
        <v>839</v>
      </c>
      <c r="D2722" t="s">
        <v>838</v>
      </c>
      <c r="E2722" t="s">
        <v>1</v>
      </c>
      <c r="F2722" t="s">
        <v>4</v>
      </c>
      <c r="G2722" s="2">
        <v>43055</v>
      </c>
      <c r="H2722" s="1">
        <v>1161600</v>
      </c>
      <c r="I2722" s="1">
        <v>87364.631999999998</v>
      </c>
    </row>
    <row r="2723" spans="1:9" x14ac:dyDescent="0.25">
      <c r="A2723" t="s">
        <v>836</v>
      </c>
      <c r="B2723" t="s">
        <v>837</v>
      </c>
      <c r="C2723" t="s">
        <v>835</v>
      </c>
      <c r="D2723" t="s">
        <v>834</v>
      </c>
      <c r="E2723" t="s">
        <v>1</v>
      </c>
      <c r="F2723" t="s">
        <v>4</v>
      </c>
      <c r="G2723" s="2">
        <v>43055</v>
      </c>
      <c r="H2723" s="1">
        <v>2000000</v>
      </c>
      <c r="I2723" s="1">
        <v>84397.14</v>
      </c>
    </row>
    <row r="2724" spans="1:9" x14ac:dyDescent="0.25">
      <c r="A2724" t="s">
        <v>832</v>
      </c>
      <c r="B2724" t="s">
        <v>833</v>
      </c>
      <c r="C2724" t="s">
        <v>831</v>
      </c>
      <c r="D2724" t="s">
        <v>830</v>
      </c>
      <c r="E2724" t="s">
        <v>1</v>
      </c>
      <c r="F2724" t="s">
        <v>4</v>
      </c>
      <c r="G2724" s="2">
        <v>43052</v>
      </c>
      <c r="H2724" s="1">
        <v>2340000</v>
      </c>
      <c r="I2724" s="1">
        <v>186075.43609999999</v>
      </c>
    </row>
    <row r="2725" spans="1:9" x14ac:dyDescent="0.25">
      <c r="A2725" t="s">
        <v>828</v>
      </c>
      <c r="B2725" t="s">
        <v>829</v>
      </c>
      <c r="C2725" t="s">
        <v>681</v>
      </c>
      <c r="D2725" t="s">
        <v>680</v>
      </c>
      <c r="E2725" t="s">
        <v>1</v>
      </c>
      <c r="F2725" t="s">
        <v>4</v>
      </c>
      <c r="G2725" s="2">
        <v>42999</v>
      </c>
      <c r="H2725" s="1">
        <v>2500000</v>
      </c>
      <c r="I2725" s="1">
        <v>287999.56800000003</v>
      </c>
    </row>
    <row r="2726" spans="1:9" x14ac:dyDescent="0.25">
      <c r="A2726" t="s">
        <v>826</v>
      </c>
      <c r="B2726" t="s">
        <v>827</v>
      </c>
      <c r="C2726" t="s">
        <v>825</v>
      </c>
      <c r="D2726" t="s">
        <v>824</v>
      </c>
      <c r="E2726" t="s">
        <v>1</v>
      </c>
      <c r="F2726" t="s">
        <v>4</v>
      </c>
      <c r="G2726" s="2">
        <v>42999</v>
      </c>
      <c r="H2726" s="1">
        <v>829500</v>
      </c>
      <c r="I2726" s="1">
        <v>32113.806799999998</v>
      </c>
    </row>
    <row r="2727" spans="1:9" x14ac:dyDescent="0.25">
      <c r="A2727" t="s">
        <v>822</v>
      </c>
      <c r="B2727" t="s">
        <v>823</v>
      </c>
      <c r="C2727" t="s">
        <v>651</v>
      </c>
      <c r="D2727" t="s">
        <v>650</v>
      </c>
      <c r="E2727" t="s">
        <v>1</v>
      </c>
      <c r="F2727" t="s">
        <v>4</v>
      </c>
      <c r="G2727" s="2">
        <v>43011</v>
      </c>
      <c r="H2727" s="1">
        <v>2252223</v>
      </c>
      <c r="I2727" s="1">
        <v>121212.984</v>
      </c>
    </row>
    <row r="2728" spans="1:9" x14ac:dyDescent="0.25">
      <c r="A2728" t="s">
        <v>820</v>
      </c>
      <c r="B2728" t="s">
        <v>821</v>
      </c>
      <c r="C2728" t="s">
        <v>819</v>
      </c>
      <c r="D2728" t="s">
        <v>818</v>
      </c>
      <c r="E2728" t="s">
        <v>1</v>
      </c>
      <c r="F2728" t="s">
        <v>4</v>
      </c>
      <c r="G2728" s="2">
        <v>43003</v>
      </c>
      <c r="H2728" s="1">
        <v>399000</v>
      </c>
      <c r="I2728" s="1">
        <v>21337.628000000001</v>
      </c>
    </row>
    <row r="2729" spans="1:9" x14ac:dyDescent="0.25">
      <c r="A2729" t="s">
        <v>816</v>
      </c>
      <c r="B2729" t="s">
        <v>817</v>
      </c>
      <c r="C2729" t="s">
        <v>813</v>
      </c>
      <c r="D2729" t="s">
        <v>812</v>
      </c>
      <c r="E2729" t="s">
        <v>1</v>
      </c>
      <c r="F2729" t="s">
        <v>4</v>
      </c>
      <c r="G2729" s="2">
        <v>43032</v>
      </c>
      <c r="H2729" s="1">
        <v>426900</v>
      </c>
      <c r="I2729" s="1">
        <v>22197.608</v>
      </c>
    </row>
    <row r="2730" spans="1:9" x14ac:dyDescent="0.25">
      <c r="A2730" t="s">
        <v>814</v>
      </c>
      <c r="B2730" t="s">
        <v>815</v>
      </c>
      <c r="C2730" t="s">
        <v>813</v>
      </c>
      <c r="D2730" t="s">
        <v>812</v>
      </c>
      <c r="E2730" t="s">
        <v>1</v>
      </c>
      <c r="F2730" t="s">
        <v>4</v>
      </c>
      <c r="G2730" s="2">
        <v>43032</v>
      </c>
      <c r="H2730" s="1">
        <v>472500</v>
      </c>
      <c r="I2730" s="1">
        <v>24568.464</v>
      </c>
    </row>
    <row r="2731" spans="1:9" x14ac:dyDescent="0.25">
      <c r="A2731" t="s">
        <v>810</v>
      </c>
      <c r="B2731" t="s">
        <v>811</v>
      </c>
      <c r="C2731" t="s">
        <v>809</v>
      </c>
      <c r="D2731" t="s">
        <v>808</v>
      </c>
      <c r="E2731" t="s">
        <v>1</v>
      </c>
      <c r="F2731" t="s">
        <v>4</v>
      </c>
      <c r="G2731" s="2">
        <v>43080</v>
      </c>
      <c r="H2731" s="1">
        <v>786710</v>
      </c>
      <c r="I2731" s="1">
        <v>44531.606800000001</v>
      </c>
    </row>
    <row r="2732" spans="1:9" x14ac:dyDescent="0.25">
      <c r="A2732" t="s">
        <v>806</v>
      </c>
      <c r="B2732" t="s">
        <v>807</v>
      </c>
      <c r="C2732" t="s">
        <v>673</v>
      </c>
      <c r="D2732" t="s">
        <v>672</v>
      </c>
      <c r="E2732" t="s">
        <v>1</v>
      </c>
      <c r="F2732" t="s">
        <v>4</v>
      </c>
      <c r="G2732" s="2">
        <v>43025</v>
      </c>
      <c r="H2732" s="1">
        <v>400000</v>
      </c>
      <c r="I2732" s="1">
        <v>8447.3973999999998</v>
      </c>
    </row>
    <row r="2733" spans="1:9" x14ac:dyDescent="0.25">
      <c r="A2733" t="s">
        <v>804</v>
      </c>
      <c r="B2733" t="s">
        <v>805</v>
      </c>
      <c r="C2733" t="s">
        <v>803</v>
      </c>
      <c r="D2733" t="s">
        <v>802</v>
      </c>
      <c r="E2733" t="s">
        <v>1</v>
      </c>
      <c r="F2733" t="s">
        <v>4</v>
      </c>
      <c r="G2733" s="2">
        <v>43068</v>
      </c>
      <c r="H2733" s="1">
        <v>399000</v>
      </c>
      <c r="I2733" s="1">
        <v>12104.4</v>
      </c>
    </row>
    <row r="2734" spans="1:9" x14ac:dyDescent="0.25">
      <c r="A2734" t="s">
        <v>800</v>
      </c>
      <c r="B2734" t="s">
        <v>801</v>
      </c>
      <c r="C2734" t="s">
        <v>799</v>
      </c>
      <c r="D2734" t="s">
        <v>798</v>
      </c>
      <c r="E2734" t="s">
        <v>1</v>
      </c>
      <c r="F2734" t="s">
        <v>4</v>
      </c>
      <c r="G2734" s="2">
        <v>43077</v>
      </c>
      <c r="H2734" s="1">
        <v>166500</v>
      </c>
      <c r="I2734" s="1">
        <v>9113.7306000000008</v>
      </c>
    </row>
    <row r="2735" spans="1:9" x14ac:dyDescent="0.25">
      <c r="A2735" t="s">
        <v>796</v>
      </c>
      <c r="B2735" t="s">
        <v>797</v>
      </c>
      <c r="C2735" t="s">
        <v>795</v>
      </c>
      <c r="D2735" t="s">
        <v>794</v>
      </c>
      <c r="E2735" t="s">
        <v>1</v>
      </c>
      <c r="F2735" t="s">
        <v>4</v>
      </c>
      <c r="G2735" s="2">
        <v>43041</v>
      </c>
      <c r="H2735" s="1">
        <v>920000</v>
      </c>
      <c r="I2735" s="1">
        <v>57777.648200000003</v>
      </c>
    </row>
    <row r="2736" spans="1:9" x14ac:dyDescent="0.25">
      <c r="A2736" t="s">
        <v>792</v>
      </c>
      <c r="B2736" t="s">
        <v>793</v>
      </c>
      <c r="C2736" t="s">
        <v>791</v>
      </c>
      <c r="D2736" t="s">
        <v>790</v>
      </c>
      <c r="E2736" t="s">
        <v>1</v>
      </c>
      <c r="F2736" t="s">
        <v>4</v>
      </c>
      <c r="G2736" s="2">
        <v>43048</v>
      </c>
      <c r="H2736" s="1">
        <v>3302800</v>
      </c>
      <c r="I2736" s="1">
        <v>286149.424</v>
      </c>
    </row>
    <row r="2737" spans="1:9" x14ac:dyDescent="0.25">
      <c r="A2737" t="s">
        <v>788</v>
      </c>
      <c r="B2737" t="s">
        <v>789</v>
      </c>
      <c r="C2737" t="s">
        <v>755</v>
      </c>
      <c r="D2737" t="s">
        <v>754</v>
      </c>
      <c r="E2737" t="s">
        <v>1</v>
      </c>
      <c r="F2737" t="s">
        <v>4</v>
      </c>
      <c r="G2737" s="2">
        <v>43066</v>
      </c>
      <c r="H2737" s="1">
        <v>943567.15</v>
      </c>
      <c r="I2737" s="1">
        <v>48843.592600000004</v>
      </c>
    </row>
    <row r="2738" spans="1:9" x14ac:dyDescent="0.25">
      <c r="A2738" t="s">
        <v>786</v>
      </c>
      <c r="B2738" t="s">
        <v>787</v>
      </c>
      <c r="C2738" t="s">
        <v>785</v>
      </c>
      <c r="D2738" t="s">
        <v>784</v>
      </c>
      <c r="E2738" t="s">
        <v>1</v>
      </c>
      <c r="F2738" t="s">
        <v>4</v>
      </c>
      <c r="G2738" s="2">
        <v>43046</v>
      </c>
      <c r="H2738" s="1">
        <v>219400</v>
      </c>
      <c r="I2738" s="1">
        <v>11549.0471</v>
      </c>
    </row>
    <row r="2739" spans="1:9" x14ac:dyDescent="0.25">
      <c r="A2739" t="s">
        <v>782</v>
      </c>
      <c r="B2739" t="s">
        <v>783</v>
      </c>
      <c r="C2739" t="s">
        <v>781</v>
      </c>
      <c r="D2739" t="s">
        <v>780</v>
      </c>
      <c r="E2739" t="s">
        <v>1</v>
      </c>
      <c r="F2739" t="s">
        <v>4</v>
      </c>
      <c r="G2739" s="2">
        <v>43073</v>
      </c>
      <c r="H2739" s="1">
        <v>3289000</v>
      </c>
      <c r="I2739" s="1">
        <v>205314.39199999999</v>
      </c>
    </row>
    <row r="2740" spans="1:9" x14ac:dyDescent="0.25">
      <c r="A2740" t="s">
        <v>778</v>
      </c>
      <c r="B2740" t="s">
        <v>779</v>
      </c>
      <c r="C2740" t="s">
        <v>751</v>
      </c>
      <c r="D2740" t="s">
        <v>750</v>
      </c>
      <c r="E2740" t="s">
        <v>1</v>
      </c>
      <c r="F2740" t="s">
        <v>4</v>
      </c>
      <c r="G2740" s="2">
        <v>43068</v>
      </c>
      <c r="H2740" s="1">
        <v>2200000</v>
      </c>
      <c r="I2740" s="1">
        <v>122145.33349999999</v>
      </c>
    </row>
    <row r="2741" spans="1:9" x14ac:dyDescent="0.25">
      <c r="A2741" t="s">
        <v>776</v>
      </c>
      <c r="B2741" t="s">
        <v>777</v>
      </c>
      <c r="C2741" t="s">
        <v>775</v>
      </c>
      <c r="D2741" t="s">
        <v>774</v>
      </c>
      <c r="E2741" t="s">
        <v>1</v>
      </c>
      <c r="F2741" t="s">
        <v>4</v>
      </c>
      <c r="G2741" s="2">
        <v>43068</v>
      </c>
      <c r="H2741" s="1">
        <v>630000</v>
      </c>
      <c r="I2741" s="1">
        <v>34805.5988</v>
      </c>
    </row>
    <row r="2742" spans="1:9" x14ac:dyDescent="0.25">
      <c r="A2742" t="s">
        <v>772</v>
      </c>
      <c r="B2742" t="s">
        <v>773</v>
      </c>
      <c r="C2742" t="s">
        <v>771</v>
      </c>
      <c r="D2742" t="s">
        <v>770</v>
      </c>
      <c r="E2742" t="s">
        <v>1</v>
      </c>
      <c r="F2742" t="s">
        <v>4</v>
      </c>
      <c r="G2742" s="2">
        <v>43048</v>
      </c>
      <c r="H2742" s="1">
        <v>463000</v>
      </c>
      <c r="I2742" s="1">
        <v>25972.2454</v>
      </c>
    </row>
    <row r="2743" spans="1:9" x14ac:dyDescent="0.25">
      <c r="A2743" t="s">
        <v>768</v>
      </c>
      <c r="B2743" t="s">
        <v>769</v>
      </c>
      <c r="C2743" t="s">
        <v>767</v>
      </c>
      <c r="D2743" t="s">
        <v>766</v>
      </c>
      <c r="E2743" t="s">
        <v>1</v>
      </c>
      <c r="F2743" t="s">
        <v>4</v>
      </c>
      <c r="G2743" s="2">
        <v>42860</v>
      </c>
      <c r="H2743" s="1">
        <v>379000</v>
      </c>
      <c r="I2743" s="1">
        <v>19765.473300000001</v>
      </c>
    </row>
    <row r="2744" spans="1:9" x14ac:dyDescent="0.25">
      <c r="A2744" t="s">
        <v>764</v>
      </c>
      <c r="B2744" t="s">
        <v>765</v>
      </c>
      <c r="C2744" t="s">
        <v>763</v>
      </c>
      <c r="D2744" t="s">
        <v>762</v>
      </c>
      <c r="E2744" t="s">
        <v>1</v>
      </c>
      <c r="F2744" t="s">
        <v>4</v>
      </c>
      <c r="G2744" s="2">
        <v>42764</v>
      </c>
      <c r="H2744" s="1">
        <v>2560000</v>
      </c>
      <c r="I2744" s="1">
        <v>134987.84</v>
      </c>
    </row>
    <row r="2745" spans="1:9" x14ac:dyDescent="0.25">
      <c r="A2745" t="s">
        <v>760</v>
      </c>
      <c r="B2745" t="s">
        <v>761</v>
      </c>
      <c r="C2745" t="s">
        <v>759</v>
      </c>
      <c r="D2745" t="s">
        <v>758</v>
      </c>
      <c r="E2745" t="s">
        <v>1</v>
      </c>
      <c r="F2745" t="s">
        <v>4</v>
      </c>
      <c r="G2745" s="2">
        <v>43005</v>
      </c>
      <c r="H2745" s="1">
        <v>421398</v>
      </c>
      <c r="I2745" s="1">
        <v>32230.757399999999</v>
      </c>
    </row>
    <row r="2746" spans="1:9" x14ac:dyDescent="0.25">
      <c r="A2746" t="s">
        <v>756</v>
      </c>
      <c r="B2746" t="s">
        <v>757</v>
      </c>
      <c r="C2746" t="s">
        <v>755</v>
      </c>
      <c r="D2746" t="s">
        <v>754</v>
      </c>
      <c r="E2746" t="s">
        <v>1</v>
      </c>
      <c r="F2746" t="s">
        <v>4</v>
      </c>
      <c r="G2746" s="2">
        <v>42829</v>
      </c>
      <c r="H2746" s="1">
        <v>654160</v>
      </c>
      <c r="I2746" s="1">
        <v>24324.221799999999</v>
      </c>
    </row>
    <row r="2747" spans="1:9" x14ac:dyDescent="0.25">
      <c r="A2747" t="s">
        <v>752</v>
      </c>
      <c r="B2747" t="s">
        <v>753</v>
      </c>
      <c r="C2747" t="s">
        <v>751</v>
      </c>
      <c r="D2747" t="s">
        <v>750</v>
      </c>
      <c r="E2747" t="s">
        <v>1</v>
      </c>
      <c r="F2747" t="s">
        <v>4</v>
      </c>
      <c r="G2747" s="2">
        <v>42816</v>
      </c>
      <c r="H2747" s="1">
        <v>629200</v>
      </c>
      <c r="I2747" s="1">
        <v>38219.137600000002</v>
      </c>
    </row>
    <row r="2748" spans="1:9" x14ac:dyDescent="0.25">
      <c r="A2748" t="s">
        <v>748</v>
      </c>
      <c r="B2748" t="s">
        <v>749</v>
      </c>
      <c r="C2748" t="s">
        <v>747</v>
      </c>
      <c r="D2748" t="s">
        <v>746</v>
      </c>
      <c r="E2748" t="s">
        <v>1</v>
      </c>
      <c r="F2748" t="s">
        <v>4</v>
      </c>
      <c r="G2748" s="2">
        <v>42860</v>
      </c>
      <c r="H2748" s="1">
        <v>1975600</v>
      </c>
      <c r="I2748" s="1">
        <v>85131.615999999995</v>
      </c>
    </row>
    <row r="2749" spans="1:9" x14ac:dyDescent="0.25">
      <c r="A2749" t="s">
        <v>744</v>
      </c>
      <c r="B2749" t="s">
        <v>745</v>
      </c>
      <c r="C2749" t="s">
        <v>741</v>
      </c>
      <c r="D2749" t="s">
        <v>740</v>
      </c>
      <c r="E2749" t="s">
        <v>1</v>
      </c>
      <c r="F2749" t="s">
        <v>4</v>
      </c>
      <c r="G2749" s="2">
        <v>43025</v>
      </c>
      <c r="H2749" s="1">
        <v>714600</v>
      </c>
      <c r="I2749" s="1">
        <v>76180.714300000007</v>
      </c>
    </row>
    <row r="2750" spans="1:9" x14ac:dyDescent="0.25">
      <c r="A2750" t="s">
        <v>742</v>
      </c>
      <c r="B2750" t="s">
        <v>743</v>
      </c>
      <c r="C2750" t="s">
        <v>741</v>
      </c>
      <c r="D2750" t="s">
        <v>740</v>
      </c>
      <c r="E2750" t="s">
        <v>1</v>
      </c>
      <c r="F2750" t="s">
        <v>4</v>
      </c>
      <c r="G2750" s="2">
        <v>43025</v>
      </c>
      <c r="H2750" s="1">
        <v>1575900</v>
      </c>
      <c r="I2750" s="1">
        <v>171993.6347</v>
      </c>
    </row>
    <row r="2751" spans="1:9" x14ac:dyDescent="0.25">
      <c r="A2751" t="s">
        <v>738</v>
      </c>
      <c r="B2751" t="s">
        <v>739</v>
      </c>
      <c r="C2751" t="s">
        <v>737</v>
      </c>
      <c r="D2751" t="s">
        <v>736</v>
      </c>
      <c r="E2751" t="s">
        <v>1</v>
      </c>
      <c r="F2751" t="s">
        <v>4</v>
      </c>
      <c r="G2751" s="2">
        <v>43025</v>
      </c>
      <c r="H2751" s="1">
        <v>490500</v>
      </c>
      <c r="I2751" s="1">
        <v>35980.8776</v>
      </c>
    </row>
    <row r="2752" spans="1:9" x14ac:dyDescent="0.25">
      <c r="A2752" t="s">
        <v>734</v>
      </c>
      <c r="B2752" t="s">
        <v>735</v>
      </c>
      <c r="C2752" t="s">
        <v>651</v>
      </c>
      <c r="D2752" t="s">
        <v>650</v>
      </c>
      <c r="E2752" t="s">
        <v>1</v>
      </c>
      <c r="F2752" t="s">
        <v>4</v>
      </c>
      <c r="G2752" s="2">
        <v>42801</v>
      </c>
      <c r="H2752" s="1">
        <v>1800000</v>
      </c>
      <c r="I2752" s="1">
        <v>64479.464</v>
      </c>
    </row>
    <row r="2753" spans="1:9" x14ac:dyDescent="0.25">
      <c r="A2753" t="s">
        <v>732</v>
      </c>
      <c r="B2753" t="s">
        <v>733</v>
      </c>
      <c r="C2753" t="s">
        <v>731</v>
      </c>
      <c r="D2753" t="s">
        <v>730</v>
      </c>
      <c r="E2753" t="s">
        <v>1</v>
      </c>
      <c r="F2753" t="s">
        <v>4</v>
      </c>
      <c r="G2753" s="2">
        <v>42955</v>
      </c>
      <c r="H2753" s="1">
        <v>3000000</v>
      </c>
      <c r="I2753" s="1">
        <v>188545.39660000001</v>
      </c>
    </row>
    <row r="2754" spans="1:9" x14ac:dyDescent="0.25">
      <c r="A2754" t="s">
        <v>728</v>
      </c>
      <c r="B2754" t="s">
        <v>729</v>
      </c>
      <c r="C2754" t="s">
        <v>727</v>
      </c>
      <c r="D2754" t="s">
        <v>726</v>
      </c>
      <c r="E2754" t="s">
        <v>1</v>
      </c>
      <c r="F2754" t="s">
        <v>4</v>
      </c>
      <c r="G2754" s="2">
        <v>42816</v>
      </c>
      <c r="H2754" s="1">
        <v>566100</v>
      </c>
      <c r="I2754" s="1">
        <v>32230.304100000001</v>
      </c>
    </row>
    <row r="2755" spans="1:9" x14ac:dyDescent="0.25">
      <c r="A2755" t="s">
        <v>724</v>
      </c>
      <c r="B2755" t="s">
        <v>725</v>
      </c>
      <c r="C2755" t="s">
        <v>651</v>
      </c>
      <c r="D2755" t="s">
        <v>650</v>
      </c>
      <c r="E2755" t="s">
        <v>1</v>
      </c>
      <c r="F2755" t="s">
        <v>4</v>
      </c>
      <c r="G2755" s="2">
        <v>43011</v>
      </c>
      <c r="H2755" s="1">
        <v>1783000</v>
      </c>
      <c r="I2755" s="1">
        <v>63921.336000000003</v>
      </c>
    </row>
    <row r="2756" spans="1:9" x14ac:dyDescent="0.25">
      <c r="A2756" t="s">
        <v>722</v>
      </c>
      <c r="B2756" t="s">
        <v>723</v>
      </c>
      <c r="C2756" t="s">
        <v>721</v>
      </c>
      <c r="D2756" t="s">
        <v>720</v>
      </c>
      <c r="E2756" t="s">
        <v>1</v>
      </c>
      <c r="F2756" t="s">
        <v>4</v>
      </c>
      <c r="G2756" s="2">
        <v>42899</v>
      </c>
      <c r="H2756" s="1">
        <v>719256</v>
      </c>
      <c r="I2756" s="1">
        <v>19872.301100000001</v>
      </c>
    </row>
    <row r="2757" spans="1:9" x14ac:dyDescent="0.25">
      <c r="A2757" t="s">
        <v>718</v>
      </c>
      <c r="B2757" t="s">
        <v>719</v>
      </c>
      <c r="C2757" t="s">
        <v>717</v>
      </c>
      <c r="D2757" t="s">
        <v>716</v>
      </c>
      <c r="E2757" t="s">
        <v>1</v>
      </c>
      <c r="F2757" t="s">
        <v>4</v>
      </c>
      <c r="G2757" s="2">
        <v>42991</v>
      </c>
      <c r="H2757" s="1">
        <v>1583900</v>
      </c>
      <c r="I2757" s="1">
        <v>86399.945600000006</v>
      </c>
    </row>
    <row r="2758" spans="1:9" x14ac:dyDescent="0.25">
      <c r="A2758" t="s">
        <v>714</v>
      </c>
      <c r="B2758" t="s">
        <v>715</v>
      </c>
      <c r="C2758" t="s">
        <v>713</v>
      </c>
      <c r="D2758" t="s">
        <v>712</v>
      </c>
      <c r="E2758" t="s">
        <v>1</v>
      </c>
      <c r="F2758" t="s">
        <v>4</v>
      </c>
      <c r="G2758" s="2">
        <v>42899</v>
      </c>
      <c r="H2758" s="1">
        <v>1285000</v>
      </c>
      <c r="I2758" s="1">
        <v>72373.222899999993</v>
      </c>
    </row>
    <row r="2759" spans="1:9" x14ac:dyDescent="0.25">
      <c r="A2759" t="s">
        <v>710</v>
      </c>
      <c r="B2759" t="s">
        <v>711</v>
      </c>
      <c r="C2759" t="s">
        <v>709</v>
      </c>
      <c r="D2759" t="s">
        <v>708</v>
      </c>
      <c r="E2759" t="s">
        <v>1</v>
      </c>
      <c r="F2759" t="s">
        <v>4</v>
      </c>
      <c r="G2759" s="2">
        <v>42899</v>
      </c>
      <c r="H2759" s="1">
        <v>1262800</v>
      </c>
      <c r="I2759" s="1">
        <v>65566.911999999997</v>
      </c>
    </row>
    <row r="2760" spans="1:9" x14ac:dyDescent="0.25">
      <c r="A2760" t="s">
        <v>706</v>
      </c>
      <c r="B2760" t="s">
        <v>707</v>
      </c>
      <c r="C2760" t="s">
        <v>705</v>
      </c>
      <c r="D2760" t="s">
        <v>704</v>
      </c>
      <c r="E2760" t="s">
        <v>1</v>
      </c>
      <c r="F2760" t="s">
        <v>4</v>
      </c>
      <c r="G2760" s="2">
        <v>42949</v>
      </c>
      <c r="H2760" s="1">
        <v>2870000</v>
      </c>
      <c r="I2760" s="1">
        <v>225939.8523</v>
      </c>
    </row>
    <row r="2761" spans="1:9" x14ac:dyDescent="0.25">
      <c r="A2761" t="s">
        <v>702</v>
      </c>
      <c r="B2761" t="s">
        <v>703</v>
      </c>
      <c r="C2761" t="s">
        <v>677</v>
      </c>
      <c r="D2761" t="s">
        <v>676</v>
      </c>
      <c r="E2761" t="s">
        <v>1</v>
      </c>
      <c r="F2761" t="s">
        <v>4</v>
      </c>
      <c r="G2761" s="2">
        <v>42899</v>
      </c>
      <c r="H2761" s="1">
        <v>189000</v>
      </c>
      <c r="I2761" s="1">
        <v>19147.029399999999</v>
      </c>
    </row>
    <row r="2762" spans="1:9" x14ac:dyDescent="0.25">
      <c r="A2762" t="s">
        <v>700</v>
      </c>
      <c r="B2762" t="s">
        <v>701</v>
      </c>
      <c r="C2762" t="s">
        <v>699</v>
      </c>
      <c r="D2762" t="s">
        <v>698</v>
      </c>
      <c r="E2762" t="s">
        <v>1</v>
      </c>
      <c r="F2762" t="s">
        <v>4</v>
      </c>
      <c r="G2762" s="2">
        <v>42958</v>
      </c>
      <c r="H2762" s="1">
        <v>1369000</v>
      </c>
      <c r="I2762" s="1">
        <v>85523.096000000005</v>
      </c>
    </row>
    <row r="2763" spans="1:9" x14ac:dyDescent="0.25">
      <c r="A2763" t="s">
        <v>696</v>
      </c>
      <c r="B2763" t="s">
        <v>697</v>
      </c>
      <c r="C2763" t="s">
        <v>695</v>
      </c>
      <c r="D2763" t="s">
        <v>694</v>
      </c>
      <c r="E2763" t="s">
        <v>1</v>
      </c>
      <c r="F2763" t="s">
        <v>4</v>
      </c>
      <c r="G2763" s="2">
        <v>42899</v>
      </c>
      <c r="H2763" s="1">
        <v>1033810</v>
      </c>
      <c r="I2763" s="1">
        <v>17461.269700000001</v>
      </c>
    </row>
    <row r="2764" spans="1:9" x14ac:dyDescent="0.25">
      <c r="A2764" t="s">
        <v>692</v>
      </c>
      <c r="B2764" t="s">
        <v>693</v>
      </c>
      <c r="C2764" t="s">
        <v>665</v>
      </c>
      <c r="D2764" t="s">
        <v>664</v>
      </c>
      <c r="E2764" t="s">
        <v>1</v>
      </c>
      <c r="F2764" t="s">
        <v>4</v>
      </c>
      <c r="G2764" s="2">
        <v>42899</v>
      </c>
      <c r="H2764" s="1">
        <v>3800000</v>
      </c>
      <c r="I2764" s="1">
        <v>277764.24810000003</v>
      </c>
    </row>
    <row r="2765" spans="1:9" x14ac:dyDescent="0.25">
      <c r="A2765" t="s">
        <v>690</v>
      </c>
      <c r="B2765" t="s">
        <v>691</v>
      </c>
      <c r="C2765" t="s">
        <v>689</v>
      </c>
      <c r="D2765" t="s">
        <v>688</v>
      </c>
      <c r="E2765" t="s">
        <v>1</v>
      </c>
      <c r="F2765" t="s">
        <v>4</v>
      </c>
      <c r="G2765" s="2">
        <v>43034</v>
      </c>
      <c r="H2765" s="1">
        <v>370260</v>
      </c>
      <c r="I2765" s="1">
        <v>27420.218799999999</v>
      </c>
    </row>
    <row r="2766" spans="1:9" x14ac:dyDescent="0.25">
      <c r="A2766" t="s">
        <v>686</v>
      </c>
      <c r="B2766" t="s">
        <v>687</v>
      </c>
      <c r="C2766" t="s">
        <v>685</v>
      </c>
      <c r="D2766" t="s">
        <v>684</v>
      </c>
      <c r="E2766" t="s">
        <v>1</v>
      </c>
      <c r="F2766" t="s">
        <v>4</v>
      </c>
      <c r="G2766" s="2">
        <v>43048</v>
      </c>
      <c r="H2766" s="1">
        <v>2750000</v>
      </c>
      <c r="I2766" s="1">
        <v>128991.42449999999</v>
      </c>
    </row>
    <row r="2767" spans="1:9" x14ac:dyDescent="0.25">
      <c r="A2767" t="s">
        <v>682</v>
      </c>
      <c r="B2767" t="s">
        <v>683</v>
      </c>
      <c r="C2767" t="s">
        <v>681</v>
      </c>
      <c r="D2767" t="s">
        <v>680</v>
      </c>
      <c r="E2767" t="s">
        <v>1</v>
      </c>
      <c r="F2767" t="s">
        <v>4</v>
      </c>
      <c r="G2767" s="2">
        <v>42816</v>
      </c>
      <c r="H2767" s="1">
        <v>700000</v>
      </c>
      <c r="I2767" s="1">
        <v>53237.946600000003</v>
      </c>
    </row>
    <row r="2768" spans="1:9" x14ac:dyDescent="0.25">
      <c r="A2768" t="s">
        <v>678</v>
      </c>
      <c r="B2768" t="s">
        <v>679</v>
      </c>
      <c r="C2768" t="s">
        <v>677</v>
      </c>
      <c r="D2768" t="s">
        <v>676</v>
      </c>
      <c r="E2768" t="s">
        <v>1</v>
      </c>
      <c r="F2768" t="s">
        <v>4</v>
      </c>
      <c r="G2768" s="2">
        <v>42899</v>
      </c>
      <c r="H2768" s="1">
        <v>1620000</v>
      </c>
      <c r="I2768" s="1">
        <v>167152.22089999999</v>
      </c>
    </row>
    <row r="2769" spans="1:9" x14ac:dyDescent="0.25">
      <c r="A2769" t="s">
        <v>674</v>
      </c>
      <c r="B2769" t="s">
        <v>675</v>
      </c>
      <c r="C2769" t="s">
        <v>673</v>
      </c>
      <c r="D2769" t="s">
        <v>672</v>
      </c>
      <c r="E2769" t="s">
        <v>1</v>
      </c>
      <c r="F2769" t="s">
        <v>4</v>
      </c>
      <c r="G2769" s="2">
        <v>42829</v>
      </c>
      <c r="H2769" s="1">
        <v>750000</v>
      </c>
      <c r="I2769" s="1">
        <v>39015.213799999998</v>
      </c>
    </row>
    <row r="2770" spans="1:9" x14ac:dyDescent="0.25">
      <c r="A2770" t="s">
        <v>670</v>
      </c>
      <c r="B2770" t="s">
        <v>671</v>
      </c>
      <c r="C2770" t="s">
        <v>669</v>
      </c>
      <c r="D2770" t="s">
        <v>668</v>
      </c>
      <c r="E2770" t="s">
        <v>1</v>
      </c>
      <c r="F2770" t="s">
        <v>4</v>
      </c>
      <c r="G2770" s="2">
        <v>42829</v>
      </c>
      <c r="H2770" s="1">
        <v>1510000</v>
      </c>
      <c r="I2770" s="1">
        <v>89432.035999999993</v>
      </c>
    </row>
    <row r="2771" spans="1:9" x14ac:dyDescent="0.25">
      <c r="A2771" t="s">
        <v>666</v>
      </c>
      <c r="B2771" t="s">
        <v>667</v>
      </c>
      <c r="C2771" t="s">
        <v>665</v>
      </c>
      <c r="D2771" t="s">
        <v>664</v>
      </c>
      <c r="E2771" t="s">
        <v>1</v>
      </c>
      <c r="F2771" t="s">
        <v>4</v>
      </c>
      <c r="G2771" s="2">
        <v>42872</v>
      </c>
      <c r="H2771" s="1">
        <v>1999000</v>
      </c>
      <c r="I2771" s="1">
        <v>146118.55499999999</v>
      </c>
    </row>
    <row r="2772" spans="1:9" x14ac:dyDescent="0.25">
      <c r="A2772" t="s">
        <v>662</v>
      </c>
      <c r="B2772" t="s">
        <v>663</v>
      </c>
      <c r="C2772" t="s">
        <v>661</v>
      </c>
      <c r="D2772" t="s">
        <v>660</v>
      </c>
      <c r="E2772" t="s">
        <v>1</v>
      </c>
      <c r="F2772" t="s">
        <v>4</v>
      </c>
      <c r="G2772" s="2">
        <v>42829</v>
      </c>
      <c r="H2772" s="1">
        <v>2750000</v>
      </c>
      <c r="I2772" s="1">
        <v>194646.61600000001</v>
      </c>
    </row>
    <row r="2773" spans="1:9" x14ac:dyDescent="0.25">
      <c r="A2773" t="s">
        <v>658</v>
      </c>
      <c r="B2773" t="s">
        <v>659</v>
      </c>
      <c r="C2773" t="s">
        <v>657</v>
      </c>
      <c r="D2773" t="s">
        <v>656</v>
      </c>
      <c r="E2773" t="s">
        <v>1</v>
      </c>
      <c r="F2773" t="s">
        <v>4</v>
      </c>
      <c r="G2773" s="2">
        <v>42957</v>
      </c>
      <c r="H2773" s="1">
        <v>1000000</v>
      </c>
      <c r="I2773" s="1">
        <v>62471.232000000004</v>
      </c>
    </row>
    <row r="2774" spans="1:9" x14ac:dyDescent="0.25">
      <c r="A2774" t="s">
        <v>654</v>
      </c>
      <c r="B2774" t="s">
        <v>655</v>
      </c>
      <c r="C2774" t="s">
        <v>651</v>
      </c>
      <c r="D2774" t="s">
        <v>650</v>
      </c>
      <c r="E2774" t="s">
        <v>1</v>
      </c>
      <c r="F2774" t="s">
        <v>4</v>
      </c>
      <c r="G2774" s="2">
        <v>42899</v>
      </c>
      <c r="H2774" s="1">
        <v>3700000</v>
      </c>
      <c r="I2774" s="1">
        <v>192468.23199999999</v>
      </c>
    </row>
    <row r="2775" spans="1:9" x14ac:dyDescent="0.25">
      <c r="A2775" t="s">
        <v>652</v>
      </c>
      <c r="B2775" t="s">
        <v>653</v>
      </c>
      <c r="C2775" t="s">
        <v>651</v>
      </c>
      <c r="D2775" t="s">
        <v>650</v>
      </c>
      <c r="E2775" t="s">
        <v>1</v>
      </c>
      <c r="F2775" t="s">
        <v>4</v>
      </c>
      <c r="G2775" s="2">
        <v>42899</v>
      </c>
      <c r="H2775" s="1">
        <v>464777</v>
      </c>
      <c r="I2775" s="1">
        <v>14557.216</v>
      </c>
    </row>
    <row r="2776" spans="1:9" x14ac:dyDescent="0.25">
      <c r="A2776" t="s">
        <v>648</v>
      </c>
      <c r="B2776" t="s">
        <v>649</v>
      </c>
      <c r="C2776" t="s">
        <v>647</v>
      </c>
      <c r="D2776" t="s">
        <v>646</v>
      </c>
      <c r="E2776" t="s">
        <v>1</v>
      </c>
      <c r="F2776" t="s">
        <v>4</v>
      </c>
      <c r="G2776" s="2">
        <v>42816</v>
      </c>
      <c r="H2776" s="1">
        <v>209520</v>
      </c>
      <c r="I2776" s="1">
        <v>10640.9445</v>
      </c>
    </row>
    <row r="2777" spans="1:9" x14ac:dyDescent="0.25">
      <c r="A2777" t="s">
        <v>644</v>
      </c>
      <c r="B2777" t="s">
        <v>645</v>
      </c>
      <c r="C2777" t="s">
        <v>643</v>
      </c>
      <c r="D2777" t="s">
        <v>642</v>
      </c>
      <c r="E2777" t="s">
        <v>1</v>
      </c>
      <c r="F2777" t="s">
        <v>4</v>
      </c>
      <c r="G2777" s="2">
        <v>42774</v>
      </c>
      <c r="H2777" s="1">
        <v>645000</v>
      </c>
      <c r="I2777" s="1">
        <v>26928.664199999999</v>
      </c>
    </row>
    <row r="2778" spans="1:9" x14ac:dyDescent="0.25">
      <c r="A2778" t="s">
        <v>640</v>
      </c>
      <c r="B2778" t="s">
        <v>641</v>
      </c>
      <c r="C2778" t="s">
        <v>635</v>
      </c>
      <c r="D2778" t="s">
        <v>634</v>
      </c>
      <c r="E2778" t="s">
        <v>1</v>
      </c>
      <c r="F2778" t="s">
        <v>4</v>
      </c>
      <c r="G2778" s="2">
        <v>43073</v>
      </c>
      <c r="H2778" s="1">
        <v>508090</v>
      </c>
      <c r="I2778" s="1">
        <v>26380.928</v>
      </c>
    </row>
    <row r="2779" spans="1:9" x14ac:dyDescent="0.25">
      <c r="A2779" t="s">
        <v>638</v>
      </c>
      <c r="B2779" t="s">
        <v>639</v>
      </c>
      <c r="C2779" t="s">
        <v>635</v>
      </c>
      <c r="D2779" t="s">
        <v>634</v>
      </c>
      <c r="E2779" t="s">
        <v>1</v>
      </c>
      <c r="F2779" t="s">
        <v>4</v>
      </c>
      <c r="G2779" s="2">
        <v>43073</v>
      </c>
      <c r="H2779" s="1">
        <v>1596534</v>
      </c>
      <c r="I2779" s="1">
        <v>88281.695999999996</v>
      </c>
    </row>
    <row r="2780" spans="1:9" x14ac:dyDescent="0.25">
      <c r="A2780" t="s">
        <v>636</v>
      </c>
      <c r="B2780" t="s">
        <v>637</v>
      </c>
      <c r="C2780" t="s">
        <v>635</v>
      </c>
      <c r="D2780" t="s">
        <v>634</v>
      </c>
      <c r="E2780" t="s">
        <v>1</v>
      </c>
      <c r="F2780" t="s">
        <v>4</v>
      </c>
      <c r="G2780" s="2">
        <v>43073</v>
      </c>
      <c r="H2780" s="1">
        <v>5850000</v>
      </c>
      <c r="I2780" s="1">
        <v>369556.90399999998</v>
      </c>
    </row>
    <row r="2781" spans="1:9" x14ac:dyDescent="0.25">
      <c r="A2781" t="s">
        <v>632</v>
      </c>
      <c r="B2781" t="s">
        <v>633</v>
      </c>
      <c r="C2781" t="s">
        <v>631</v>
      </c>
      <c r="D2781" t="s">
        <v>630</v>
      </c>
      <c r="E2781" t="s">
        <v>1</v>
      </c>
      <c r="F2781" t="s">
        <v>4</v>
      </c>
      <c r="G2781" s="2">
        <v>43032</v>
      </c>
      <c r="H2781" s="1">
        <v>212000</v>
      </c>
      <c r="I2781" s="1">
        <v>6628.8459000000003</v>
      </c>
    </row>
    <row r="2782" spans="1:9" x14ac:dyDescent="0.25">
      <c r="A2782" t="s">
        <v>628</v>
      </c>
      <c r="B2782" t="s">
        <v>629</v>
      </c>
      <c r="C2782" t="s">
        <v>627</v>
      </c>
      <c r="D2782" t="s">
        <v>626</v>
      </c>
      <c r="E2782" t="s">
        <v>1</v>
      </c>
      <c r="F2782" t="s">
        <v>4</v>
      </c>
      <c r="G2782" s="2">
        <v>42899</v>
      </c>
      <c r="H2782" s="1">
        <v>3770000</v>
      </c>
      <c r="I2782" s="1">
        <v>195240.58439999999</v>
      </c>
    </row>
    <row r="2783" spans="1:9" x14ac:dyDescent="0.25">
      <c r="A2783" t="s">
        <v>624</v>
      </c>
      <c r="B2783" t="s">
        <v>625</v>
      </c>
      <c r="C2783" t="s">
        <v>623</v>
      </c>
      <c r="D2783" t="s">
        <v>622</v>
      </c>
      <c r="E2783" t="s">
        <v>1</v>
      </c>
      <c r="F2783" t="s">
        <v>4</v>
      </c>
      <c r="G2783" s="2">
        <v>42801</v>
      </c>
      <c r="H2783" s="1">
        <v>1856000</v>
      </c>
      <c r="I2783" s="1">
        <v>99413.864000000001</v>
      </c>
    </row>
    <row r="2784" spans="1:9" x14ac:dyDescent="0.25">
      <c r="A2784" t="s">
        <v>620</v>
      </c>
      <c r="B2784" t="s">
        <v>621</v>
      </c>
      <c r="C2784" t="s">
        <v>142</v>
      </c>
      <c r="D2784" t="s">
        <v>141</v>
      </c>
      <c r="E2784" t="s">
        <v>535</v>
      </c>
      <c r="F2784" t="s">
        <v>4</v>
      </c>
      <c r="G2784" s="2">
        <v>42764</v>
      </c>
      <c r="H2784" s="1">
        <v>9040000</v>
      </c>
      <c r="I2784" s="1">
        <v>717773.26769999997</v>
      </c>
    </row>
    <row r="2785" spans="1:9" x14ac:dyDescent="0.25">
      <c r="A2785" t="s">
        <v>618</v>
      </c>
      <c r="B2785" t="s">
        <v>619</v>
      </c>
      <c r="C2785" t="s">
        <v>120</v>
      </c>
      <c r="D2785" t="s">
        <v>119</v>
      </c>
      <c r="E2785" t="s">
        <v>535</v>
      </c>
      <c r="F2785" t="s">
        <v>4</v>
      </c>
      <c r="G2785" s="2">
        <v>42829</v>
      </c>
      <c r="H2785" s="1">
        <v>1800000</v>
      </c>
      <c r="I2785" s="1">
        <v>226888.52040000001</v>
      </c>
    </row>
    <row r="2786" spans="1:9" x14ac:dyDescent="0.25">
      <c r="A2786" t="s">
        <v>616</v>
      </c>
      <c r="B2786" t="s">
        <v>617</v>
      </c>
      <c r="C2786" t="s">
        <v>615</v>
      </c>
      <c r="D2786" t="s">
        <v>614</v>
      </c>
      <c r="E2786" t="s">
        <v>535</v>
      </c>
      <c r="F2786" t="s">
        <v>4</v>
      </c>
      <c r="G2786" s="2">
        <v>42774</v>
      </c>
      <c r="H2786" s="1">
        <v>45000000</v>
      </c>
      <c r="I2786" s="1">
        <v>4865000.0640000002</v>
      </c>
    </row>
    <row r="2787" spans="1:9" x14ac:dyDescent="0.25">
      <c r="A2787" t="s">
        <v>612</v>
      </c>
      <c r="B2787" t="s">
        <v>613</v>
      </c>
      <c r="C2787" t="s">
        <v>352</v>
      </c>
      <c r="D2787" t="s">
        <v>351</v>
      </c>
      <c r="E2787" t="s">
        <v>535</v>
      </c>
      <c r="F2787" t="s">
        <v>4</v>
      </c>
      <c r="G2787" s="2">
        <v>43075</v>
      </c>
      <c r="H2787" s="1">
        <v>5493340</v>
      </c>
      <c r="I2787" s="1">
        <v>850062.10049999994</v>
      </c>
    </row>
    <row r="2788" spans="1:9" x14ac:dyDescent="0.25">
      <c r="A2788" t="s">
        <v>610</v>
      </c>
      <c r="B2788" t="s">
        <v>611</v>
      </c>
      <c r="C2788" t="s">
        <v>352</v>
      </c>
      <c r="D2788" t="s">
        <v>351</v>
      </c>
      <c r="E2788" t="s">
        <v>1</v>
      </c>
      <c r="F2788" t="s">
        <v>4</v>
      </c>
      <c r="G2788" s="2">
        <v>42787</v>
      </c>
      <c r="H2788" s="1">
        <v>1499310</v>
      </c>
      <c r="I2788" s="1">
        <v>99655.5717</v>
      </c>
    </row>
    <row r="2789" spans="1:9" x14ac:dyDescent="0.25">
      <c r="A2789" t="s">
        <v>608</v>
      </c>
      <c r="B2789" t="s">
        <v>609</v>
      </c>
      <c r="C2789" t="s">
        <v>364</v>
      </c>
      <c r="D2789" t="s">
        <v>363</v>
      </c>
      <c r="E2789" t="s">
        <v>1</v>
      </c>
      <c r="F2789" t="s">
        <v>4</v>
      </c>
      <c r="G2789" s="2">
        <v>42860</v>
      </c>
      <c r="H2789" s="1">
        <v>450000</v>
      </c>
      <c r="I2789" s="1">
        <v>29446.562300000001</v>
      </c>
    </row>
    <row r="2790" spans="1:9" x14ac:dyDescent="0.25">
      <c r="A2790" t="s">
        <v>606</v>
      </c>
      <c r="B2790" t="s">
        <v>607</v>
      </c>
      <c r="C2790" t="s">
        <v>605</v>
      </c>
      <c r="D2790" t="s">
        <v>604</v>
      </c>
      <c r="E2790" t="s">
        <v>1</v>
      </c>
      <c r="F2790" t="s">
        <v>4</v>
      </c>
      <c r="G2790" s="2">
        <v>42774</v>
      </c>
      <c r="H2790" s="1">
        <v>950000</v>
      </c>
      <c r="I2790" s="1">
        <v>65426.320800000001</v>
      </c>
    </row>
    <row r="2791" spans="1:9" x14ac:dyDescent="0.25">
      <c r="A2791" t="s">
        <v>602</v>
      </c>
      <c r="B2791" t="s">
        <v>603</v>
      </c>
      <c r="C2791" t="s">
        <v>278</v>
      </c>
      <c r="D2791" t="s">
        <v>277</v>
      </c>
      <c r="E2791" t="s">
        <v>1</v>
      </c>
      <c r="F2791" t="s">
        <v>4</v>
      </c>
      <c r="G2791" s="2">
        <v>42774</v>
      </c>
      <c r="H2791" s="1">
        <v>629600</v>
      </c>
      <c r="I2791" s="1">
        <v>32863.548199999997</v>
      </c>
    </row>
    <row r="2792" spans="1:9" x14ac:dyDescent="0.25">
      <c r="A2792" t="s">
        <v>600</v>
      </c>
      <c r="B2792" t="s">
        <v>601</v>
      </c>
      <c r="C2792" t="s">
        <v>599</v>
      </c>
      <c r="D2792" t="s">
        <v>598</v>
      </c>
      <c r="E2792" t="s">
        <v>1</v>
      </c>
      <c r="F2792" t="s">
        <v>4</v>
      </c>
      <c r="G2792" s="2">
        <v>42774</v>
      </c>
      <c r="H2792" s="1">
        <v>171723</v>
      </c>
      <c r="I2792" s="1">
        <v>9434.5403000000006</v>
      </c>
    </row>
    <row r="2793" spans="1:9" x14ac:dyDescent="0.25">
      <c r="A2793" t="s">
        <v>596</v>
      </c>
      <c r="B2793" t="s">
        <v>597</v>
      </c>
      <c r="C2793" t="s">
        <v>595</v>
      </c>
      <c r="D2793" t="s">
        <v>594</v>
      </c>
      <c r="E2793" t="s">
        <v>1</v>
      </c>
      <c r="F2793" t="s">
        <v>4</v>
      </c>
      <c r="G2793" s="2">
        <v>42977</v>
      </c>
      <c r="H2793" s="1">
        <v>1654500</v>
      </c>
      <c r="I2793" s="1">
        <v>83560.705600000001</v>
      </c>
    </row>
    <row r="2794" spans="1:9" x14ac:dyDescent="0.25">
      <c r="A2794" t="s">
        <v>592</v>
      </c>
      <c r="B2794" t="s">
        <v>593</v>
      </c>
      <c r="C2794" t="s">
        <v>591</v>
      </c>
      <c r="D2794" t="s">
        <v>590</v>
      </c>
      <c r="E2794" t="s">
        <v>1</v>
      </c>
      <c r="F2794" t="s">
        <v>4</v>
      </c>
      <c r="G2794" s="2">
        <v>42860</v>
      </c>
      <c r="H2794" s="1">
        <v>400000</v>
      </c>
      <c r="I2794" s="1">
        <v>15926.980100000001</v>
      </c>
    </row>
    <row r="2795" spans="1:9" x14ac:dyDescent="0.25">
      <c r="A2795" t="s">
        <v>588</v>
      </c>
      <c r="B2795" t="s">
        <v>589</v>
      </c>
      <c r="C2795" t="s">
        <v>587</v>
      </c>
      <c r="D2795" t="s">
        <v>586</v>
      </c>
      <c r="E2795" t="s">
        <v>1</v>
      </c>
      <c r="F2795" t="s">
        <v>4</v>
      </c>
      <c r="G2795" s="2">
        <v>42787</v>
      </c>
      <c r="H2795" s="1">
        <v>511733</v>
      </c>
      <c r="I2795" s="1">
        <v>25188.034299999999</v>
      </c>
    </row>
    <row r="2796" spans="1:9" x14ac:dyDescent="0.25">
      <c r="A2796" t="s">
        <v>584</v>
      </c>
      <c r="B2796" t="s">
        <v>585</v>
      </c>
      <c r="C2796" t="s">
        <v>583</v>
      </c>
      <c r="D2796" t="s">
        <v>582</v>
      </c>
      <c r="E2796" t="s">
        <v>1</v>
      </c>
      <c r="F2796" t="s">
        <v>4</v>
      </c>
      <c r="G2796" s="2">
        <v>42801</v>
      </c>
      <c r="H2796" s="1">
        <v>1852500</v>
      </c>
      <c r="I2796" s="1">
        <v>211474.40719999999</v>
      </c>
    </row>
    <row r="2797" spans="1:9" x14ac:dyDescent="0.25">
      <c r="A2797" t="s">
        <v>580</v>
      </c>
      <c r="B2797" t="s">
        <v>581</v>
      </c>
      <c r="C2797" t="s">
        <v>579</v>
      </c>
      <c r="D2797" t="s">
        <v>578</v>
      </c>
      <c r="E2797" t="s">
        <v>1</v>
      </c>
      <c r="F2797" t="s">
        <v>4</v>
      </c>
      <c r="G2797" s="2">
        <v>42787</v>
      </c>
      <c r="H2797" s="1">
        <v>5058000</v>
      </c>
      <c r="I2797" s="1">
        <v>408397.16</v>
      </c>
    </row>
    <row r="2798" spans="1:9" x14ac:dyDescent="0.25">
      <c r="A2798" t="s">
        <v>576</v>
      </c>
      <c r="B2798" t="s">
        <v>577</v>
      </c>
      <c r="C2798" t="s">
        <v>575</v>
      </c>
      <c r="D2798" t="s">
        <v>574</v>
      </c>
      <c r="E2798" t="s">
        <v>1</v>
      </c>
      <c r="F2798" t="s">
        <v>4</v>
      </c>
      <c r="G2798" s="2">
        <v>42787</v>
      </c>
      <c r="H2798" s="1">
        <v>983090</v>
      </c>
      <c r="I2798" s="1">
        <v>49515.174800000001</v>
      </c>
    </row>
    <row r="2799" spans="1:9" x14ac:dyDescent="0.25">
      <c r="A2799" t="s">
        <v>572</v>
      </c>
      <c r="B2799" t="s">
        <v>573</v>
      </c>
      <c r="C2799" t="s">
        <v>571</v>
      </c>
      <c r="D2799" t="s">
        <v>570</v>
      </c>
      <c r="E2799" t="s">
        <v>1</v>
      </c>
      <c r="F2799" t="s">
        <v>4</v>
      </c>
      <c r="G2799" s="2">
        <v>42801</v>
      </c>
      <c r="H2799" s="1">
        <v>818100</v>
      </c>
      <c r="I2799" s="1">
        <v>47153.57</v>
      </c>
    </row>
    <row r="2800" spans="1:9" x14ac:dyDescent="0.25">
      <c r="A2800" t="s">
        <v>568</v>
      </c>
      <c r="B2800" t="s">
        <v>569</v>
      </c>
      <c r="C2800" t="s">
        <v>567</v>
      </c>
      <c r="D2800" t="s">
        <v>566</v>
      </c>
      <c r="E2800" t="s">
        <v>1</v>
      </c>
      <c r="F2800" t="s">
        <v>4</v>
      </c>
      <c r="G2800" s="2">
        <v>42969</v>
      </c>
      <c r="H2800" s="1">
        <v>1600000</v>
      </c>
      <c r="I2800" s="1">
        <v>151176.3395</v>
      </c>
    </row>
    <row r="2801" spans="1:9" x14ac:dyDescent="0.25">
      <c r="A2801" t="s">
        <v>564</v>
      </c>
      <c r="B2801" t="s">
        <v>565</v>
      </c>
      <c r="C2801" t="s">
        <v>563</v>
      </c>
      <c r="D2801" t="s">
        <v>562</v>
      </c>
      <c r="E2801" t="s">
        <v>1</v>
      </c>
      <c r="F2801" t="s">
        <v>4</v>
      </c>
      <c r="G2801" s="2">
        <v>42816</v>
      </c>
      <c r="H2801" s="1">
        <v>151472</v>
      </c>
      <c r="I2801" s="1">
        <v>8087.0868</v>
      </c>
    </row>
    <row r="2802" spans="1:9" x14ac:dyDescent="0.25">
      <c r="A2802" t="s">
        <v>560</v>
      </c>
      <c r="B2802" t="s">
        <v>561</v>
      </c>
      <c r="C2802" t="s">
        <v>559</v>
      </c>
      <c r="D2802" t="s">
        <v>558</v>
      </c>
      <c r="E2802" t="s">
        <v>1</v>
      </c>
      <c r="F2802" t="s">
        <v>4</v>
      </c>
      <c r="G2802" s="2">
        <v>42787</v>
      </c>
      <c r="H2802" s="1">
        <v>3484185</v>
      </c>
      <c r="I2802" s="1">
        <v>251838.5735</v>
      </c>
    </row>
    <row r="2803" spans="1:9" x14ac:dyDescent="0.25">
      <c r="A2803" t="s">
        <v>556</v>
      </c>
      <c r="B2803" t="s">
        <v>557</v>
      </c>
      <c r="C2803" t="s">
        <v>555</v>
      </c>
      <c r="D2803" t="s">
        <v>554</v>
      </c>
      <c r="E2803" t="s">
        <v>1</v>
      </c>
      <c r="F2803" t="s">
        <v>4</v>
      </c>
      <c r="G2803" s="2">
        <v>42787</v>
      </c>
      <c r="H2803" s="1">
        <v>850000</v>
      </c>
      <c r="I2803" s="1">
        <v>35037.593500000003</v>
      </c>
    </row>
    <row r="2804" spans="1:9" x14ac:dyDescent="0.25">
      <c r="A2804" t="s">
        <v>552</v>
      </c>
      <c r="B2804" t="s">
        <v>553</v>
      </c>
      <c r="C2804" t="s">
        <v>551</v>
      </c>
      <c r="D2804" t="s">
        <v>550</v>
      </c>
      <c r="E2804" t="s">
        <v>535</v>
      </c>
      <c r="F2804" t="s">
        <v>4</v>
      </c>
      <c r="G2804" s="2">
        <v>42787</v>
      </c>
      <c r="H2804" s="1">
        <v>35000000</v>
      </c>
      <c r="I2804" s="1">
        <v>1985537.8378999999</v>
      </c>
    </row>
    <row r="2805" spans="1:9" x14ac:dyDescent="0.25">
      <c r="A2805" t="s">
        <v>548</v>
      </c>
      <c r="B2805" t="s">
        <v>549</v>
      </c>
      <c r="C2805" t="s">
        <v>547</v>
      </c>
      <c r="D2805" t="s">
        <v>546</v>
      </c>
      <c r="E2805" t="s">
        <v>535</v>
      </c>
      <c r="F2805" t="s">
        <v>4</v>
      </c>
      <c r="G2805" s="2">
        <v>42774</v>
      </c>
      <c r="H2805" s="1">
        <v>39055131.240000002</v>
      </c>
      <c r="I2805" s="1">
        <v>3034960.6584999999</v>
      </c>
    </row>
    <row r="2806" spans="1:9" x14ac:dyDescent="0.25">
      <c r="A2806" t="s">
        <v>544</v>
      </c>
      <c r="B2806" t="s">
        <v>545</v>
      </c>
      <c r="C2806" t="s">
        <v>543</v>
      </c>
      <c r="D2806" t="s">
        <v>542</v>
      </c>
      <c r="E2806" t="s">
        <v>535</v>
      </c>
      <c r="F2806" t="s">
        <v>4</v>
      </c>
      <c r="G2806" s="2">
        <v>43070</v>
      </c>
      <c r="H2806" s="1">
        <v>19500000</v>
      </c>
      <c r="I2806" s="1">
        <v>2463531.5639</v>
      </c>
    </row>
    <row r="2807" spans="1:9" x14ac:dyDescent="0.25">
      <c r="A2807" t="s">
        <v>540</v>
      </c>
      <c r="B2807" t="s">
        <v>541</v>
      </c>
      <c r="C2807" t="s">
        <v>539</v>
      </c>
      <c r="D2807" t="s">
        <v>538</v>
      </c>
      <c r="E2807" t="s">
        <v>535</v>
      </c>
      <c r="F2807" t="s">
        <v>4</v>
      </c>
      <c r="G2807" s="2">
        <v>43005</v>
      </c>
      <c r="H2807" s="1">
        <v>3000000</v>
      </c>
      <c r="I2807" s="1">
        <v>225476.48000000001</v>
      </c>
    </row>
    <row r="2808" spans="1:9" x14ac:dyDescent="0.25">
      <c r="A2808" t="s">
        <v>536</v>
      </c>
      <c r="B2808" t="s">
        <v>537</v>
      </c>
      <c r="C2808" t="s">
        <v>104</v>
      </c>
      <c r="D2808" t="s">
        <v>103</v>
      </c>
      <c r="E2808" t="s">
        <v>535</v>
      </c>
      <c r="F2808" t="s">
        <v>4</v>
      </c>
      <c r="G2808" s="2">
        <v>43063</v>
      </c>
      <c r="H2808" s="1">
        <v>5451252</v>
      </c>
      <c r="I2808" s="1">
        <v>323398.30099999998</v>
      </c>
    </row>
    <row r="2809" spans="1:9" x14ac:dyDescent="0.25">
      <c r="A2809" t="s">
        <v>533</v>
      </c>
      <c r="B2809" t="s">
        <v>534</v>
      </c>
      <c r="C2809" t="s">
        <v>532</v>
      </c>
      <c r="D2809" t="s">
        <v>531</v>
      </c>
      <c r="E2809" t="s">
        <v>1</v>
      </c>
      <c r="F2809" t="s">
        <v>4</v>
      </c>
      <c r="G2809" s="2">
        <v>42829</v>
      </c>
      <c r="H2809" s="1">
        <v>337500</v>
      </c>
      <c r="I2809" s="1">
        <v>17590.7729</v>
      </c>
    </row>
    <row r="2810" spans="1:9" x14ac:dyDescent="0.25">
      <c r="A2810" t="s">
        <v>529</v>
      </c>
      <c r="B2810" t="s">
        <v>530</v>
      </c>
      <c r="C2810" t="s">
        <v>528</v>
      </c>
      <c r="D2810" t="s">
        <v>527</v>
      </c>
      <c r="E2810" t="s">
        <v>1</v>
      </c>
      <c r="F2810" t="s">
        <v>4</v>
      </c>
      <c r="G2810" s="2">
        <v>42899</v>
      </c>
      <c r="H2810" s="1">
        <v>2338524</v>
      </c>
      <c r="I2810" s="1">
        <v>129346.07580000001</v>
      </c>
    </row>
    <row r="2811" spans="1:9" x14ac:dyDescent="0.25">
      <c r="A2811" t="s">
        <v>525</v>
      </c>
      <c r="B2811" t="s">
        <v>526</v>
      </c>
      <c r="C2811" t="s">
        <v>524</v>
      </c>
      <c r="D2811" t="s">
        <v>523</v>
      </c>
      <c r="E2811" t="s">
        <v>1</v>
      </c>
      <c r="F2811" t="s">
        <v>4</v>
      </c>
      <c r="G2811" s="2">
        <v>42955</v>
      </c>
      <c r="H2811" s="1">
        <v>2972790</v>
      </c>
      <c r="I2811" s="1">
        <v>180777.21189999999</v>
      </c>
    </row>
    <row r="2812" spans="1:9" x14ac:dyDescent="0.25">
      <c r="A2812" t="s">
        <v>521</v>
      </c>
      <c r="B2812" t="s">
        <v>522</v>
      </c>
      <c r="C2812" t="s">
        <v>520</v>
      </c>
      <c r="D2812" t="s">
        <v>519</v>
      </c>
      <c r="E2812" t="s">
        <v>1</v>
      </c>
      <c r="F2812" t="s">
        <v>4</v>
      </c>
      <c r="G2812" s="2">
        <v>42872</v>
      </c>
      <c r="H2812" s="1">
        <v>1122938</v>
      </c>
      <c r="I2812" s="1">
        <v>94038.415999999997</v>
      </c>
    </row>
    <row r="2813" spans="1:9" x14ac:dyDescent="0.25">
      <c r="A2813" t="s">
        <v>517</v>
      </c>
      <c r="B2813" t="s">
        <v>518</v>
      </c>
      <c r="C2813" t="s">
        <v>516</v>
      </c>
      <c r="D2813" t="s">
        <v>515</v>
      </c>
      <c r="E2813" t="s">
        <v>1</v>
      </c>
      <c r="F2813" t="s">
        <v>4</v>
      </c>
      <c r="G2813" s="2">
        <v>42991</v>
      </c>
      <c r="H2813" s="1">
        <v>987300</v>
      </c>
      <c r="I2813" s="1">
        <v>54269.333599999998</v>
      </c>
    </row>
    <row r="2814" spans="1:9" x14ac:dyDescent="0.25">
      <c r="A2814" t="s">
        <v>513</v>
      </c>
      <c r="B2814" t="s">
        <v>514</v>
      </c>
      <c r="C2814" t="s">
        <v>512</v>
      </c>
      <c r="D2814" t="s">
        <v>511</v>
      </c>
      <c r="E2814" t="s">
        <v>1</v>
      </c>
      <c r="F2814" t="s">
        <v>4</v>
      </c>
      <c r="G2814" s="2">
        <v>42787</v>
      </c>
      <c r="H2814" s="1">
        <v>1333000</v>
      </c>
      <c r="I2814" s="1">
        <v>84168.441699999996</v>
      </c>
    </row>
    <row r="2815" spans="1:9" x14ac:dyDescent="0.25">
      <c r="A2815" t="s">
        <v>509</v>
      </c>
      <c r="B2815" t="s">
        <v>510</v>
      </c>
      <c r="C2815" t="s">
        <v>508</v>
      </c>
      <c r="D2815" t="s">
        <v>507</v>
      </c>
      <c r="E2815" t="s">
        <v>1</v>
      </c>
      <c r="F2815" t="s">
        <v>4</v>
      </c>
      <c r="G2815" s="2">
        <v>42787</v>
      </c>
      <c r="H2815" s="1">
        <v>256000</v>
      </c>
      <c r="I2815" s="1">
        <v>9994.5436000000009</v>
      </c>
    </row>
    <row r="2816" spans="1:9" x14ac:dyDescent="0.25">
      <c r="A2816" t="s">
        <v>505</v>
      </c>
      <c r="B2816" t="s">
        <v>506</v>
      </c>
      <c r="C2816" t="s">
        <v>504</v>
      </c>
      <c r="D2816" t="s">
        <v>503</v>
      </c>
      <c r="E2816" t="s">
        <v>1</v>
      </c>
      <c r="F2816" t="s">
        <v>4</v>
      </c>
      <c r="G2816" s="2">
        <v>42801</v>
      </c>
      <c r="H2816" s="1">
        <v>900000</v>
      </c>
      <c r="I2816" s="1">
        <v>43865.807999999997</v>
      </c>
    </row>
    <row r="2817" spans="1:9" x14ac:dyDescent="0.25">
      <c r="A2817" t="s">
        <v>501</v>
      </c>
      <c r="B2817" t="s">
        <v>502</v>
      </c>
      <c r="C2817" t="s">
        <v>356</v>
      </c>
      <c r="D2817" t="s">
        <v>355</v>
      </c>
      <c r="E2817" t="s">
        <v>1</v>
      </c>
      <c r="F2817" t="s">
        <v>4</v>
      </c>
      <c r="G2817" s="2">
        <v>42774</v>
      </c>
      <c r="H2817" s="1">
        <v>2000000</v>
      </c>
      <c r="I2817" s="1">
        <v>90698.5003</v>
      </c>
    </row>
    <row r="2818" spans="1:9" x14ac:dyDescent="0.25">
      <c r="A2818" t="s">
        <v>499</v>
      </c>
      <c r="B2818" t="s">
        <v>500</v>
      </c>
      <c r="C2818" t="s">
        <v>498</v>
      </c>
      <c r="D2818" t="s">
        <v>497</v>
      </c>
      <c r="E2818" t="s">
        <v>1</v>
      </c>
      <c r="F2818" t="s">
        <v>4</v>
      </c>
      <c r="G2818" s="2">
        <v>42774</v>
      </c>
      <c r="H2818" s="1">
        <v>1110000</v>
      </c>
      <c r="I2818" s="1">
        <v>48331.113100000002</v>
      </c>
    </row>
    <row r="2819" spans="1:9" x14ac:dyDescent="0.25">
      <c r="A2819" t="s">
        <v>495</v>
      </c>
      <c r="B2819" t="s">
        <v>496</v>
      </c>
      <c r="C2819" t="s">
        <v>494</v>
      </c>
      <c r="D2819" t="s">
        <v>493</v>
      </c>
      <c r="E2819" t="s">
        <v>1</v>
      </c>
      <c r="F2819" t="s">
        <v>4</v>
      </c>
      <c r="G2819" s="2">
        <v>42774</v>
      </c>
      <c r="H2819" s="1">
        <v>2988000</v>
      </c>
      <c r="I2819" s="1">
        <v>294165.92950000003</v>
      </c>
    </row>
    <row r="2820" spans="1:9" x14ac:dyDescent="0.25">
      <c r="A2820" t="s">
        <v>491</v>
      </c>
      <c r="B2820" t="s">
        <v>492</v>
      </c>
      <c r="C2820" t="s">
        <v>490</v>
      </c>
      <c r="D2820" t="s">
        <v>489</v>
      </c>
      <c r="E2820" t="s">
        <v>1</v>
      </c>
      <c r="F2820" t="s">
        <v>4</v>
      </c>
      <c r="G2820" s="2">
        <v>43075</v>
      </c>
      <c r="H2820" s="1">
        <v>1505000</v>
      </c>
      <c r="I2820" s="1">
        <v>79583.648000000001</v>
      </c>
    </row>
    <row r="2821" spans="1:9" x14ac:dyDescent="0.25">
      <c r="A2821" t="s">
        <v>487</v>
      </c>
      <c r="B2821" t="s">
        <v>488</v>
      </c>
      <c r="C2821" t="s">
        <v>486</v>
      </c>
      <c r="D2821" t="s">
        <v>485</v>
      </c>
      <c r="E2821" t="s">
        <v>1</v>
      </c>
      <c r="F2821" t="s">
        <v>4</v>
      </c>
      <c r="G2821" s="2">
        <v>43077</v>
      </c>
      <c r="H2821" s="1">
        <v>1691000</v>
      </c>
      <c r="I2821" s="1">
        <v>117085.52</v>
      </c>
    </row>
    <row r="2822" spans="1:9" x14ac:dyDescent="0.25">
      <c r="A2822" t="s">
        <v>483</v>
      </c>
      <c r="B2822" t="s">
        <v>484</v>
      </c>
      <c r="C2822" t="s">
        <v>186</v>
      </c>
      <c r="D2822" t="s">
        <v>185</v>
      </c>
      <c r="E2822" t="s">
        <v>1</v>
      </c>
      <c r="F2822" t="s">
        <v>4</v>
      </c>
      <c r="G2822" s="2">
        <v>43080</v>
      </c>
      <c r="H2822" s="1">
        <v>750000</v>
      </c>
      <c r="I2822" s="1">
        <v>31144.232</v>
      </c>
    </row>
    <row r="2823" spans="1:9" x14ac:dyDescent="0.25">
      <c r="A2823" t="s">
        <v>481</v>
      </c>
      <c r="B2823" t="s">
        <v>482</v>
      </c>
      <c r="C2823" t="s">
        <v>480</v>
      </c>
      <c r="D2823" t="s">
        <v>479</v>
      </c>
      <c r="E2823" t="s">
        <v>1</v>
      </c>
      <c r="F2823" t="s">
        <v>4</v>
      </c>
      <c r="G2823" s="2">
        <v>42872</v>
      </c>
      <c r="H2823" s="1">
        <v>159000</v>
      </c>
      <c r="I2823" s="1">
        <v>9497.8361999999997</v>
      </c>
    </row>
    <row r="2824" spans="1:9" x14ac:dyDescent="0.25">
      <c r="A2824" t="s">
        <v>477</v>
      </c>
      <c r="B2824" t="s">
        <v>478</v>
      </c>
      <c r="C2824" t="s">
        <v>476</v>
      </c>
      <c r="D2824" t="s">
        <v>475</v>
      </c>
      <c r="E2824" t="s">
        <v>1</v>
      </c>
      <c r="F2824" t="s">
        <v>4</v>
      </c>
      <c r="G2824" s="2">
        <v>43075</v>
      </c>
      <c r="H2824" s="1">
        <v>1590000</v>
      </c>
      <c r="I2824" s="1">
        <v>207941.74280000001</v>
      </c>
    </row>
    <row r="2825" spans="1:9" x14ac:dyDescent="0.25">
      <c r="A2825" t="s">
        <v>473</v>
      </c>
      <c r="B2825" t="s">
        <v>474</v>
      </c>
      <c r="C2825" t="s">
        <v>472</v>
      </c>
      <c r="D2825" t="s">
        <v>471</v>
      </c>
      <c r="E2825" t="s">
        <v>1</v>
      </c>
      <c r="F2825" t="s">
        <v>4</v>
      </c>
      <c r="G2825" s="2">
        <v>42751</v>
      </c>
      <c r="H2825" s="1">
        <v>1955000</v>
      </c>
      <c r="I2825" s="1">
        <v>159175.79860000001</v>
      </c>
    </row>
    <row r="2826" spans="1:9" x14ac:dyDescent="0.25">
      <c r="A2826" t="s">
        <v>469</v>
      </c>
      <c r="B2826" t="s">
        <v>470</v>
      </c>
      <c r="C2826" t="s">
        <v>468</v>
      </c>
      <c r="D2826" t="s">
        <v>467</v>
      </c>
      <c r="E2826" t="s">
        <v>1</v>
      </c>
      <c r="F2826" t="s">
        <v>4</v>
      </c>
      <c r="G2826" s="2">
        <v>43084</v>
      </c>
      <c r="H2826" s="1">
        <v>980000</v>
      </c>
      <c r="I2826" s="1">
        <v>43780.817499999997</v>
      </c>
    </row>
    <row r="2827" spans="1:9" x14ac:dyDescent="0.25">
      <c r="A2827" t="s">
        <v>465</v>
      </c>
      <c r="B2827" t="s">
        <v>466</v>
      </c>
      <c r="C2827" t="s">
        <v>464</v>
      </c>
      <c r="D2827" t="s">
        <v>463</v>
      </c>
      <c r="E2827" t="s">
        <v>1</v>
      </c>
      <c r="F2827" t="s">
        <v>4</v>
      </c>
      <c r="G2827" s="2">
        <v>42764</v>
      </c>
      <c r="H2827" s="1">
        <v>5500000</v>
      </c>
      <c r="I2827" s="1">
        <v>276360.87550000002</v>
      </c>
    </row>
    <row r="2828" spans="1:9" x14ac:dyDescent="0.25">
      <c r="A2828" t="s">
        <v>461</v>
      </c>
      <c r="B2828" t="s">
        <v>462</v>
      </c>
      <c r="C2828" t="s">
        <v>460</v>
      </c>
      <c r="D2828" t="s">
        <v>459</v>
      </c>
      <c r="E2828" t="s">
        <v>1</v>
      </c>
      <c r="F2828" t="s">
        <v>4</v>
      </c>
      <c r="G2828" s="2">
        <v>42816</v>
      </c>
      <c r="H2828" s="1">
        <v>352800</v>
      </c>
      <c r="I2828" s="1">
        <v>14239.85</v>
      </c>
    </row>
    <row r="2829" spans="1:9" x14ac:dyDescent="0.25">
      <c r="A2829" t="s">
        <v>457</v>
      </c>
      <c r="B2829" t="s">
        <v>458</v>
      </c>
      <c r="C2829" t="s">
        <v>456</v>
      </c>
      <c r="D2829" t="s">
        <v>455</v>
      </c>
      <c r="E2829" t="s">
        <v>1</v>
      </c>
      <c r="F2829" t="s">
        <v>4</v>
      </c>
      <c r="G2829" s="2">
        <v>42774</v>
      </c>
      <c r="H2829" s="1">
        <v>360000</v>
      </c>
      <c r="I2829" s="1">
        <v>44845.8</v>
      </c>
    </row>
    <row r="2830" spans="1:9" x14ac:dyDescent="0.25">
      <c r="A2830" t="s">
        <v>453</v>
      </c>
      <c r="B2830" t="s">
        <v>454</v>
      </c>
      <c r="C2830" t="s">
        <v>60</v>
      </c>
      <c r="D2830" t="s">
        <v>59</v>
      </c>
      <c r="E2830" t="s">
        <v>1</v>
      </c>
      <c r="F2830" t="s">
        <v>4</v>
      </c>
      <c r="G2830" s="2">
        <v>42774</v>
      </c>
      <c r="H2830" s="1">
        <v>875000</v>
      </c>
      <c r="I2830" s="1">
        <v>66393.712</v>
      </c>
    </row>
    <row r="2831" spans="1:9" x14ac:dyDescent="0.25">
      <c r="A2831" t="s">
        <v>451</v>
      </c>
      <c r="B2831" t="s">
        <v>452</v>
      </c>
      <c r="C2831" t="s">
        <v>316</v>
      </c>
      <c r="D2831" t="s">
        <v>315</v>
      </c>
      <c r="E2831" t="s">
        <v>1</v>
      </c>
      <c r="F2831" t="s">
        <v>4</v>
      </c>
      <c r="G2831" s="2">
        <v>42764</v>
      </c>
      <c r="H2831" s="1">
        <v>570105</v>
      </c>
      <c r="I2831" s="1">
        <v>29740.731500000002</v>
      </c>
    </row>
    <row r="2832" spans="1:9" x14ac:dyDescent="0.25">
      <c r="A2832" t="s">
        <v>449</v>
      </c>
      <c r="B2832" t="s">
        <v>450</v>
      </c>
      <c r="C2832" t="s">
        <v>160</v>
      </c>
      <c r="D2832" t="s">
        <v>159</v>
      </c>
      <c r="E2832" t="s">
        <v>1</v>
      </c>
      <c r="F2832" t="s">
        <v>4</v>
      </c>
      <c r="G2832" s="2">
        <v>42801</v>
      </c>
      <c r="H2832" s="1">
        <v>818153</v>
      </c>
      <c r="I2832" s="1">
        <v>72860.649699999994</v>
      </c>
    </row>
    <row r="2833" spans="1:9" x14ac:dyDescent="0.25">
      <c r="A2833" t="s">
        <v>447</v>
      </c>
      <c r="B2833" t="s">
        <v>448</v>
      </c>
      <c r="C2833" t="s">
        <v>194</v>
      </c>
      <c r="D2833" t="s">
        <v>193</v>
      </c>
      <c r="E2833" t="s">
        <v>1</v>
      </c>
      <c r="F2833" t="s">
        <v>4</v>
      </c>
      <c r="G2833" s="2">
        <v>42764</v>
      </c>
      <c r="H2833" s="1">
        <v>690000</v>
      </c>
      <c r="I2833" s="1">
        <v>58176.245000000003</v>
      </c>
    </row>
    <row r="2834" spans="1:9" x14ac:dyDescent="0.25">
      <c r="A2834" t="s">
        <v>445</v>
      </c>
      <c r="B2834" t="s">
        <v>446</v>
      </c>
      <c r="C2834" t="s">
        <v>444</v>
      </c>
      <c r="D2834" t="s">
        <v>443</v>
      </c>
      <c r="E2834" t="s">
        <v>1</v>
      </c>
      <c r="F2834" t="s">
        <v>4</v>
      </c>
      <c r="G2834" s="2">
        <v>42774</v>
      </c>
      <c r="H2834" s="1">
        <v>468000</v>
      </c>
      <c r="I2834" s="1">
        <v>18967.291799999999</v>
      </c>
    </row>
    <row r="2835" spans="1:9" x14ac:dyDescent="0.25">
      <c r="A2835" t="s">
        <v>441</v>
      </c>
      <c r="B2835" t="s">
        <v>442</v>
      </c>
      <c r="C2835" t="s">
        <v>440</v>
      </c>
      <c r="D2835" t="s">
        <v>439</v>
      </c>
      <c r="E2835" t="s">
        <v>1</v>
      </c>
      <c r="F2835" t="s">
        <v>4</v>
      </c>
      <c r="G2835" s="2">
        <v>42774</v>
      </c>
      <c r="H2835" s="1">
        <v>430000</v>
      </c>
      <c r="I2835" s="1">
        <v>31998.3773</v>
      </c>
    </row>
    <row r="2836" spans="1:9" x14ac:dyDescent="0.25">
      <c r="A2836" t="s">
        <v>437</v>
      </c>
      <c r="B2836" t="s">
        <v>438</v>
      </c>
      <c r="C2836" t="s">
        <v>352</v>
      </c>
      <c r="D2836" t="s">
        <v>351</v>
      </c>
      <c r="E2836" t="s">
        <v>1</v>
      </c>
      <c r="F2836" t="s">
        <v>4</v>
      </c>
      <c r="G2836" s="2">
        <v>42774</v>
      </c>
      <c r="H2836" s="1">
        <v>2350000</v>
      </c>
      <c r="I2836" s="1">
        <v>278513.984</v>
      </c>
    </row>
    <row r="2837" spans="1:9" x14ac:dyDescent="0.25">
      <c r="A2837" t="s">
        <v>435</v>
      </c>
      <c r="B2837" t="s">
        <v>436</v>
      </c>
      <c r="C2837" t="s">
        <v>434</v>
      </c>
      <c r="D2837" t="s">
        <v>433</v>
      </c>
      <c r="E2837" t="s">
        <v>1</v>
      </c>
      <c r="F2837" t="s">
        <v>4</v>
      </c>
      <c r="G2837" s="2">
        <v>42764</v>
      </c>
      <c r="H2837" s="1">
        <v>3157150</v>
      </c>
      <c r="I2837" s="1">
        <v>198262.23300000001</v>
      </c>
    </row>
    <row r="2838" spans="1:9" x14ac:dyDescent="0.25">
      <c r="A2838" t="s">
        <v>431</v>
      </c>
      <c r="B2838" t="s">
        <v>432</v>
      </c>
      <c r="C2838" t="s">
        <v>430</v>
      </c>
      <c r="D2838" t="s">
        <v>429</v>
      </c>
      <c r="E2838" t="s">
        <v>1</v>
      </c>
      <c r="F2838" t="s">
        <v>4</v>
      </c>
      <c r="G2838" s="2">
        <v>42774</v>
      </c>
      <c r="H2838" s="1">
        <v>2150000</v>
      </c>
      <c r="I2838" s="1">
        <v>134945.35320000001</v>
      </c>
    </row>
    <row r="2839" spans="1:9" x14ac:dyDescent="0.25">
      <c r="A2839" t="s">
        <v>427</v>
      </c>
      <c r="B2839" t="s">
        <v>428</v>
      </c>
      <c r="C2839" t="s">
        <v>426</v>
      </c>
      <c r="D2839" t="s">
        <v>425</v>
      </c>
      <c r="E2839" t="s">
        <v>1</v>
      </c>
      <c r="F2839" t="s">
        <v>4</v>
      </c>
      <c r="G2839" s="2">
        <v>43077</v>
      </c>
      <c r="H2839" s="1">
        <v>1650000</v>
      </c>
      <c r="I2839" s="1">
        <v>86060.9948</v>
      </c>
    </row>
    <row r="2840" spans="1:9" x14ac:dyDescent="0.25">
      <c r="A2840" t="s">
        <v>423</v>
      </c>
      <c r="B2840" t="s">
        <v>424</v>
      </c>
      <c r="C2840" t="s">
        <v>68</v>
      </c>
      <c r="D2840" t="s">
        <v>67</v>
      </c>
      <c r="E2840" t="s">
        <v>1</v>
      </c>
      <c r="F2840" t="s">
        <v>4</v>
      </c>
      <c r="G2840" s="2">
        <v>42774</v>
      </c>
      <c r="H2840" s="1">
        <v>2890000</v>
      </c>
      <c r="I2840" s="1">
        <v>106059.3284</v>
      </c>
    </row>
    <row r="2841" spans="1:9" x14ac:dyDescent="0.25">
      <c r="A2841" t="s">
        <v>421</v>
      </c>
      <c r="B2841" t="s">
        <v>422</v>
      </c>
      <c r="C2841" t="s">
        <v>168</v>
      </c>
      <c r="D2841" t="s">
        <v>167</v>
      </c>
      <c r="E2841" t="s">
        <v>1</v>
      </c>
      <c r="F2841" t="s">
        <v>4</v>
      </c>
      <c r="G2841" s="2">
        <v>43084</v>
      </c>
      <c r="H2841" s="1">
        <v>779944</v>
      </c>
      <c r="I2841" s="1">
        <v>39782.199800000002</v>
      </c>
    </row>
    <row r="2842" spans="1:9" x14ac:dyDescent="0.25">
      <c r="A2842" t="s">
        <v>419</v>
      </c>
      <c r="B2842" t="s">
        <v>420</v>
      </c>
      <c r="C2842" t="s">
        <v>418</v>
      </c>
      <c r="D2842" t="s">
        <v>417</v>
      </c>
      <c r="E2842" t="s">
        <v>1</v>
      </c>
      <c r="F2842" t="s">
        <v>4</v>
      </c>
      <c r="G2842" s="2">
        <v>42860</v>
      </c>
      <c r="H2842" s="1">
        <v>495000</v>
      </c>
      <c r="I2842" s="1">
        <v>20643.7454</v>
      </c>
    </row>
    <row r="2843" spans="1:9" x14ac:dyDescent="0.25">
      <c r="A2843" t="s">
        <v>415</v>
      </c>
      <c r="B2843" t="s">
        <v>416</v>
      </c>
      <c r="C2843" t="s">
        <v>414</v>
      </c>
      <c r="D2843" t="s">
        <v>413</v>
      </c>
      <c r="E2843" t="s">
        <v>1</v>
      </c>
      <c r="F2843" t="s">
        <v>4</v>
      </c>
      <c r="G2843" s="2">
        <v>43070</v>
      </c>
      <c r="H2843" s="1">
        <v>500000</v>
      </c>
      <c r="I2843" s="1">
        <v>21043.903999999999</v>
      </c>
    </row>
    <row r="2844" spans="1:9" x14ac:dyDescent="0.25">
      <c r="A2844" t="s">
        <v>411</v>
      </c>
      <c r="B2844" t="s">
        <v>412</v>
      </c>
      <c r="C2844" t="s">
        <v>390</v>
      </c>
      <c r="D2844" t="s">
        <v>389</v>
      </c>
      <c r="E2844" t="s">
        <v>1</v>
      </c>
      <c r="F2844" t="s">
        <v>4</v>
      </c>
      <c r="G2844" s="2">
        <v>43054</v>
      </c>
      <c r="H2844" s="1">
        <v>1025300</v>
      </c>
      <c r="I2844" s="1">
        <v>64264.793400000002</v>
      </c>
    </row>
    <row r="2845" spans="1:9" x14ac:dyDescent="0.25">
      <c r="A2845" t="s">
        <v>409</v>
      </c>
      <c r="B2845" t="s">
        <v>410</v>
      </c>
      <c r="C2845" t="s">
        <v>164</v>
      </c>
      <c r="D2845" t="s">
        <v>163</v>
      </c>
      <c r="E2845" t="s">
        <v>1</v>
      </c>
      <c r="F2845" t="s">
        <v>4</v>
      </c>
      <c r="G2845" s="2">
        <v>43077</v>
      </c>
      <c r="H2845" s="1">
        <v>520000</v>
      </c>
      <c r="I2845" s="1">
        <v>27186.112000000001</v>
      </c>
    </row>
    <row r="2846" spans="1:9" x14ac:dyDescent="0.25">
      <c r="A2846" t="s">
        <v>407</v>
      </c>
      <c r="B2846" t="s">
        <v>408</v>
      </c>
      <c r="C2846" t="s">
        <v>406</v>
      </c>
      <c r="D2846" t="s">
        <v>405</v>
      </c>
      <c r="E2846" t="s">
        <v>1</v>
      </c>
      <c r="F2846" t="s">
        <v>4</v>
      </c>
      <c r="G2846" s="2">
        <v>43041</v>
      </c>
      <c r="H2846" s="1">
        <v>1187500</v>
      </c>
      <c r="I2846" s="1">
        <v>59219.787900000003</v>
      </c>
    </row>
    <row r="2847" spans="1:9" x14ac:dyDescent="0.25">
      <c r="A2847" t="s">
        <v>403</v>
      </c>
      <c r="B2847" t="s">
        <v>404</v>
      </c>
      <c r="C2847" t="s">
        <v>402</v>
      </c>
      <c r="D2847" t="s">
        <v>401</v>
      </c>
      <c r="E2847" t="s">
        <v>1</v>
      </c>
      <c r="F2847" t="s">
        <v>4</v>
      </c>
      <c r="G2847" s="2">
        <v>42774</v>
      </c>
      <c r="H2847" s="1">
        <v>1163700</v>
      </c>
      <c r="I2847" s="1">
        <v>94826.919899999994</v>
      </c>
    </row>
    <row r="2848" spans="1:9" x14ac:dyDescent="0.25">
      <c r="A2848" t="s">
        <v>399</v>
      </c>
      <c r="B2848" t="s">
        <v>400</v>
      </c>
      <c r="C2848" t="s">
        <v>398</v>
      </c>
      <c r="D2848" t="s">
        <v>397</v>
      </c>
      <c r="E2848" t="s">
        <v>1</v>
      </c>
      <c r="F2848" t="s">
        <v>4</v>
      </c>
      <c r="G2848" s="2">
        <v>43040</v>
      </c>
      <c r="H2848" s="1">
        <v>990000</v>
      </c>
      <c r="I2848" s="1">
        <v>56091.42</v>
      </c>
    </row>
    <row r="2849" spans="1:9" x14ac:dyDescent="0.25">
      <c r="A2849" t="s">
        <v>395</v>
      </c>
      <c r="B2849" t="s">
        <v>396</v>
      </c>
      <c r="C2849" t="s">
        <v>160</v>
      </c>
      <c r="D2849" t="s">
        <v>159</v>
      </c>
      <c r="E2849" t="s">
        <v>1</v>
      </c>
      <c r="F2849" t="s">
        <v>4</v>
      </c>
      <c r="G2849" s="2">
        <v>43075</v>
      </c>
      <c r="H2849" s="1">
        <v>1229000</v>
      </c>
      <c r="I2849" s="1">
        <v>85289.693499999994</v>
      </c>
    </row>
    <row r="2850" spans="1:9" x14ac:dyDescent="0.25">
      <c r="A2850" t="s">
        <v>393</v>
      </c>
      <c r="B2850" t="s">
        <v>394</v>
      </c>
      <c r="C2850" t="s">
        <v>202</v>
      </c>
      <c r="D2850" t="s">
        <v>201</v>
      </c>
      <c r="E2850" t="s">
        <v>1</v>
      </c>
      <c r="F2850" t="s">
        <v>4</v>
      </c>
      <c r="G2850" s="2">
        <v>43034</v>
      </c>
      <c r="H2850" s="1">
        <v>3403200</v>
      </c>
      <c r="I2850" s="1">
        <v>177502.72</v>
      </c>
    </row>
    <row r="2851" spans="1:9" x14ac:dyDescent="0.25">
      <c r="A2851" t="s">
        <v>391</v>
      </c>
      <c r="B2851" t="s">
        <v>392</v>
      </c>
      <c r="C2851" t="s">
        <v>390</v>
      </c>
      <c r="D2851" t="s">
        <v>389</v>
      </c>
      <c r="E2851" t="s">
        <v>1</v>
      </c>
      <c r="F2851" t="s">
        <v>4</v>
      </c>
      <c r="G2851" s="2">
        <v>43073</v>
      </c>
      <c r="H2851" s="1">
        <v>235000</v>
      </c>
      <c r="I2851" s="1">
        <v>9826.3575000000001</v>
      </c>
    </row>
    <row r="2852" spans="1:9" x14ac:dyDescent="0.25">
      <c r="A2852" t="s">
        <v>387</v>
      </c>
      <c r="B2852" t="s">
        <v>388</v>
      </c>
      <c r="C2852" t="s">
        <v>386</v>
      </c>
      <c r="D2852" t="s">
        <v>385</v>
      </c>
      <c r="E2852" t="s">
        <v>1</v>
      </c>
      <c r="F2852" t="s">
        <v>4</v>
      </c>
      <c r="G2852" s="2">
        <v>43033</v>
      </c>
      <c r="H2852" s="1">
        <v>780000</v>
      </c>
      <c r="I2852" s="1">
        <v>24445.047999999999</v>
      </c>
    </row>
    <row r="2853" spans="1:9" x14ac:dyDescent="0.25">
      <c r="A2853" t="s">
        <v>383</v>
      </c>
      <c r="B2853" t="s">
        <v>384</v>
      </c>
      <c r="C2853" t="s">
        <v>382</v>
      </c>
      <c r="D2853" t="s">
        <v>381</v>
      </c>
      <c r="E2853" t="s">
        <v>1</v>
      </c>
      <c r="F2853" t="s">
        <v>4</v>
      </c>
      <c r="G2853" s="2">
        <v>43052</v>
      </c>
      <c r="H2853" s="1">
        <v>2959782</v>
      </c>
      <c r="I2853" s="1">
        <v>221261.97039999999</v>
      </c>
    </row>
    <row r="2854" spans="1:9" x14ac:dyDescent="0.25">
      <c r="A2854" t="s">
        <v>379</v>
      </c>
      <c r="B2854" t="s">
        <v>380</v>
      </c>
      <c r="C2854" t="s">
        <v>376</v>
      </c>
      <c r="D2854" t="s">
        <v>375</v>
      </c>
      <c r="E2854" t="s">
        <v>1</v>
      </c>
      <c r="F2854" t="s">
        <v>4</v>
      </c>
      <c r="G2854" s="2">
        <v>43068</v>
      </c>
      <c r="H2854" s="1">
        <v>2659500</v>
      </c>
      <c r="I2854" s="1">
        <v>201937.3898</v>
      </c>
    </row>
    <row r="2855" spans="1:9" x14ac:dyDescent="0.25">
      <c r="A2855" t="s">
        <v>377</v>
      </c>
      <c r="B2855" t="s">
        <v>378</v>
      </c>
      <c r="C2855" t="s">
        <v>376</v>
      </c>
      <c r="D2855" t="s">
        <v>375</v>
      </c>
      <c r="E2855" t="s">
        <v>1</v>
      </c>
      <c r="F2855" t="s">
        <v>4</v>
      </c>
      <c r="G2855" s="2">
        <v>43068</v>
      </c>
      <c r="H2855" s="1">
        <v>1519000</v>
      </c>
      <c r="I2855" s="1">
        <v>112779.1583</v>
      </c>
    </row>
    <row r="2856" spans="1:9" x14ac:dyDescent="0.25">
      <c r="A2856" t="s">
        <v>373</v>
      </c>
      <c r="B2856" t="s">
        <v>374</v>
      </c>
      <c r="C2856" t="s">
        <v>372</v>
      </c>
      <c r="D2856" t="s">
        <v>371</v>
      </c>
      <c r="E2856" t="s">
        <v>1</v>
      </c>
      <c r="F2856" t="s">
        <v>4</v>
      </c>
      <c r="G2856" s="2">
        <v>43041</v>
      </c>
      <c r="H2856" s="1">
        <v>1934000</v>
      </c>
      <c r="I2856" s="1">
        <v>167545.60089999999</v>
      </c>
    </row>
    <row r="2857" spans="1:9" x14ac:dyDescent="0.25">
      <c r="A2857" t="s">
        <v>369</v>
      </c>
      <c r="B2857" t="s">
        <v>370</v>
      </c>
      <c r="C2857" t="s">
        <v>368</v>
      </c>
      <c r="D2857" t="s">
        <v>367</v>
      </c>
      <c r="E2857" t="s">
        <v>1</v>
      </c>
      <c r="F2857" t="s">
        <v>4</v>
      </c>
      <c r="G2857" s="2">
        <v>42969</v>
      </c>
      <c r="H2857" s="1">
        <v>693502</v>
      </c>
      <c r="I2857" s="1">
        <v>29344.880099999998</v>
      </c>
    </row>
    <row r="2858" spans="1:9" x14ac:dyDescent="0.25">
      <c r="A2858" t="s">
        <v>365</v>
      </c>
      <c r="B2858" t="s">
        <v>366</v>
      </c>
      <c r="C2858" t="s">
        <v>364</v>
      </c>
      <c r="D2858" t="s">
        <v>363</v>
      </c>
      <c r="E2858" t="s">
        <v>1</v>
      </c>
      <c r="F2858" t="s">
        <v>4</v>
      </c>
      <c r="G2858" s="2">
        <v>42969</v>
      </c>
      <c r="H2858" s="1">
        <v>2348000</v>
      </c>
      <c r="I2858" s="1">
        <v>225208.36730000001</v>
      </c>
    </row>
    <row r="2859" spans="1:9" x14ac:dyDescent="0.25">
      <c r="A2859" t="s">
        <v>361</v>
      </c>
      <c r="B2859" t="s">
        <v>362</v>
      </c>
      <c r="C2859" t="s">
        <v>360</v>
      </c>
      <c r="D2859" t="s">
        <v>359</v>
      </c>
      <c r="E2859" t="s">
        <v>1</v>
      </c>
      <c r="F2859" t="s">
        <v>4</v>
      </c>
      <c r="G2859" s="2">
        <v>42949</v>
      </c>
      <c r="H2859" s="1">
        <v>4085100</v>
      </c>
      <c r="I2859" s="1">
        <v>214147.91200000001</v>
      </c>
    </row>
    <row r="2860" spans="1:9" x14ac:dyDescent="0.25">
      <c r="A2860" t="s">
        <v>357</v>
      </c>
      <c r="B2860" t="s">
        <v>358</v>
      </c>
      <c r="C2860" t="s">
        <v>356</v>
      </c>
      <c r="D2860" t="s">
        <v>355</v>
      </c>
      <c r="E2860" t="s">
        <v>1</v>
      </c>
      <c r="F2860" t="s">
        <v>4</v>
      </c>
      <c r="G2860" s="2">
        <v>42950</v>
      </c>
      <c r="H2860" s="1">
        <v>2198000</v>
      </c>
      <c r="I2860" s="1">
        <v>114487.67630000001</v>
      </c>
    </row>
    <row r="2861" spans="1:9" x14ac:dyDescent="0.25">
      <c r="A2861" t="s">
        <v>353</v>
      </c>
      <c r="B2861" t="s">
        <v>354</v>
      </c>
      <c r="C2861" t="s">
        <v>352</v>
      </c>
      <c r="D2861" t="s">
        <v>351</v>
      </c>
      <c r="E2861" t="s">
        <v>1</v>
      </c>
      <c r="F2861" t="s">
        <v>4</v>
      </c>
      <c r="G2861" s="2">
        <v>42860</v>
      </c>
      <c r="H2861" s="1">
        <v>781020</v>
      </c>
      <c r="I2861" s="1">
        <v>76460.978600000002</v>
      </c>
    </row>
    <row r="2862" spans="1:9" x14ac:dyDescent="0.25">
      <c r="A2862" t="s">
        <v>349</v>
      </c>
      <c r="B2862" t="s">
        <v>350</v>
      </c>
      <c r="C2862" t="s">
        <v>348</v>
      </c>
      <c r="D2862" t="s">
        <v>347</v>
      </c>
      <c r="E2862" t="s">
        <v>1</v>
      </c>
      <c r="F2862" t="s">
        <v>4</v>
      </c>
      <c r="G2862" s="2">
        <v>42872</v>
      </c>
      <c r="H2862" s="1">
        <v>520000</v>
      </c>
      <c r="I2862" s="1">
        <v>30226.666799999999</v>
      </c>
    </row>
    <row r="2863" spans="1:9" x14ac:dyDescent="0.25">
      <c r="A2863" t="s">
        <v>345</v>
      </c>
      <c r="B2863" t="s">
        <v>346</v>
      </c>
      <c r="C2863" t="s">
        <v>344</v>
      </c>
      <c r="D2863" t="s">
        <v>343</v>
      </c>
      <c r="E2863" t="s">
        <v>1</v>
      </c>
      <c r="F2863" t="s">
        <v>4</v>
      </c>
      <c r="G2863" s="2">
        <v>42999</v>
      </c>
      <c r="H2863" s="1">
        <v>1118840</v>
      </c>
      <c r="I2863" s="1">
        <v>105780.80530000001</v>
      </c>
    </row>
    <row r="2864" spans="1:9" x14ac:dyDescent="0.25">
      <c r="A2864" t="s">
        <v>341</v>
      </c>
      <c r="B2864" t="s">
        <v>342</v>
      </c>
      <c r="C2864" t="s">
        <v>340</v>
      </c>
      <c r="D2864" t="s">
        <v>339</v>
      </c>
      <c r="E2864" t="s">
        <v>1</v>
      </c>
      <c r="F2864" t="s">
        <v>4</v>
      </c>
      <c r="G2864" s="2">
        <v>42774</v>
      </c>
      <c r="H2864" s="1">
        <v>1000000</v>
      </c>
      <c r="I2864" s="1">
        <v>56318.454899999997</v>
      </c>
    </row>
    <row r="2865" spans="1:9" x14ac:dyDescent="0.25">
      <c r="A2865" t="s">
        <v>337</v>
      </c>
      <c r="B2865" t="s">
        <v>338</v>
      </c>
      <c r="C2865" t="s">
        <v>316</v>
      </c>
      <c r="D2865" t="s">
        <v>315</v>
      </c>
      <c r="E2865" t="s">
        <v>1</v>
      </c>
      <c r="F2865" t="s">
        <v>4</v>
      </c>
      <c r="G2865" s="2">
        <v>42751</v>
      </c>
      <c r="H2865" s="1">
        <v>2500000</v>
      </c>
      <c r="I2865" s="1">
        <v>242244.2887</v>
      </c>
    </row>
    <row r="2866" spans="1:9" x14ac:dyDescent="0.25">
      <c r="A2866" t="s">
        <v>335</v>
      </c>
      <c r="B2866" t="s">
        <v>336</v>
      </c>
      <c r="C2866" t="s">
        <v>324</v>
      </c>
      <c r="D2866" t="s">
        <v>323</v>
      </c>
      <c r="E2866" t="s">
        <v>1</v>
      </c>
      <c r="F2866" t="s">
        <v>4</v>
      </c>
      <c r="G2866" s="2">
        <v>42872</v>
      </c>
      <c r="H2866" s="1">
        <v>2429000</v>
      </c>
      <c r="I2866" s="1">
        <v>188537.66219999999</v>
      </c>
    </row>
    <row r="2867" spans="1:9" x14ac:dyDescent="0.25">
      <c r="A2867" t="s">
        <v>333</v>
      </c>
      <c r="B2867" t="s">
        <v>334</v>
      </c>
      <c r="C2867" t="s">
        <v>324</v>
      </c>
      <c r="D2867" t="s">
        <v>323</v>
      </c>
      <c r="E2867" t="s">
        <v>1</v>
      </c>
      <c r="F2867" t="s">
        <v>4</v>
      </c>
      <c r="G2867" s="2">
        <v>42872</v>
      </c>
      <c r="H2867" s="1">
        <v>1984024</v>
      </c>
      <c r="I2867" s="1">
        <v>122960.0802</v>
      </c>
    </row>
    <row r="2868" spans="1:9" x14ac:dyDescent="0.25">
      <c r="A2868" t="s">
        <v>331</v>
      </c>
      <c r="B2868" t="s">
        <v>332</v>
      </c>
      <c r="C2868" t="s">
        <v>324</v>
      </c>
      <c r="D2868" t="s">
        <v>323</v>
      </c>
      <c r="E2868" t="s">
        <v>1</v>
      </c>
      <c r="F2868" t="s">
        <v>4</v>
      </c>
      <c r="G2868" s="2">
        <v>42872</v>
      </c>
      <c r="H2868" s="1">
        <v>652520</v>
      </c>
      <c r="I2868" s="1">
        <v>40235.341399999998</v>
      </c>
    </row>
    <row r="2869" spans="1:9" x14ac:dyDescent="0.25">
      <c r="A2869" t="s">
        <v>329</v>
      </c>
      <c r="B2869" t="s">
        <v>330</v>
      </c>
      <c r="C2869" t="s">
        <v>328</v>
      </c>
      <c r="D2869" t="s">
        <v>327</v>
      </c>
      <c r="E2869" t="s">
        <v>1</v>
      </c>
      <c r="F2869" t="s">
        <v>4</v>
      </c>
      <c r="G2869" s="2">
        <v>43077</v>
      </c>
      <c r="H2869" s="1">
        <v>2623558</v>
      </c>
      <c r="I2869" s="1">
        <v>164995.6349</v>
      </c>
    </row>
    <row r="2870" spans="1:9" x14ac:dyDescent="0.25">
      <c r="A2870" t="s">
        <v>325</v>
      </c>
      <c r="B2870" t="s">
        <v>326</v>
      </c>
      <c r="C2870" t="s">
        <v>324</v>
      </c>
      <c r="D2870" t="s">
        <v>323</v>
      </c>
      <c r="E2870" t="s">
        <v>1</v>
      </c>
      <c r="F2870" t="s">
        <v>4</v>
      </c>
      <c r="G2870" s="2">
        <v>42801</v>
      </c>
      <c r="H2870" s="1">
        <v>207900</v>
      </c>
      <c r="I2870" s="1">
        <v>10833.686</v>
      </c>
    </row>
    <row r="2871" spans="1:9" x14ac:dyDescent="0.25">
      <c r="A2871" t="s">
        <v>321</v>
      </c>
      <c r="B2871" t="s">
        <v>322</v>
      </c>
      <c r="C2871" t="s">
        <v>316</v>
      </c>
      <c r="D2871" t="s">
        <v>315</v>
      </c>
      <c r="E2871" t="s">
        <v>1</v>
      </c>
      <c r="F2871" t="s">
        <v>4</v>
      </c>
      <c r="G2871" s="2">
        <v>43084</v>
      </c>
      <c r="H2871" s="1">
        <v>815200</v>
      </c>
      <c r="I2871" s="1">
        <v>42520.9228</v>
      </c>
    </row>
    <row r="2872" spans="1:9" x14ac:dyDescent="0.25">
      <c r="A2872" t="s">
        <v>319</v>
      </c>
      <c r="B2872" t="s">
        <v>320</v>
      </c>
      <c r="C2872" t="s">
        <v>316</v>
      </c>
      <c r="D2872" t="s">
        <v>315</v>
      </c>
      <c r="E2872" t="s">
        <v>1</v>
      </c>
      <c r="F2872" t="s">
        <v>4</v>
      </c>
      <c r="G2872" s="2">
        <v>43084</v>
      </c>
      <c r="H2872" s="1">
        <v>297520</v>
      </c>
      <c r="I2872" s="1">
        <v>15518.5816</v>
      </c>
    </row>
    <row r="2873" spans="1:9" x14ac:dyDescent="0.25">
      <c r="A2873" t="s">
        <v>317</v>
      </c>
      <c r="B2873" t="s">
        <v>318</v>
      </c>
      <c r="C2873" t="s">
        <v>316</v>
      </c>
      <c r="D2873" t="s">
        <v>315</v>
      </c>
      <c r="E2873" t="s">
        <v>1</v>
      </c>
      <c r="F2873" t="s">
        <v>4</v>
      </c>
      <c r="G2873" s="2">
        <v>43084</v>
      </c>
      <c r="H2873" s="1">
        <v>602928</v>
      </c>
      <c r="I2873" s="1">
        <v>31428.552</v>
      </c>
    </row>
    <row r="2874" spans="1:9" x14ac:dyDescent="0.25">
      <c r="A2874" t="s">
        <v>313</v>
      </c>
      <c r="B2874" t="s">
        <v>314</v>
      </c>
      <c r="C2874" t="s">
        <v>312</v>
      </c>
      <c r="D2874" t="s">
        <v>311</v>
      </c>
      <c r="E2874" t="s">
        <v>1</v>
      </c>
      <c r="F2874" t="s">
        <v>4</v>
      </c>
      <c r="G2874" s="2">
        <v>42787</v>
      </c>
      <c r="H2874" s="1">
        <v>3000000</v>
      </c>
      <c r="I2874" s="1">
        <v>137867.81419999999</v>
      </c>
    </row>
    <row r="2875" spans="1:9" x14ac:dyDescent="0.25">
      <c r="A2875" t="s">
        <v>309</v>
      </c>
      <c r="B2875" t="s">
        <v>310</v>
      </c>
      <c r="C2875" t="s">
        <v>308</v>
      </c>
      <c r="D2875" t="s">
        <v>307</v>
      </c>
      <c r="E2875" t="s">
        <v>1</v>
      </c>
      <c r="F2875" t="s">
        <v>4</v>
      </c>
      <c r="G2875" s="2">
        <v>42774</v>
      </c>
      <c r="H2875" s="1">
        <v>1238000</v>
      </c>
      <c r="I2875" s="1">
        <v>64573.22</v>
      </c>
    </row>
    <row r="2876" spans="1:9" x14ac:dyDescent="0.25">
      <c r="A2876" t="s">
        <v>305</v>
      </c>
      <c r="B2876" t="s">
        <v>306</v>
      </c>
      <c r="C2876" t="s">
        <v>304</v>
      </c>
      <c r="D2876" t="s">
        <v>303</v>
      </c>
      <c r="E2876" t="s">
        <v>1</v>
      </c>
      <c r="F2876" t="s">
        <v>4</v>
      </c>
      <c r="G2876" s="2">
        <v>43067</v>
      </c>
      <c r="H2876" s="1">
        <v>2185000</v>
      </c>
      <c r="I2876" s="1">
        <v>178440.90049999999</v>
      </c>
    </row>
    <row r="2877" spans="1:9" x14ac:dyDescent="0.25">
      <c r="A2877" t="s">
        <v>301</v>
      </c>
      <c r="B2877" t="s">
        <v>302</v>
      </c>
      <c r="C2877" t="s">
        <v>100</v>
      </c>
      <c r="D2877" t="s">
        <v>99</v>
      </c>
      <c r="E2877" t="s">
        <v>1</v>
      </c>
      <c r="F2877" t="s">
        <v>4</v>
      </c>
      <c r="G2877" s="2">
        <v>43026</v>
      </c>
      <c r="H2877" s="1">
        <v>3240000</v>
      </c>
      <c r="I2877" s="1">
        <v>256633.46969999999</v>
      </c>
    </row>
    <row r="2878" spans="1:9" x14ac:dyDescent="0.25">
      <c r="A2878" t="s">
        <v>299</v>
      </c>
      <c r="B2878" t="s">
        <v>300</v>
      </c>
      <c r="C2878" t="s">
        <v>298</v>
      </c>
      <c r="D2878" t="s">
        <v>297</v>
      </c>
      <c r="E2878" t="s">
        <v>1</v>
      </c>
      <c r="F2878" t="s">
        <v>4</v>
      </c>
      <c r="G2878" s="2">
        <v>43077</v>
      </c>
      <c r="H2878" s="1">
        <v>1924734</v>
      </c>
      <c r="I2878" s="1">
        <v>182995.05619999999</v>
      </c>
    </row>
    <row r="2879" spans="1:9" x14ac:dyDescent="0.25">
      <c r="A2879" t="s">
        <v>295</v>
      </c>
      <c r="B2879" t="s">
        <v>296</v>
      </c>
      <c r="C2879" t="s">
        <v>294</v>
      </c>
      <c r="D2879" t="s">
        <v>293</v>
      </c>
      <c r="E2879" t="s">
        <v>1</v>
      </c>
      <c r="F2879" t="s">
        <v>4</v>
      </c>
      <c r="G2879" s="2">
        <v>43040</v>
      </c>
      <c r="H2879" s="1">
        <v>913038</v>
      </c>
      <c r="I2879" s="1">
        <v>103687.2117</v>
      </c>
    </row>
    <row r="2880" spans="1:9" x14ac:dyDescent="0.25">
      <c r="A2880" t="s">
        <v>291</v>
      </c>
      <c r="B2880" t="s">
        <v>292</v>
      </c>
      <c r="C2880" t="s">
        <v>290</v>
      </c>
      <c r="D2880" t="s">
        <v>289</v>
      </c>
      <c r="E2880" t="s">
        <v>1</v>
      </c>
      <c r="F2880" t="s">
        <v>4</v>
      </c>
      <c r="G2880" s="2">
        <v>43084</v>
      </c>
      <c r="H2880" s="1">
        <v>1625000</v>
      </c>
      <c r="I2880" s="1">
        <v>198315.90239999999</v>
      </c>
    </row>
    <row r="2881" spans="1:9" x14ac:dyDescent="0.25">
      <c r="A2881" t="s">
        <v>287</v>
      </c>
      <c r="B2881" t="s">
        <v>288</v>
      </c>
      <c r="C2881" t="s">
        <v>286</v>
      </c>
      <c r="D2881" t="s">
        <v>285</v>
      </c>
      <c r="E2881" t="s">
        <v>1</v>
      </c>
      <c r="F2881" t="s">
        <v>4</v>
      </c>
      <c r="G2881" s="2">
        <v>42969</v>
      </c>
      <c r="H2881" s="1">
        <v>2400000</v>
      </c>
      <c r="I2881" s="1">
        <v>175150.30009999999</v>
      </c>
    </row>
    <row r="2882" spans="1:9" x14ac:dyDescent="0.25">
      <c r="A2882" t="s">
        <v>283</v>
      </c>
      <c r="B2882" t="s">
        <v>284</v>
      </c>
      <c r="C2882" t="s">
        <v>282</v>
      </c>
      <c r="D2882" t="s">
        <v>281</v>
      </c>
      <c r="E2882" t="s">
        <v>1</v>
      </c>
      <c r="F2882" t="s">
        <v>4</v>
      </c>
      <c r="G2882" s="2">
        <v>43003</v>
      </c>
      <c r="H2882" s="1">
        <v>4460401</v>
      </c>
      <c r="I2882" s="1">
        <v>444826.74609999999</v>
      </c>
    </row>
    <row r="2883" spans="1:9" x14ac:dyDescent="0.25">
      <c r="A2883" t="s">
        <v>279</v>
      </c>
      <c r="B2883" t="s">
        <v>280</v>
      </c>
      <c r="C2883" t="s">
        <v>278</v>
      </c>
      <c r="D2883" t="s">
        <v>277</v>
      </c>
      <c r="E2883" t="s">
        <v>1</v>
      </c>
      <c r="F2883" t="s">
        <v>4</v>
      </c>
      <c r="G2883" s="2">
        <v>43077</v>
      </c>
      <c r="H2883" s="1">
        <v>1700000</v>
      </c>
      <c r="I2883" s="1">
        <v>97620.810100000002</v>
      </c>
    </row>
    <row r="2884" spans="1:9" x14ac:dyDescent="0.25">
      <c r="A2884" t="s">
        <v>275</v>
      </c>
      <c r="B2884" t="s">
        <v>276</v>
      </c>
      <c r="C2884" t="s">
        <v>274</v>
      </c>
      <c r="D2884" t="s">
        <v>273</v>
      </c>
      <c r="E2884" t="s">
        <v>1</v>
      </c>
      <c r="F2884" t="s">
        <v>4</v>
      </c>
      <c r="G2884" s="2">
        <v>43068</v>
      </c>
      <c r="H2884" s="1">
        <v>7990000</v>
      </c>
      <c r="I2884" s="1">
        <v>538557.39</v>
      </c>
    </row>
    <row r="2885" spans="1:9" x14ac:dyDescent="0.25">
      <c r="A2885" t="s">
        <v>271</v>
      </c>
      <c r="B2885" t="s">
        <v>272</v>
      </c>
      <c r="C2885" t="s">
        <v>150</v>
      </c>
      <c r="D2885" t="s">
        <v>149</v>
      </c>
      <c r="E2885" t="s">
        <v>1</v>
      </c>
      <c r="F2885" t="s">
        <v>4</v>
      </c>
      <c r="G2885" s="2">
        <v>42999</v>
      </c>
      <c r="H2885" s="1">
        <v>849000</v>
      </c>
      <c r="I2885" s="1">
        <v>98843.417499999996</v>
      </c>
    </row>
    <row r="2886" spans="1:9" x14ac:dyDescent="0.25">
      <c r="A2886" t="s">
        <v>269</v>
      </c>
      <c r="B2886" t="s">
        <v>270</v>
      </c>
      <c r="C2886" t="s">
        <v>268</v>
      </c>
      <c r="D2886" t="s">
        <v>267</v>
      </c>
      <c r="E2886" t="s">
        <v>1</v>
      </c>
      <c r="F2886" t="s">
        <v>4</v>
      </c>
      <c r="G2886" s="2">
        <v>43068</v>
      </c>
      <c r="H2886" s="1">
        <v>660000</v>
      </c>
      <c r="I2886" s="1">
        <v>34940.599800000004</v>
      </c>
    </row>
    <row r="2887" spans="1:9" x14ac:dyDescent="0.25">
      <c r="A2887" t="s">
        <v>265</v>
      </c>
      <c r="B2887" t="s">
        <v>266</v>
      </c>
      <c r="C2887" t="s">
        <v>264</v>
      </c>
      <c r="D2887" t="s">
        <v>263</v>
      </c>
      <c r="E2887" t="s">
        <v>1</v>
      </c>
      <c r="F2887" t="s">
        <v>4</v>
      </c>
      <c r="G2887" s="2">
        <v>43063</v>
      </c>
      <c r="H2887" s="1">
        <v>2800000</v>
      </c>
      <c r="I2887" s="1">
        <v>156051.6924</v>
      </c>
    </row>
    <row r="2888" spans="1:9" x14ac:dyDescent="0.25">
      <c r="A2888" t="s">
        <v>261</v>
      </c>
      <c r="B2888" t="s">
        <v>262</v>
      </c>
      <c r="C2888" t="s">
        <v>260</v>
      </c>
      <c r="D2888" t="s">
        <v>259</v>
      </c>
      <c r="E2888" t="s">
        <v>1</v>
      </c>
      <c r="F2888" t="s">
        <v>4</v>
      </c>
      <c r="G2888" s="2">
        <v>43070</v>
      </c>
      <c r="H2888" s="1">
        <v>460000</v>
      </c>
      <c r="I2888" s="1">
        <v>8664.3845000000001</v>
      </c>
    </row>
    <row r="2889" spans="1:9" x14ac:dyDescent="0.25">
      <c r="A2889" t="s">
        <v>257</v>
      </c>
      <c r="B2889" t="s">
        <v>258</v>
      </c>
      <c r="C2889" t="s">
        <v>256</v>
      </c>
      <c r="D2889" t="s">
        <v>255</v>
      </c>
      <c r="E2889" t="s">
        <v>1</v>
      </c>
      <c r="F2889" t="s">
        <v>4</v>
      </c>
      <c r="G2889" s="2">
        <v>43048</v>
      </c>
      <c r="H2889" s="1">
        <v>845960</v>
      </c>
      <c r="I2889" s="1">
        <v>65503.9571</v>
      </c>
    </row>
    <row r="2890" spans="1:9" x14ac:dyDescent="0.25">
      <c r="A2890" t="s">
        <v>253</v>
      </c>
      <c r="B2890" t="s">
        <v>254</v>
      </c>
      <c r="C2890" t="s">
        <v>252</v>
      </c>
      <c r="D2890" t="s">
        <v>251</v>
      </c>
      <c r="E2890" t="s">
        <v>1</v>
      </c>
      <c r="F2890" t="s">
        <v>4</v>
      </c>
      <c r="G2890" s="2">
        <v>43068</v>
      </c>
      <c r="H2890" s="1">
        <v>436500</v>
      </c>
      <c r="I2890" s="1">
        <v>14504.525100000001</v>
      </c>
    </row>
    <row r="2891" spans="1:9" x14ac:dyDescent="0.25">
      <c r="A2891" t="s">
        <v>249</v>
      </c>
      <c r="B2891" t="s">
        <v>250</v>
      </c>
      <c r="C2891" t="s">
        <v>246</v>
      </c>
      <c r="D2891" t="s">
        <v>245</v>
      </c>
      <c r="E2891" t="s">
        <v>1</v>
      </c>
      <c r="F2891" t="s">
        <v>4</v>
      </c>
      <c r="G2891" s="2">
        <v>43041</v>
      </c>
      <c r="H2891" s="1">
        <v>355000</v>
      </c>
      <c r="I2891" s="1">
        <v>16735.210299999999</v>
      </c>
    </row>
    <row r="2892" spans="1:9" x14ac:dyDescent="0.25">
      <c r="A2892" t="s">
        <v>247</v>
      </c>
      <c r="B2892" t="s">
        <v>248</v>
      </c>
      <c r="C2892" t="s">
        <v>246</v>
      </c>
      <c r="D2892" t="s">
        <v>245</v>
      </c>
      <c r="E2892" t="s">
        <v>1</v>
      </c>
      <c r="F2892" t="s">
        <v>4</v>
      </c>
      <c r="G2892" s="2">
        <v>43041</v>
      </c>
      <c r="H2892" s="1">
        <v>2519413</v>
      </c>
      <c r="I2892" s="1">
        <v>122550.1829</v>
      </c>
    </row>
    <row r="2893" spans="1:9" x14ac:dyDescent="0.25">
      <c r="A2893" t="s">
        <v>243</v>
      </c>
      <c r="B2893" t="s">
        <v>244</v>
      </c>
      <c r="C2893" t="s">
        <v>32</v>
      </c>
      <c r="D2893" t="s">
        <v>31</v>
      </c>
      <c r="E2893" t="s">
        <v>1</v>
      </c>
      <c r="F2893" t="s">
        <v>4</v>
      </c>
      <c r="G2893" s="2">
        <v>43031</v>
      </c>
      <c r="H2893" s="1">
        <v>2875000</v>
      </c>
      <c r="I2893" s="1">
        <v>265174.73210000002</v>
      </c>
    </row>
    <row r="2894" spans="1:9" x14ac:dyDescent="0.25">
      <c r="A2894" t="s">
        <v>241</v>
      </c>
      <c r="B2894" t="s">
        <v>242</v>
      </c>
      <c r="C2894" t="s">
        <v>16</v>
      </c>
      <c r="D2894" t="s">
        <v>15</v>
      </c>
      <c r="E2894" t="s">
        <v>1</v>
      </c>
      <c r="F2894" t="s">
        <v>4</v>
      </c>
      <c r="G2894" s="2">
        <v>42964</v>
      </c>
      <c r="H2894" s="1">
        <v>315000</v>
      </c>
      <c r="I2894" s="1">
        <v>24449.147700000001</v>
      </c>
    </row>
    <row r="2895" spans="1:9" x14ac:dyDescent="0.25">
      <c r="A2895" t="s">
        <v>239</v>
      </c>
      <c r="B2895" t="s">
        <v>240</v>
      </c>
      <c r="C2895" t="s">
        <v>32</v>
      </c>
      <c r="D2895" t="s">
        <v>31</v>
      </c>
      <c r="E2895" t="s">
        <v>1</v>
      </c>
      <c r="F2895" t="s">
        <v>4</v>
      </c>
      <c r="G2895" s="2">
        <v>43031</v>
      </c>
      <c r="H2895" s="1">
        <v>868285</v>
      </c>
      <c r="I2895" s="1">
        <v>44232.4732</v>
      </c>
    </row>
    <row r="2896" spans="1:9" x14ac:dyDescent="0.25">
      <c r="A2896" t="s">
        <v>237</v>
      </c>
      <c r="B2896" t="s">
        <v>238</v>
      </c>
      <c r="C2896" t="s">
        <v>236</v>
      </c>
      <c r="D2896" t="s">
        <v>235</v>
      </c>
      <c r="E2896" t="s">
        <v>1</v>
      </c>
      <c r="F2896" t="s">
        <v>4</v>
      </c>
      <c r="G2896" s="2">
        <v>42964</v>
      </c>
      <c r="H2896" s="1">
        <v>2344183.2000000002</v>
      </c>
      <c r="I2896" s="1">
        <v>120692.64</v>
      </c>
    </row>
    <row r="2897" spans="1:9" x14ac:dyDescent="0.25">
      <c r="A2897" t="s">
        <v>233</v>
      </c>
      <c r="B2897" t="s">
        <v>234</v>
      </c>
      <c r="C2897" t="s">
        <v>232</v>
      </c>
      <c r="D2897" t="s">
        <v>231</v>
      </c>
      <c r="E2897" t="s">
        <v>1</v>
      </c>
      <c r="F2897" t="s">
        <v>4</v>
      </c>
      <c r="G2897" s="2">
        <v>42955</v>
      </c>
      <c r="H2897" s="1">
        <v>746000</v>
      </c>
      <c r="I2897" s="1">
        <v>40357.008000000002</v>
      </c>
    </row>
    <row r="2898" spans="1:9" x14ac:dyDescent="0.25">
      <c r="A2898" t="s">
        <v>229</v>
      </c>
      <c r="B2898" t="s">
        <v>230</v>
      </c>
      <c r="C2898" t="s">
        <v>228</v>
      </c>
      <c r="D2898" t="s">
        <v>227</v>
      </c>
      <c r="E2898" t="s">
        <v>1</v>
      </c>
      <c r="F2898" t="s">
        <v>4</v>
      </c>
      <c r="G2898" s="2">
        <v>43077</v>
      </c>
      <c r="H2898" s="1">
        <v>2050000</v>
      </c>
      <c r="I2898" s="1">
        <v>183087.76070000001</v>
      </c>
    </row>
    <row r="2899" spans="1:9" x14ac:dyDescent="0.25">
      <c r="A2899" t="s">
        <v>225</v>
      </c>
      <c r="B2899" t="s">
        <v>226</v>
      </c>
      <c r="C2899" t="s">
        <v>224</v>
      </c>
      <c r="D2899" t="s">
        <v>223</v>
      </c>
      <c r="E2899" t="s">
        <v>1</v>
      </c>
      <c r="F2899" t="s">
        <v>4</v>
      </c>
      <c r="G2899" s="2">
        <v>42774</v>
      </c>
      <c r="H2899" s="1">
        <v>401000</v>
      </c>
      <c r="I2899" s="1">
        <v>20992.595300000001</v>
      </c>
    </row>
    <row r="2900" spans="1:9" x14ac:dyDescent="0.25">
      <c r="A2900" t="s">
        <v>221</v>
      </c>
      <c r="B2900" t="s">
        <v>222</v>
      </c>
      <c r="C2900" t="s">
        <v>134</v>
      </c>
      <c r="D2900" t="s">
        <v>133</v>
      </c>
      <c r="E2900" t="s">
        <v>1</v>
      </c>
      <c r="F2900" t="s">
        <v>4</v>
      </c>
      <c r="G2900" s="2">
        <v>43040</v>
      </c>
      <c r="H2900" s="1">
        <v>1870000</v>
      </c>
      <c r="I2900" s="1">
        <v>97508.944000000003</v>
      </c>
    </row>
    <row r="2901" spans="1:9" x14ac:dyDescent="0.25">
      <c r="A2901" t="s">
        <v>219</v>
      </c>
      <c r="B2901" t="s">
        <v>220</v>
      </c>
      <c r="C2901" t="s">
        <v>218</v>
      </c>
      <c r="D2901" t="s">
        <v>217</v>
      </c>
      <c r="E2901" t="s">
        <v>1</v>
      </c>
      <c r="F2901" t="s">
        <v>4</v>
      </c>
      <c r="G2901" s="2">
        <v>42860</v>
      </c>
      <c r="H2901" s="1">
        <v>2024863</v>
      </c>
      <c r="I2901" s="1">
        <v>111678.651</v>
      </c>
    </row>
    <row r="2902" spans="1:9" x14ac:dyDescent="0.25">
      <c r="A2902" t="s">
        <v>215</v>
      </c>
      <c r="B2902" t="s">
        <v>216</v>
      </c>
      <c r="C2902" t="s">
        <v>214</v>
      </c>
      <c r="D2902" t="s">
        <v>213</v>
      </c>
      <c r="E2902" t="s">
        <v>1</v>
      </c>
      <c r="F2902" t="s">
        <v>4</v>
      </c>
      <c r="G2902" s="2">
        <v>42949</v>
      </c>
      <c r="H2902" s="1">
        <v>839000</v>
      </c>
      <c r="I2902" s="1">
        <v>58760.976000000002</v>
      </c>
    </row>
    <row r="2903" spans="1:9" x14ac:dyDescent="0.25">
      <c r="A2903" t="s">
        <v>211</v>
      </c>
      <c r="B2903" t="s">
        <v>212</v>
      </c>
      <c r="C2903" t="s">
        <v>76</v>
      </c>
      <c r="D2903" t="s">
        <v>75</v>
      </c>
      <c r="E2903" t="s">
        <v>1</v>
      </c>
      <c r="F2903" t="s">
        <v>4</v>
      </c>
      <c r="G2903" s="2">
        <v>43066</v>
      </c>
      <c r="H2903" s="1">
        <v>1480000</v>
      </c>
      <c r="I2903" s="1">
        <v>114461.0159</v>
      </c>
    </row>
    <row r="2904" spans="1:9" x14ac:dyDescent="0.25">
      <c r="A2904" t="s">
        <v>209</v>
      </c>
      <c r="B2904" t="s">
        <v>210</v>
      </c>
      <c r="C2904" t="s">
        <v>208</v>
      </c>
      <c r="D2904" t="s">
        <v>207</v>
      </c>
      <c r="E2904" t="s">
        <v>1</v>
      </c>
      <c r="F2904" t="s">
        <v>4</v>
      </c>
      <c r="G2904" s="2">
        <v>43067</v>
      </c>
      <c r="H2904" s="1">
        <v>522720</v>
      </c>
      <c r="I2904" s="1">
        <v>25333.8269</v>
      </c>
    </row>
    <row r="2905" spans="1:9" x14ac:dyDescent="0.25">
      <c r="A2905" t="s">
        <v>205</v>
      </c>
      <c r="B2905" t="s">
        <v>206</v>
      </c>
      <c r="C2905" t="s">
        <v>202</v>
      </c>
      <c r="D2905" t="s">
        <v>201</v>
      </c>
      <c r="E2905" t="s">
        <v>1</v>
      </c>
      <c r="F2905" t="s">
        <v>4</v>
      </c>
      <c r="G2905" s="2">
        <v>43046</v>
      </c>
      <c r="H2905" s="1">
        <v>2999000</v>
      </c>
      <c r="I2905" s="1">
        <v>177200.22399999999</v>
      </c>
    </row>
    <row r="2906" spans="1:9" x14ac:dyDescent="0.25">
      <c r="A2906" t="s">
        <v>203</v>
      </c>
      <c r="B2906" t="s">
        <v>204</v>
      </c>
      <c r="C2906" t="s">
        <v>202</v>
      </c>
      <c r="D2906" t="s">
        <v>201</v>
      </c>
      <c r="E2906" t="s">
        <v>1</v>
      </c>
      <c r="F2906" t="s">
        <v>4</v>
      </c>
      <c r="G2906" s="2">
        <v>42899</v>
      </c>
      <c r="H2906" s="1">
        <v>2250000</v>
      </c>
      <c r="I2906" s="1">
        <v>177389.568</v>
      </c>
    </row>
    <row r="2907" spans="1:9" x14ac:dyDescent="0.25">
      <c r="A2907" t="s">
        <v>199</v>
      </c>
      <c r="B2907" t="s">
        <v>200</v>
      </c>
      <c r="C2907" t="s">
        <v>198</v>
      </c>
      <c r="D2907" t="s">
        <v>197</v>
      </c>
      <c r="E2907" t="s">
        <v>1</v>
      </c>
      <c r="F2907" t="s">
        <v>4</v>
      </c>
      <c r="G2907" s="2">
        <v>42899</v>
      </c>
      <c r="H2907" s="1">
        <v>357000</v>
      </c>
      <c r="I2907" s="1">
        <v>11287.6219</v>
      </c>
    </row>
    <row r="2908" spans="1:9" x14ac:dyDescent="0.25">
      <c r="A2908" t="s">
        <v>195</v>
      </c>
      <c r="B2908" t="s">
        <v>196</v>
      </c>
      <c r="C2908" t="s">
        <v>194</v>
      </c>
      <c r="D2908" t="s">
        <v>193</v>
      </c>
      <c r="E2908" t="s">
        <v>1</v>
      </c>
      <c r="F2908" t="s">
        <v>4</v>
      </c>
      <c r="G2908" s="2">
        <v>42872</v>
      </c>
      <c r="H2908" s="1">
        <v>999000</v>
      </c>
      <c r="I2908" s="1">
        <v>69946.351999999999</v>
      </c>
    </row>
    <row r="2909" spans="1:9" x14ac:dyDescent="0.25">
      <c r="A2909" t="s">
        <v>191</v>
      </c>
      <c r="B2909" t="s">
        <v>192</v>
      </c>
      <c r="C2909" t="s">
        <v>190</v>
      </c>
      <c r="D2909" t="s">
        <v>189</v>
      </c>
      <c r="E2909" t="s">
        <v>1</v>
      </c>
      <c r="F2909" t="s">
        <v>4</v>
      </c>
      <c r="G2909" s="2">
        <v>42899</v>
      </c>
      <c r="H2909" s="1">
        <v>3362000</v>
      </c>
      <c r="I2909" s="1">
        <v>209951.48</v>
      </c>
    </row>
    <row r="2910" spans="1:9" x14ac:dyDescent="0.25">
      <c r="A2910" t="s">
        <v>187</v>
      </c>
      <c r="B2910" t="s">
        <v>188</v>
      </c>
      <c r="C2910" t="s">
        <v>186</v>
      </c>
      <c r="D2910" t="s">
        <v>185</v>
      </c>
      <c r="E2910" t="s">
        <v>1</v>
      </c>
      <c r="F2910" t="s">
        <v>4</v>
      </c>
      <c r="G2910" s="2">
        <v>43040</v>
      </c>
      <c r="H2910" s="1">
        <v>519995</v>
      </c>
      <c r="I2910" s="1">
        <v>21599.432000000001</v>
      </c>
    </row>
    <row r="2911" spans="1:9" x14ac:dyDescent="0.25">
      <c r="A2911" t="s">
        <v>183</v>
      </c>
      <c r="B2911" t="s">
        <v>184</v>
      </c>
      <c r="C2911" t="s">
        <v>182</v>
      </c>
      <c r="D2911" t="s">
        <v>181</v>
      </c>
      <c r="E2911" t="s">
        <v>1</v>
      </c>
      <c r="F2911" t="s">
        <v>4</v>
      </c>
      <c r="G2911" s="2">
        <v>43004</v>
      </c>
      <c r="H2911" s="1">
        <v>5670000</v>
      </c>
      <c r="I2911" s="1">
        <v>352854.28</v>
      </c>
    </row>
    <row r="2912" spans="1:9" x14ac:dyDescent="0.25">
      <c r="A2912" t="s">
        <v>179</v>
      </c>
      <c r="B2912" t="s">
        <v>180</v>
      </c>
      <c r="C2912" t="s">
        <v>178</v>
      </c>
      <c r="D2912" t="s">
        <v>177</v>
      </c>
      <c r="E2912" t="s">
        <v>1</v>
      </c>
      <c r="F2912" t="s">
        <v>4</v>
      </c>
      <c r="G2912" s="2">
        <v>42899</v>
      </c>
      <c r="H2912" s="1">
        <v>450000</v>
      </c>
      <c r="I2912" s="1">
        <v>26361.032599999999</v>
      </c>
    </row>
    <row r="2913" spans="1:9" x14ac:dyDescent="0.25">
      <c r="A2913" t="s">
        <v>175</v>
      </c>
      <c r="B2913" t="s">
        <v>176</v>
      </c>
      <c r="C2913" t="s">
        <v>174</v>
      </c>
      <c r="D2913" t="s">
        <v>173</v>
      </c>
      <c r="E2913" t="s">
        <v>1</v>
      </c>
      <c r="F2913" t="s">
        <v>4</v>
      </c>
      <c r="G2913" s="2">
        <v>42997</v>
      </c>
      <c r="H2913" s="1">
        <v>1673000</v>
      </c>
      <c r="I2913" s="1">
        <v>121100.6587</v>
      </c>
    </row>
    <row r="2914" spans="1:9" x14ac:dyDescent="0.25">
      <c r="A2914" t="s">
        <v>171</v>
      </c>
      <c r="B2914" t="s">
        <v>172</v>
      </c>
      <c r="C2914" t="s">
        <v>168</v>
      </c>
      <c r="D2914" t="s">
        <v>167</v>
      </c>
      <c r="E2914" t="s">
        <v>1</v>
      </c>
      <c r="F2914" t="s">
        <v>4</v>
      </c>
      <c r="G2914" s="2">
        <v>43004</v>
      </c>
      <c r="H2914" s="1">
        <v>817188</v>
      </c>
      <c r="I2914" s="1">
        <v>41811.990700000002</v>
      </c>
    </row>
    <row r="2915" spans="1:9" x14ac:dyDescent="0.25">
      <c r="A2915" t="s">
        <v>169</v>
      </c>
      <c r="B2915" t="s">
        <v>170</v>
      </c>
      <c r="C2915" t="s">
        <v>168</v>
      </c>
      <c r="D2915" t="s">
        <v>167</v>
      </c>
      <c r="E2915" t="s">
        <v>1</v>
      </c>
      <c r="F2915" t="s">
        <v>4</v>
      </c>
      <c r="G2915" s="2">
        <v>43067</v>
      </c>
      <c r="H2915" s="1">
        <v>2688300</v>
      </c>
      <c r="I2915" s="1">
        <v>146535.24799999999</v>
      </c>
    </row>
    <row r="2916" spans="1:9" x14ac:dyDescent="0.25">
      <c r="A2916" t="s">
        <v>165</v>
      </c>
      <c r="B2916" t="s">
        <v>166</v>
      </c>
      <c r="C2916" t="s">
        <v>164</v>
      </c>
      <c r="D2916" t="s">
        <v>163</v>
      </c>
      <c r="E2916" t="s">
        <v>1</v>
      </c>
      <c r="F2916" t="s">
        <v>4</v>
      </c>
      <c r="G2916" s="2">
        <v>43077</v>
      </c>
      <c r="H2916" s="1">
        <v>1878449</v>
      </c>
      <c r="I2916" s="1">
        <v>99286.611699999994</v>
      </c>
    </row>
    <row r="2917" spans="1:9" x14ac:dyDescent="0.25">
      <c r="A2917" t="s">
        <v>161</v>
      </c>
      <c r="B2917" t="s">
        <v>162</v>
      </c>
      <c r="C2917" t="s">
        <v>160</v>
      </c>
      <c r="D2917" t="s">
        <v>159</v>
      </c>
      <c r="E2917" t="s">
        <v>1</v>
      </c>
      <c r="F2917" t="s">
        <v>4</v>
      </c>
      <c r="G2917" s="2">
        <v>42991</v>
      </c>
      <c r="H2917" s="1">
        <v>2550000</v>
      </c>
      <c r="I2917" s="1">
        <v>241345.62599999999</v>
      </c>
    </row>
    <row r="2918" spans="1:9" x14ac:dyDescent="0.25">
      <c r="A2918" t="s">
        <v>157</v>
      </c>
      <c r="B2918" t="s">
        <v>158</v>
      </c>
      <c r="C2918" t="s">
        <v>48</v>
      </c>
      <c r="D2918" t="s">
        <v>47</v>
      </c>
      <c r="E2918" t="s">
        <v>1</v>
      </c>
      <c r="F2918" t="s">
        <v>4</v>
      </c>
      <c r="G2918" s="2">
        <v>42801</v>
      </c>
      <c r="H2918" s="1">
        <v>3200000</v>
      </c>
      <c r="I2918" s="1">
        <v>167499.68700000001</v>
      </c>
    </row>
    <row r="2919" spans="1:9" x14ac:dyDescent="0.25">
      <c r="A2919" t="s">
        <v>155</v>
      </c>
      <c r="B2919" t="s">
        <v>156</v>
      </c>
      <c r="C2919" t="s">
        <v>154</v>
      </c>
      <c r="D2919" t="s">
        <v>153</v>
      </c>
      <c r="E2919" t="s">
        <v>1</v>
      </c>
      <c r="F2919" t="s">
        <v>4</v>
      </c>
      <c r="G2919" s="2">
        <v>42969</v>
      </c>
      <c r="H2919" s="1">
        <v>884191</v>
      </c>
      <c r="I2919" s="1">
        <v>32040.128000000001</v>
      </c>
    </row>
    <row r="2920" spans="1:9" x14ac:dyDescent="0.25">
      <c r="A2920" t="s">
        <v>151</v>
      </c>
      <c r="B2920" t="s">
        <v>152</v>
      </c>
      <c r="C2920" t="s">
        <v>150</v>
      </c>
      <c r="D2920" t="s">
        <v>149</v>
      </c>
      <c r="E2920" t="s">
        <v>1</v>
      </c>
      <c r="F2920" t="s">
        <v>4</v>
      </c>
      <c r="G2920" s="2">
        <v>42957</v>
      </c>
      <c r="H2920" s="1">
        <v>167706</v>
      </c>
      <c r="I2920" s="1">
        <v>17595.935000000001</v>
      </c>
    </row>
    <row r="2921" spans="1:9" x14ac:dyDescent="0.25">
      <c r="A2921" t="s">
        <v>147</v>
      </c>
      <c r="B2921" t="s">
        <v>148</v>
      </c>
      <c r="C2921" t="s">
        <v>146</v>
      </c>
      <c r="D2921" t="s">
        <v>145</v>
      </c>
      <c r="E2921" t="s">
        <v>1</v>
      </c>
      <c r="F2921" t="s">
        <v>4</v>
      </c>
      <c r="G2921" s="2">
        <v>42971</v>
      </c>
      <c r="H2921" s="1">
        <v>900000</v>
      </c>
      <c r="I2921" s="1">
        <v>94538.755600000004</v>
      </c>
    </row>
    <row r="2922" spans="1:9" x14ac:dyDescent="0.25">
      <c r="A2922" t="s">
        <v>143</v>
      </c>
      <c r="B2922" t="s">
        <v>144</v>
      </c>
      <c r="C2922" t="s">
        <v>142</v>
      </c>
      <c r="D2922" t="s">
        <v>141</v>
      </c>
      <c r="E2922" t="s">
        <v>1</v>
      </c>
      <c r="F2922" t="s">
        <v>4</v>
      </c>
      <c r="G2922" s="2">
        <v>43031</v>
      </c>
      <c r="H2922" s="1">
        <v>2415280</v>
      </c>
      <c r="I2922" s="1">
        <v>125723.04</v>
      </c>
    </row>
    <row r="2923" spans="1:9" x14ac:dyDescent="0.25">
      <c r="A2923" t="s">
        <v>139</v>
      </c>
      <c r="B2923" t="s">
        <v>140</v>
      </c>
      <c r="C2923" t="s">
        <v>138</v>
      </c>
      <c r="D2923" t="s">
        <v>137</v>
      </c>
      <c r="E2923" t="s">
        <v>1</v>
      </c>
      <c r="F2923" t="s">
        <v>4</v>
      </c>
      <c r="G2923" s="2">
        <v>43018</v>
      </c>
      <c r="H2923" s="1">
        <v>68000</v>
      </c>
      <c r="I2923" s="1">
        <v>5468.1959999999999</v>
      </c>
    </row>
    <row r="2924" spans="1:9" x14ac:dyDescent="0.25">
      <c r="A2924" t="s">
        <v>135</v>
      </c>
      <c r="B2924" t="s">
        <v>136</v>
      </c>
      <c r="C2924" t="s">
        <v>134</v>
      </c>
      <c r="D2924" t="s">
        <v>133</v>
      </c>
      <c r="E2924" t="s">
        <v>1</v>
      </c>
      <c r="F2924" t="s">
        <v>4</v>
      </c>
      <c r="G2924" s="2">
        <v>43040</v>
      </c>
      <c r="H2924" s="1">
        <v>1150000</v>
      </c>
      <c r="I2924" s="1">
        <v>59064.303999999996</v>
      </c>
    </row>
    <row r="2925" spans="1:9" x14ac:dyDescent="0.25">
      <c r="A2925" t="s">
        <v>131</v>
      </c>
      <c r="B2925" t="s">
        <v>132</v>
      </c>
      <c r="C2925" t="s">
        <v>130</v>
      </c>
      <c r="D2925" t="s">
        <v>129</v>
      </c>
      <c r="E2925" t="s">
        <v>1</v>
      </c>
      <c r="F2925" t="s">
        <v>4</v>
      </c>
      <c r="G2925" s="2">
        <v>42829</v>
      </c>
      <c r="H2925" s="1">
        <v>3725456</v>
      </c>
      <c r="I2925" s="1">
        <v>302217.40870000003</v>
      </c>
    </row>
    <row r="2926" spans="1:9" x14ac:dyDescent="0.25">
      <c r="A2926" t="s">
        <v>127</v>
      </c>
      <c r="B2926" t="s">
        <v>128</v>
      </c>
      <c r="C2926" t="s">
        <v>56</v>
      </c>
      <c r="D2926" t="s">
        <v>55</v>
      </c>
      <c r="E2926" t="s">
        <v>1</v>
      </c>
      <c r="F2926" t="s">
        <v>4</v>
      </c>
      <c r="G2926" s="2">
        <v>42964</v>
      </c>
      <c r="H2926" s="1">
        <v>1975000</v>
      </c>
      <c r="I2926" s="1">
        <v>124742.45940000001</v>
      </c>
    </row>
    <row r="2927" spans="1:9" x14ac:dyDescent="0.25">
      <c r="A2927" t="s">
        <v>125</v>
      </c>
      <c r="B2927" t="s">
        <v>126</v>
      </c>
      <c r="C2927" t="s">
        <v>124</v>
      </c>
      <c r="D2927" t="s">
        <v>123</v>
      </c>
      <c r="E2927" t="s">
        <v>1</v>
      </c>
      <c r="F2927" t="s">
        <v>4</v>
      </c>
      <c r="G2927" s="2">
        <v>42872</v>
      </c>
      <c r="H2927" s="1">
        <v>770000</v>
      </c>
      <c r="I2927" s="1">
        <v>64827.426200000002</v>
      </c>
    </row>
    <row r="2928" spans="1:9" x14ac:dyDescent="0.25">
      <c r="A2928" t="s">
        <v>121</v>
      </c>
      <c r="B2928" t="s">
        <v>122</v>
      </c>
      <c r="C2928" t="s">
        <v>120</v>
      </c>
      <c r="D2928" t="s">
        <v>119</v>
      </c>
      <c r="E2928" t="s">
        <v>1</v>
      </c>
      <c r="F2928" t="s">
        <v>4</v>
      </c>
      <c r="G2928" s="2">
        <v>42860</v>
      </c>
      <c r="H2928" s="1">
        <v>700000</v>
      </c>
      <c r="I2928" s="1">
        <v>53860.102800000001</v>
      </c>
    </row>
    <row r="2929" spans="1:9" x14ac:dyDescent="0.25">
      <c r="A2929" t="s">
        <v>117</v>
      </c>
      <c r="B2929" t="s">
        <v>118</v>
      </c>
      <c r="C2929" t="s">
        <v>116</v>
      </c>
      <c r="D2929" t="s">
        <v>115</v>
      </c>
      <c r="E2929" t="s">
        <v>1</v>
      </c>
      <c r="F2929" t="s">
        <v>4</v>
      </c>
      <c r="G2929" s="2">
        <v>42895</v>
      </c>
      <c r="H2929" s="1">
        <v>10970000</v>
      </c>
      <c r="I2929" s="1">
        <v>560901.92449999996</v>
      </c>
    </row>
    <row r="2930" spans="1:9" x14ac:dyDescent="0.25">
      <c r="A2930" t="s">
        <v>113</v>
      </c>
      <c r="B2930" t="s">
        <v>114</v>
      </c>
      <c r="C2930" t="s">
        <v>112</v>
      </c>
      <c r="D2930" t="s">
        <v>111</v>
      </c>
      <c r="E2930" t="s">
        <v>1</v>
      </c>
      <c r="F2930" t="s">
        <v>4</v>
      </c>
      <c r="G2930" s="2">
        <v>42993</v>
      </c>
      <c r="H2930" s="1">
        <v>2661850</v>
      </c>
      <c r="I2930" s="1">
        <v>262079.84160000001</v>
      </c>
    </row>
    <row r="2931" spans="1:9" x14ac:dyDescent="0.25">
      <c r="A2931" t="s">
        <v>109</v>
      </c>
      <c r="B2931" t="s">
        <v>110</v>
      </c>
      <c r="C2931" t="s">
        <v>108</v>
      </c>
      <c r="D2931" t="s">
        <v>107</v>
      </c>
      <c r="E2931" t="s">
        <v>1</v>
      </c>
      <c r="F2931" t="s">
        <v>4</v>
      </c>
      <c r="G2931" s="2">
        <v>42949</v>
      </c>
      <c r="H2931" s="1">
        <v>2700000</v>
      </c>
      <c r="I2931" s="1">
        <v>204698.46650000001</v>
      </c>
    </row>
    <row r="2932" spans="1:9" x14ac:dyDescent="0.25">
      <c r="A2932" t="s">
        <v>105</v>
      </c>
      <c r="B2932" t="s">
        <v>106</v>
      </c>
      <c r="C2932" t="s">
        <v>104</v>
      </c>
      <c r="D2932" t="s">
        <v>103</v>
      </c>
      <c r="E2932" t="s">
        <v>1</v>
      </c>
      <c r="F2932" t="s">
        <v>4</v>
      </c>
      <c r="G2932" s="2">
        <v>43063</v>
      </c>
      <c r="H2932" s="1">
        <v>3971600</v>
      </c>
      <c r="I2932" s="1">
        <v>161276.9449</v>
      </c>
    </row>
    <row r="2933" spans="1:9" x14ac:dyDescent="0.25">
      <c r="A2933" t="s">
        <v>101</v>
      </c>
      <c r="B2933" t="s">
        <v>102</v>
      </c>
      <c r="C2933" t="s">
        <v>100</v>
      </c>
      <c r="D2933" t="s">
        <v>99</v>
      </c>
      <c r="E2933" t="s">
        <v>1</v>
      </c>
      <c r="F2933" t="s">
        <v>4</v>
      </c>
      <c r="G2933" s="2">
        <v>42860</v>
      </c>
      <c r="H2933" s="1">
        <v>162000</v>
      </c>
      <c r="I2933" s="1">
        <v>8834.5161000000007</v>
      </c>
    </row>
    <row r="2934" spans="1:9" x14ac:dyDescent="0.25">
      <c r="A2934" t="s">
        <v>97</v>
      </c>
      <c r="B2934" t="s">
        <v>98</v>
      </c>
      <c r="C2934" t="s">
        <v>96</v>
      </c>
      <c r="D2934" t="s">
        <v>95</v>
      </c>
      <c r="E2934" t="s">
        <v>1</v>
      </c>
      <c r="F2934" t="s">
        <v>4</v>
      </c>
      <c r="G2934" s="2">
        <v>42872</v>
      </c>
      <c r="H2934" s="1">
        <v>3278000</v>
      </c>
      <c r="I2934" s="1">
        <v>224689.98300000001</v>
      </c>
    </row>
    <row r="2935" spans="1:9" x14ac:dyDescent="0.25">
      <c r="A2935" t="s">
        <v>93</v>
      </c>
      <c r="B2935" t="s">
        <v>94</v>
      </c>
      <c r="C2935" t="s">
        <v>90</v>
      </c>
      <c r="D2935" t="s">
        <v>89</v>
      </c>
      <c r="E2935" t="s">
        <v>1</v>
      </c>
      <c r="F2935" t="s">
        <v>4</v>
      </c>
      <c r="G2935" s="2">
        <v>42860</v>
      </c>
      <c r="H2935" s="1">
        <v>190800</v>
      </c>
      <c r="I2935" s="1">
        <v>15359.451499999999</v>
      </c>
    </row>
    <row r="2936" spans="1:9" x14ac:dyDescent="0.25">
      <c r="A2936" t="s">
        <v>91</v>
      </c>
      <c r="B2936" t="s">
        <v>92</v>
      </c>
      <c r="C2936" t="s">
        <v>90</v>
      </c>
      <c r="D2936" t="s">
        <v>89</v>
      </c>
      <c r="E2936" t="s">
        <v>1</v>
      </c>
      <c r="F2936" t="s">
        <v>4</v>
      </c>
      <c r="G2936" s="2">
        <v>42860</v>
      </c>
      <c r="H2936" s="1">
        <v>1416080</v>
      </c>
      <c r="I2936" s="1">
        <v>108039.6415</v>
      </c>
    </row>
    <row r="2937" spans="1:9" x14ac:dyDescent="0.25">
      <c r="A2937" t="s">
        <v>87</v>
      </c>
      <c r="B2937" t="s">
        <v>88</v>
      </c>
      <c r="C2937" t="s">
        <v>32</v>
      </c>
      <c r="D2937" t="s">
        <v>31</v>
      </c>
      <c r="E2937" t="s">
        <v>1</v>
      </c>
      <c r="F2937" t="s">
        <v>4</v>
      </c>
      <c r="G2937" s="2">
        <v>42872</v>
      </c>
      <c r="H2937" s="1">
        <v>3999061</v>
      </c>
      <c r="I2937" s="1">
        <v>381580.31030000001</v>
      </c>
    </row>
    <row r="2938" spans="1:9" x14ac:dyDescent="0.25">
      <c r="A2938" t="s">
        <v>85</v>
      </c>
      <c r="B2938" t="s">
        <v>86</v>
      </c>
      <c r="C2938" t="s">
        <v>84</v>
      </c>
      <c r="D2938" t="s">
        <v>83</v>
      </c>
      <c r="E2938" t="s">
        <v>1</v>
      </c>
      <c r="F2938" t="s">
        <v>4</v>
      </c>
      <c r="G2938" s="2">
        <v>43046</v>
      </c>
      <c r="H2938" s="1">
        <v>2900000</v>
      </c>
      <c r="I2938" s="1">
        <v>228528.16709999999</v>
      </c>
    </row>
    <row r="2939" spans="1:9" x14ac:dyDescent="0.25">
      <c r="A2939" t="s">
        <v>81</v>
      </c>
      <c r="B2939" t="s">
        <v>82</v>
      </c>
      <c r="C2939" t="s">
        <v>80</v>
      </c>
      <c r="D2939" t="s">
        <v>79</v>
      </c>
      <c r="E2939" t="s">
        <v>1</v>
      </c>
      <c r="F2939" t="s">
        <v>4</v>
      </c>
      <c r="G2939" s="2">
        <v>42787</v>
      </c>
      <c r="H2939" s="1">
        <v>149985</v>
      </c>
      <c r="I2939" s="1">
        <v>10680.633</v>
      </c>
    </row>
    <row r="2940" spans="1:9" x14ac:dyDescent="0.25">
      <c r="A2940" t="s">
        <v>77</v>
      </c>
      <c r="B2940" t="s">
        <v>78</v>
      </c>
      <c r="C2940" t="s">
        <v>76</v>
      </c>
      <c r="D2940" t="s">
        <v>75</v>
      </c>
      <c r="E2940" t="s">
        <v>1</v>
      </c>
      <c r="F2940" t="s">
        <v>4</v>
      </c>
      <c r="G2940" s="2">
        <v>42872</v>
      </c>
      <c r="H2940" s="1">
        <v>3235399</v>
      </c>
      <c r="I2940" s="1">
        <v>283729.15019999997</v>
      </c>
    </row>
    <row r="2941" spans="1:9" x14ac:dyDescent="0.25">
      <c r="A2941" t="s">
        <v>73</v>
      </c>
      <c r="B2941" t="s">
        <v>74</v>
      </c>
      <c r="C2941" t="s">
        <v>72</v>
      </c>
      <c r="D2941" t="s">
        <v>71</v>
      </c>
      <c r="E2941" t="s">
        <v>1</v>
      </c>
      <c r="F2941" t="s">
        <v>4</v>
      </c>
      <c r="G2941" s="2">
        <v>42872</v>
      </c>
      <c r="H2941" s="1">
        <v>1020000</v>
      </c>
      <c r="I2941" s="1">
        <v>69132.350300000006</v>
      </c>
    </row>
    <row r="2942" spans="1:9" x14ac:dyDescent="0.25">
      <c r="A2942" t="s">
        <v>69</v>
      </c>
      <c r="B2942" t="s">
        <v>70</v>
      </c>
      <c r="C2942" t="s">
        <v>68</v>
      </c>
      <c r="D2942" t="s">
        <v>67</v>
      </c>
      <c r="E2942" t="s">
        <v>1</v>
      </c>
      <c r="F2942" t="s">
        <v>4</v>
      </c>
      <c r="G2942" s="2">
        <v>42949</v>
      </c>
      <c r="H2942" s="1">
        <v>3475000</v>
      </c>
      <c r="I2942" s="1">
        <v>189841.84</v>
      </c>
    </row>
    <row r="2943" spans="1:9" x14ac:dyDescent="0.25">
      <c r="A2943" t="s">
        <v>65</v>
      </c>
      <c r="B2943" t="s">
        <v>66</v>
      </c>
      <c r="C2943" t="s">
        <v>64</v>
      </c>
      <c r="D2943" t="s">
        <v>63</v>
      </c>
      <c r="E2943" t="s">
        <v>1</v>
      </c>
      <c r="F2943" t="s">
        <v>4</v>
      </c>
      <c r="G2943" s="2">
        <v>42829</v>
      </c>
      <c r="H2943" s="1">
        <v>2850000</v>
      </c>
      <c r="I2943" s="1">
        <v>180087.136</v>
      </c>
    </row>
    <row r="2944" spans="1:9" x14ac:dyDescent="0.25">
      <c r="A2944" t="s">
        <v>61</v>
      </c>
      <c r="B2944" t="s">
        <v>62</v>
      </c>
      <c r="C2944" t="s">
        <v>60</v>
      </c>
      <c r="D2944" t="s">
        <v>59</v>
      </c>
      <c r="E2944" t="s">
        <v>1</v>
      </c>
      <c r="F2944" t="s">
        <v>4</v>
      </c>
      <c r="G2944" s="2">
        <v>42950</v>
      </c>
      <c r="H2944" s="1">
        <v>2722500</v>
      </c>
      <c r="I2944" s="1">
        <v>168870.60010000001</v>
      </c>
    </row>
    <row r="2945" spans="1:9" x14ac:dyDescent="0.25">
      <c r="A2945" t="s">
        <v>57</v>
      </c>
      <c r="B2945" t="s">
        <v>58</v>
      </c>
      <c r="C2945" t="s">
        <v>56</v>
      </c>
      <c r="D2945" t="s">
        <v>55</v>
      </c>
      <c r="E2945" t="s">
        <v>1</v>
      </c>
      <c r="F2945" t="s">
        <v>4</v>
      </c>
      <c r="G2945" s="2">
        <v>43048</v>
      </c>
      <c r="H2945" s="1">
        <v>7100000</v>
      </c>
      <c r="I2945" s="1">
        <v>488077.63799999998</v>
      </c>
    </row>
    <row r="2946" spans="1:9" x14ac:dyDescent="0.25">
      <c r="A2946" t="s">
        <v>53</v>
      </c>
      <c r="B2946" t="s">
        <v>54</v>
      </c>
      <c r="C2946" t="s">
        <v>52</v>
      </c>
      <c r="D2946" t="s">
        <v>51</v>
      </c>
      <c r="E2946" t="s">
        <v>1</v>
      </c>
      <c r="F2946" t="s">
        <v>4</v>
      </c>
      <c r="G2946" s="2">
        <v>43048</v>
      </c>
      <c r="H2946" s="1">
        <v>3062300</v>
      </c>
      <c r="I2946" s="1">
        <v>159979.44</v>
      </c>
    </row>
    <row r="2947" spans="1:9" x14ac:dyDescent="0.25">
      <c r="A2947" t="s">
        <v>49</v>
      </c>
      <c r="B2947" t="s">
        <v>50</v>
      </c>
      <c r="C2947" t="s">
        <v>48</v>
      </c>
      <c r="D2947" t="s">
        <v>47</v>
      </c>
      <c r="E2947" t="s">
        <v>1</v>
      </c>
      <c r="F2947" t="s">
        <v>4</v>
      </c>
      <c r="G2947" s="2">
        <v>43066</v>
      </c>
      <c r="H2947" s="1">
        <v>1500000</v>
      </c>
      <c r="I2947" s="1">
        <v>64838.160199999998</v>
      </c>
    </row>
    <row r="2948" spans="1:9" x14ac:dyDescent="0.25">
      <c r="A2948" t="s">
        <v>45</v>
      </c>
      <c r="B2948" t="s">
        <v>46</v>
      </c>
      <c r="C2948" t="s">
        <v>44</v>
      </c>
      <c r="D2948" t="s">
        <v>43</v>
      </c>
      <c r="E2948" t="s">
        <v>1</v>
      </c>
      <c r="F2948" t="s">
        <v>4</v>
      </c>
      <c r="G2948" s="2">
        <v>42989</v>
      </c>
      <c r="H2948" s="1">
        <v>765595</v>
      </c>
      <c r="I2948" s="1">
        <v>41070.083500000001</v>
      </c>
    </row>
    <row r="2949" spans="1:9" x14ac:dyDescent="0.25">
      <c r="A2949" t="s">
        <v>41</v>
      </c>
      <c r="B2949" t="s">
        <v>42</v>
      </c>
      <c r="C2949" t="s">
        <v>40</v>
      </c>
      <c r="D2949" t="s">
        <v>39</v>
      </c>
      <c r="E2949" t="s">
        <v>1</v>
      </c>
      <c r="F2949" t="s">
        <v>4</v>
      </c>
      <c r="G2949" s="2">
        <v>42872</v>
      </c>
      <c r="H2949" s="1">
        <v>1350000</v>
      </c>
      <c r="I2949" s="1">
        <v>72148.982099999994</v>
      </c>
    </row>
    <row r="2950" spans="1:9" x14ac:dyDescent="0.25">
      <c r="A2950" t="s">
        <v>37</v>
      </c>
      <c r="B2950" t="s">
        <v>38</v>
      </c>
      <c r="C2950" t="s">
        <v>36</v>
      </c>
      <c r="D2950" t="s">
        <v>35</v>
      </c>
      <c r="E2950" t="s">
        <v>1</v>
      </c>
      <c r="F2950" t="s">
        <v>4</v>
      </c>
      <c r="G2950" s="2">
        <v>42860</v>
      </c>
      <c r="H2950" s="1">
        <v>1057903</v>
      </c>
      <c r="I2950" s="1">
        <v>33291.285900000003</v>
      </c>
    </row>
    <row r="2951" spans="1:9" x14ac:dyDescent="0.25">
      <c r="A2951" t="s">
        <v>33</v>
      </c>
      <c r="B2951" t="s">
        <v>34</v>
      </c>
      <c r="C2951" t="s">
        <v>32</v>
      </c>
      <c r="D2951" t="s">
        <v>31</v>
      </c>
      <c r="E2951" t="s">
        <v>1</v>
      </c>
      <c r="F2951" t="s">
        <v>4</v>
      </c>
      <c r="G2951" s="2">
        <v>42899</v>
      </c>
      <c r="H2951" s="1">
        <v>1050000</v>
      </c>
      <c r="I2951" s="1">
        <v>57758.072</v>
      </c>
    </row>
    <row r="2952" spans="1:9" x14ac:dyDescent="0.25">
      <c r="A2952" t="s">
        <v>29</v>
      </c>
      <c r="B2952" t="s">
        <v>30</v>
      </c>
      <c r="C2952" t="s">
        <v>28</v>
      </c>
      <c r="D2952" t="s">
        <v>27</v>
      </c>
      <c r="E2952" t="s">
        <v>1</v>
      </c>
      <c r="F2952" t="s">
        <v>4</v>
      </c>
      <c r="G2952" s="2">
        <v>42955</v>
      </c>
      <c r="H2952" s="1">
        <v>1376000</v>
      </c>
      <c r="I2952" s="1">
        <v>99300.517699999997</v>
      </c>
    </row>
    <row r="2953" spans="1:9" x14ac:dyDescent="0.25">
      <c r="A2953" t="s">
        <v>25</v>
      </c>
      <c r="B2953" t="s">
        <v>26</v>
      </c>
      <c r="C2953" t="s">
        <v>24</v>
      </c>
      <c r="D2953" t="s">
        <v>23</v>
      </c>
      <c r="E2953" t="s">
        <v>1</v>
      </c>
      <c r="F2953" t="s">
        <v>4</v>
      </c>
      <c r="G2953" s="2">
        <v>42899</v>
      </c>
      <c r="H2953" s="1">
        <v>612000</v>
      </c>
      <c r="I2953" s="1">
        <v>41122.753199999999</v>
      </c>
    </row>
    <row r="2954" spans="1:9" x14ac:dyDescent="0.25">
      <c r="A2954" t="s">
        <v>21</v>
      </c>
      <c r="B2954" t="s">
        <v>22</v>
      </c>
      <c r="C2954" t="s">
        <v>20</v>
      </c>
      <c r="D2954" t="s">
        <v>19</v>
      </c>
      <c r="E2954" t="s">
        <v>1</v>
      </c>
      <c r="F2954" t="s">
        <v>4</v>
      </c>
      <c r="G2954" s="2">
        <v>43068</v>
      </c>
      <c r="H2954" s="1">
        <v>300000</v>
      </c>
      <c r="I2954" s="1">
        <v>14112.1073</v>
      </c>
    </row>
    <row r="2955" spans="1:9" x14ac:dyDescent="0.25">
      <c r="A2955" t="s">
        <v>17</v>
      </c>
      <c r="B2955" t="s">
        <v>18</v>
      </c>
      <c r="C2955" t="s">
        <v>16</v>
      </c>
      <c r="D2955" t="s">
        <v>15</v>
      </c>
      <c r="E2955" t="s">
        <v>1</v>
      </c>
      <c r="F2955" t="s">
        <v>4</v>
      </c>
      <c r="G2955" s="2">
        <v>42829</v>
      </c>
      <c r="H2955" s="1">
        <v>536533</v>
      </c>
      <c r="I2955" s="1">
        <v>41754.957199999997</v>
      </c>
    </row>
    <row r="2956" spans="1:9" x14ac:dyDescent="0.25">
      <c r="A2956" t="s">
        <v>13</v>
      </c>
      <c r="B2956" t="s">
        <v>14</v>
      </c>
      <c r="C2956" t="s">
        <v>12</v>
      </c>
      <c r="D2956" t="s">
        <v>11</v>
      </c>
      <c r="E2956" t="s">
        <v>1</v>
      </c>
      <c r="F2956" t="s">
        <v>4</v>
      </c>
      <c r="G2956" s="2">
        <v>43084</v>
      </c>
      <c r="H2956" s="1">
        <v>898200</v>
      </c>
      <c r="I2956" s="1">
        <v>37242.300300000003</v>
      </c>
    </row>
    <row r="2957" spans="1:9" x14ac:dyDescent="0.25">
      <c r="A2957" t="s">
        <v>9</v>
      </c>
      <c r="B2957" t="s">
        <v>10</v>
      </c>
      <c r="C2957" t="s">
        <v>8</v>
      </c>
      <c r="D2957" t="s">
        <v>7</v>
      </c>
      <c r="E2957" t="s">
        <v>1</v>
      </c>
      <c r="F2957" t="s">
        <v>4</v>
      </c>
      <c r="G2957" s="2">
        <v>42956</v>
      </c>
      <c r="H2957" s="1">
        <v>810000</v>
      </c>
      <c r="I2957" s="1">
        <v>47539.675499999998</v>
      </c>
    </row>
    <row r="2958" spans="1:9" x14ac:dyDescent="0.25">
      <c r="A2958" t="s">
        <v>5</v>
      </c>
      <c r="B2958" t="s">
        <v>6</v>
      </c>
      <c r="C2958" t="s">
        <v>3</v>
      </c>
      <c r="D2958" t="s">
        <v>2</v>
      </c>
      <c r="E2958" t="s">
        <v>1</v>
      </c>
      <c r="F2958" t="s">
        <v>4</v>
      </c>
      <c r="G2958" s="2">
        <v>43075</v>
      </c>
      <c r="H2958" s="1">
        <v>750000</v>
      </c>
      <c r="I2958" s="1">
        <v>24943.375</v>
      </c>
    </row>
    <row r="2959" spans="1:9" x14ac:dyDescent="0.25">
      <c r="A2959" t="s">
        <v>10485</v>
      </c>
      <c r="D2959">
        <f>SUBTOTAL(103,Tabulka2[IČO klienta])</f>
        <v>2957</v>
      </c>
      <c r="G2959"/>
      <c r="H2959" s="9">
        <f>SUBTOTAL(109,Tabulka2[Výše úvěru])</f>
        <v>6722349328.3300028</v>
      </c>
      <c r="I2959" s="9">
        <f>SUBTOTAL(109,Tabulka2[Výše dotace])</f>
        <v>473029934.17470014</v>
      </c>
    </row>
  </sheetData>
  <pageMargins left="0.51181102362204722" right="0.31496062992125984" top="0.39370078740157483" bottom="0.39370078740157483" header="0.11811023622047245" footer="0.11811023622047245"/>
  <pageSetup paperSize="9" scale="94" fitToHeight="0" orientation="landscape" r:id="rId1"/>
  <headerFooter>
    <oddHeader>&amp;LPGRLF, a.s.&amp;CZúčtování se SR 2017&amp;RI-Zemědělec 2017</oddHeader>
    <oddFooter>&amp;L&amp;D&amp;R&amp;P/&amp;N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"/>
  <sheetViews>
    <sheetView zoomScaleNormal="100" workbookViewId="0"/>
  </sheetViews>
  <sheetFormatPr defaultRowHeight="15" x14ac:dyDescent="0.25"/>
  <cols>
    <col min="1" max="1" width="11" bestFit="1" customWidth="1"/>
    <col min="2" max="2" width="20.85546875" hidden="1" customWidth="1"/>
    <col min="3" max="3" width="36" bestFit="1" customWidth="1"/>
    <col min="4" max="4" width="9" bestFit="1" customWidth="1"/>
    <col min="5" max="5" width="18.85546875" bestFit="1" customWidth="1"/>
    <col min="6" max="6" width="14.85546875" bestFit="1" customWidth="1"/>
    <col min="7" max="7" width="16.85546875" style="2" bestFit="1" customWidth="1"/>
    <col min="8" max="8" width="23.140625" style="1" hidden="1" customWidth="1"/>
    <col min="9" max="9" width="21.140625" style="1" hidden="1" customWidth="1"/>
    <col min="10" max="10" width="12.85546875" style="1" bestFit="1" customWidth="1"/>
    <col min="11" max="11" width="17" style="1" bestFit="1" customWidth="1"/>
  </cols>
  <sheetData>
    <row r="1" spans="1:11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28311</v>
      </c>
      <c r="I1" s="1" t="s">
        <v>28310</v>
      </c>
      <c r="J1" s="1" t="s">
        <v>28309</v>
      </c>
      <c r="K1" s="1" t="s">
        <v>28308</v>
      </c>
    </row>
    <row r="2" spans="1:11" x14ac:dyDescent="0.25">
      <c r="A2" t="s">
        <v>13641</v>
      </c>
      <c r="B2" t="s">
        <v>13640</v>
      </c>
      <c r="C2" t="s">
        <v>13639</v>
      </c>
      <c r="D2" t="s">
        <v>13638</v>
      </c>
      <c r="E2" t="s">
        <v>13637</v>
      </c>
      <c r="F2" t="s">
        <v>10658</v>
      </c>
      <c r="G2" s="2">
        <v>42753</v>
      </c>
      <c r="I2" s="1">
        <v>79300</v>
      </c>
      <c r="J2" s="1">
        <v>79300</v>
      </c>
      <c r="K2" s="1">
        <v>23790</v>
      </c>
    </row>
    <row r="3" spans="1:11" x14ac:dyDescent="0.25">
      <c r="A3" t="s">
        <v>10485</v>
      </c>
      <c r="D3">
        <f>SUBTOTAL(103,Tabulka10[IČO klienta])</f>
        <v>1</v>
      </c>
      <c r="G3"/>
      <c r="H3" s="7"/>
      <c r="I3" s="7"/>
      <c r="J3" s="3">
        <f>SUBTOTAL(109,Tabulka10[Pojistné])</f>
        <v>79300</v>
      </c>
      <c r="K3" s="3">
        <f>SUBTOTAL(109,Tabulka10[Výše podpory])</f>
        <v>23790</v>
      </c>
    </row>
  </sheetData>
  <pageMargins left="0.70866141732283472" right="0.70866141732283472" top="0.78740157480314965" bottom="0.78740157480314965" header="0.31496062992125984" footer="0.31496062992125984"/>
  <pageSetup paperSize="9" scale="65" fitToHeight="0" orientation="landscape" verticalDpi="0" r:id="rId1"/>
  <headerFooter>
    <oddHeader>&amp;LPGRLF, a.s.&amp;CZúčtování se SR 2017&amp;RPojištění lesní školky</oddHeader>
    <oddFooter>&amp;L&amp;D&amp;R&amp;P/&amp;N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zoomScaleNormal="100" workbookViewId="0"/>
  </sheetViews>
  <sheetFormatPr defaultRowHeight="15" x14ac:dyDescent="0.25"/>
  <cols>
    <col min="1" max="1" width="11" bestFit="1" customWidth="1"/>
    <col min="2" max="2" width="21.85546875" hidden="1" customWidth="1"/>
    <col min="3" max="3" width="32.140625" customWidth="1"/>
    <col min="4" max="4" width="9" bestFit="1" customWidth="1"/>
    <col min="5" max="5" width="24.140625" bestFit="1" customWidth="1"/>
    <col min="6" max="6" width="14.85546875" bestFit="1" customWidth="1"/>
    <col min="7" max="7" width="12.5703125" style="2" customWidth="1"/>
    <col min="8" max="8" width="23.140625" style="1" hidden="1" customWidth="1"/>
    <col min="9" max="9" width="21.140625" style="1" hidden="1" customWidth="1"/>
    <col min="10" max="10" width="15.42578125" style="1" bestFit="1" customWidth="1"/>
    <col min="11" max="11" width="17" style="1" bestFit="1" customWidth="1"/>
  </cols>
  <sheetData>
    <row r="1" spans="1:11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28311</v>
      </c>
      <c r="I1" s="1" t="s">
        <v>28310</v>
      </c>
      <c r="J1" s="1" t="s">
        <v>28309</v>
      </c>
      <c r="K1" s="1" t="s">
        <v>28308</v>
      </c>
    </row>
    <row r="2" spans="1:11" x14ac:dyDescent="0.25">
      <c r="A2" t="s">
        <v>26297</v>
      </c>
      <c r="B2" t="s">
        <v>26296</v>
      </c>
      <c r="C2" t="s">
        <v>26295</v>
      </c>
      <c r="D2" t="s">
        <v>26294</v>
      </c>
      <c r="E2" t="s">
        <v>23107</v>
      </c>
      <c r="F2" t="s">
        <v>10658</v>
      </c>
      <c r="G2" s="2">
        <v>42767</v>
      </c>
      <c r="I2" s="1">
        <v>9836</v>
      </c>
      <c r="J2" s="1">
        <v>9836</v>
      </c>
      <c r="K2" s="1">
        <v>2950.8</v>
      </c>
    </row>
    <row r="3" spans="1:11" x14ac:dyDescent="0.25">
      <c r="A3" t="s">
        <v>26293</v>
      </c>
      <c r="B3" t="s">
        <v>26292</v>
      </c>
      <c r="C3" t="s">
        <v>26291</v>
      </c>
      <c r="D3" t="s">
        <v>26290</v>
      </c>
      <c r="E3" t="s">
        <v>23107</v>
      </c>
      <c r="F3" t="s">
        <v>10658</v>
      </c>
      <c r="G3" s="2">
        <v>42767</v>
      </c>
      <c r="I3" s="1">
        <v>34168</v>
      </c>
      <c r="J3" s="1">
        <v>34168</v>
      </c>
      <c r="K3" s="1">
        <v>10250.4</v>
      </c>
    </row>
    <row r="4" spans="1:11" x14ac:dyDescent="0.25">
      <c r="A4" t="s">
        <v>26289</v>
      </c>
      <c r="B4" t="s">
        <v>26288</v>
      </c>
      <c r="C4" t="s">
        <v>26287</v>
      </c>
      <c r="D4" t="s">
        <v>26286</v>
      </c>
      <c r="E4" t="s">
        <v>23107</v>
      </c>
      <c r="F4" t="s">
        <v>10658</v>
      </c>
      <c r="G4" s="2">
        <v>42781</v>
      </c>
      <c r="H4" s="1">
        <v>392766</v>
      </c>
      <c r="I4" s="1">
        <v>365491</v>
      </c>
      <c r="J4" s="1">
        <v>365491</v>
      </c>
      <c r="K4" s="1">
        <v>109647.3</v>
      </c>
    </row>
    <row r="5" spans="1:11" x14ac:dyDescent="0.25">
      <c r="A5" t="s">
        <v>26285</v>
      </c>
      <c r="B5" t="s">
        <v>26284</v>
      </c>
      <c r="C5" t="s">
        <v>26283</v>
      </c>
      <c r="D5" t="s">
        <v>26282</v>
      </c>
      <c r="E5" t="s">
        <v>23107</v>
      </c>
      <c r="F5" t="s">
        <v>10658</v>
      </c>
      <c r="G5" s="2">
        <v>42767</v>
      </c>
      <c r="I5" s="1">
        <v>49934</v>
      </c>
      <c r="J5" s="1">
        <v>49934</v>
      </c>
      <c r="K5" s="1">
        <v>14980.2</v>
      </c>
    </row>
    <row r="6" spans="1:11" x14ac:dyDescent="0.25">
      <c r="A6" t="s">
        <v>26064</v>
      </c>
      <c r="B6" t="s">
        <v>26063</v>
      </c>
      <c r="C6" t="s">
        <v>26062</v>
      </c>
      <c r="D6" t="s">
        <v>26061</v>
      </c>
      <c r="E6" t="s">
        <v>23107</v>
      </c>
      <c r="F6" t="s">
        <v>10658</v>
      </c>
      <c r="G6" s="2">
        <v>42767</v>
      </c>
      <c r="H6" s="1">
        <v>53001</v>
      </c>
      <c r="I6" s="1">
        <v>53002</v>
      </c>
      <c r="J6" s="1">
        <v>53002</v>
      </c>
      <c r="K6" s="1">
        <v>15900.6</v>
      </c>
    </row>
    <row r="7" spans="1:11" x14ac:dyDescent="0.25">
      <c r="A7" t="s">
        <v>26060</v>
      </c>
      <c r="B7" t="s">
        <v>26059</v>
      </c>
      <c r="C7" t="s">
        <v>13903</v>
      </c>
      <c r="D7" t="s">
        <v>13902</v>
      </c>
      <c r="E7" t="s">
        <v>23107</v>
      </c>
      <c r="F7" t="s">
        <v>10658</v>
      </c>
      <c r="G7" s="2">
        <v>42781</v>
      </c>
      <c r="H7" s="1">
        <v>448680</v>
      </c>
      <c r="I7" s="1">
        <v>448680</v>
      </c>
      <c r="J7" s="1">
        <v>448680</v>
      </c>
      <c r="K7" s="1">
        <v>134604</v>
      </c>
    </row>
    <row r="8" spans="1:11" x14ac:dyDescent="0.25">
      <c r="A8" t="s">
        <v>25844</v>
      </c>
      <c r="B8" t="s">
        <v>25843</v>
      </c>
      <c r="C8" t="s">
        <v>25842</v>
      </c>
      <c r="D8" t="s">
        <v>25841</v>
      </c>
      <c r="E8" t="s">
        <v>23107</v>
      </c>
      <c r="F8" t="s">
        <v>10658</v>
      </c>
      <c r="G8" s="2">
        <v>42767</v>
      </c>
      <c r="I8" s="1">
        <v>11700</v>
      </c>
      <c r="J8" s="1">
        <v>11700</v>
      </c>
      <c r="K8" s="1">
        <v>3510</v>
      </c>
    </row>
    <row r="9" spans="1:11" x14ac:dyDescent="0.25">
      <c r="A9" t="s">
        <v>25840</v>
      </c>
      <c r="B9" t="s">
        <v>25839</v>
      </c>
      <c r="C9" t="s">
        <v>25838</v>
      </c>
      <c r="D9" t="s">
        <v>25837</v>
      </c>
      <c r="E9" t="s">
        <v>23107</v>
      </c>
      <c r="F9" t="s">
        <v>10658</v>
      </c>
      <c r="G9" s="2">
        <v>42767</v>
      </c>
      <c r="I9" s="1">
        <v>17840</v>
      </c>
      <c r="J9" s="1">
        <v>17840</v>
      </c>
      <c r="K9" s="1">
        <v>5352</v>
      </c>
    </row>
    <row r="10" spans="1:11" x14ac:dyDescent="0.25">
      <c r="A10" t="s">
        <v>25836</v>
      </c>
      <c r="B10" t="s">
        <v>25835</v>
      </c>
      <c r="C10" t="s">
        <v>25834</v>
      </c>
      <c r="D10" t="s">
        <v>25833</v>
      </c>
      <c r="E10" t="s">
        <v>23107</v>
      </c>
      <c r="F10" t="s">
        <v>10658</v>
      </c>
      <c r="G10" s="2">
        <v>42781</v>
      </c>
      <c r="H10" s="1">
        <v>27481</v>
      </c>
      <c r="I10" s="1">
        <v>27481</v>
      </c>
      <c r="J10" s="1">
        <v>27481</v>
      </c>
      <c r="K10" s="1">
        <v>8244.2999999999993</v>
      </c>
    </row>
    <row r="11" spans="1:11" x14ac:dyDescent="0.25">
      <c r="A11" t="s">
        <v>24984</v>
      </c>
      <c r="B11" t="s">
        <v>24983</v>
      </c>
      <c r="C11" t="s">
        <v>24982</v>
      </c>
      <c r="D11" t="s">
        <v>24981</v>
      </c>
      <c r="E11" t="s">
        <v>23107</v>
      </c>
      <c r="F11" t="s">
        <v>10658</v>
      </c>
      <c r="G11" s="2">
        <v>42767</v>
      </c>
      <c r="H11" s="1">
        <v>8647</v>
      </c>
      <c r="I11" s="1">
        <v>8647</v>
      </c>
      <c r="J11" s="1">
        <v>8647</v>
      </c>
      <c r="K11" s="1">
        <v>2594.1</v>
      </c>
    </row>
    <row r="12" spans="1:11" x14ac:dyDescent="0.25">
      <c r="A12" t="s">
        <v>24980</v>
      </c>
      <c r="B12" t="s">
        <v>24979</v>
      </c>
      <c r="C12" t="s">
        <v>24978</v>
      </c>
      <c r="D12" t="s">
        <v>24977</v>
      </c>
      <c r="E12" t="s">
        <v>23107</v>
      </c>
      <c r="F12" t="s">
        <v>10658</v>
      </c>
      <c r="G12" s="2">
        <v>42781</v>
      </c>
      <c r="I12" s="1">
        <v>156422</v>
      </c>
      <c r="J12" s="1">
        <v>156422</v>
      </c>
      <c r="K12" s="1">
        <v>46926.6</v>
      </c>
    </row>
    <row r="13" spans="1:11" x14ac:dyDescent="0.25">
      <c r="A13" t="s">
        <v>24948</v>
      </c>
      <c r="B13" t="s">
        <v>24947</v>
      </c>
      <c r="C13" t="s">
        <v>24946</v>
      </c>
      <c r="D13" t="s">
        <v>24945</v>
      </c>
      <c r="E13" t="s">
        <v>23107</v>
      </c>
      <c r="F13" t="s">
        <v>10658</v>
      </c>
      <c r="G13" s="2">
        <v>42767</v>
      </c>
      <c r="H13" s="1">
        <v>60156</v>
      </c>
      <c r="I13" s="1">
        <v>60156</v>
      </c>
      <c r="J13" s="1">
        <v>60156</v>
      </c>
      <c r="K13" s="1">
        <v>18046.8</v>
      </c>
    </row>
    <row r="14" spans="1:11" x14ac:dyDescent="0.25">
      <c r="A14" t="s">
        <v>24944</v>
      </c>
      <c r="B14" t="s">
        <v>24943</v>
      </c>
      <c r="C14" t="s">
        <v>24942</v>
      </c>
      <c r="D14" t="s">
        <v>24941</v>
      </c>
      <c r="E14" t="s">
        <v>23107</v>
      </c>
      <c r="F14" t="s">
        <v>10658</v>
      </c>
      <c r="G14" s="2">
        <v>42781</v>
      </c>
      <c r="H14" s="1">
        <v>71027</v>
      </c>
      <c r="I14" s="1">
        <v>71027</v>
      </c>
      <c r="J14" s="1">
        <v>71027</v>
      </c>
      <c r="K14" s="1">
        <v>21308.1</v>
      </c>
    </row>
    <row r="15" spans="1:11" x14ac:dyDescent="0.25">
      <c r="A15" t="s">
        <v>24412</v>
      </c>
      <c r="B15" t="s">
        <v>24411</v>
      </c>
      <c r="C15" t="s">
        <v>24410</v>
      </c>
      <c r="D15" t="s">
        <v>24409</v>
      </c>
      <c r="E15" t="s">
        <v>23107</v>
      </c>
      <c r="F15" t="s">
        <v>10658</v>
      </c>
      <c r="G15" s="2">
        <v>42901</v>
      </c>
      <c r="H15" s="1">
        <v>192740</v>
      </c>
      <c r="I15" s="1">
        <v>192740</v>
      </c>
      <c r="J15" s="1">
        <v>192740</v>
      </c>
      <c r="K15" s="1">
        <v>57822</v>
      </c>
    </row>
    <row r="16" spans="1:11" x14ac:dyDescent="0.25">
      <c r="A16" t="s">
        <v>24396</v>
      </c>
      <c r="B16" t="s">
        <v>24395</v>
      </c>
      <c r="C16" t="s">
        <v>24394</v>
      </c>
      <c r="D16" t="s">
        <v>24393</v>
      </c>
      <c r="E16" t="s">
        <v>23107</v>
      </c>
      <c r="F16" t="s">
        <v>10658</v>
      </c>
      <c r="G16" s="2">
        <v>42802</v>
      </c>
      <c r="H16" s="1">
        <v>11208</v>
      </c>
      <c r="I16" s="1">
        <v>11208</v>
      </c>
      <c r="J16" s="1">
        <v>11208</v>
      </c>
      <c r="K16" s="1">
        <v>3362.4</v>
      </c>
    </row>
    <row r="17" spans="1:11" x14ac:dyDescent="0.25">
      <c r="A17" t="s">
        <v>24163</v>
      </c>
      <c r="B17" t="s">
        <v>24162</v>
      </c>
      <c r="C17" t="s">
        <v>24161</v>
      </c>
      <c r="D17" t="s">
        <v>24160</v>
      </c>
      <c r="E17" t="s">
        <v>23107</v>
      </c>
      <c r="F17" t="s">
        <v>10658</v>
      </c>
      <c r="G17" s="2">
        <v>42767</v>
      </c>
      <c r="H17" s="1">
        <v>5789</v>
      </c>
      <c r="I17" s="1">
        <v>5789</v>
      </c>
      <c r="J17" s="1">
        <v>5789</v>
      </c>
      <c r="K17" s="1">
        <v>1736.7</v>
      </c>
    </row>
    <row r="18" spans="1:11" x14ac:dyDescent="0.25">
      <c r="A18" t="s">
        <v>24159</v>
      </c>
      <c r="B18" t="s">
        <v>24158</v>
      </c>
      <c r="C18" t="s">
        <v>24157</v>
      </c>
      <c r="D18" t="s">
        <v>24156</v>
      </c>
      <c r="E18" t="s">
        <v>23107</v>
      </c>
      <c r="F18" t="s">
        <v>10658</v>
      </c>
      <c r="G18" s="2">
        <v>42864</v>
      </c>
      <c r="H18" s="1">
        <v>229000</v>
      </c>
      <c r="I18" s="1">
        <v>229000</v>
      </c>
      <c r="J18" s="1">
        <v>229000</v>
      </c>
      <c r="K18" s="1">
        <v>68700</v>
      </c>
    </row>
    <row r="19" spans="1:11" x14ac:dyDescent="0.25">
      <c r="A19" t="s">
        <v>24155</v>
      </c>
      <c r="B19" t="s">
        <v>24154</v>
      </c>
      <c r="C19" t="s">
        <v>24153</v>
      </c>
      <c r="D19" t="s">
        <v>24152</v>
      </c>
      <c r="E19" t="s">
        <v>23107</v>
      </c>
      <c r="F19" t="s">
        <v>10658</v>
      </c>
      <c r="G19" s="2">
        <v>42767</v>
      </c>
      <c r="I19" s="1">
        <v>49217</v>
      </c>
      <c r="J19" s="1">
        <v>49217</v>
      </c>
      <c r="K19" s="1">
        <v>14765.1</v>
      </c>
    </row>
    <row r="20" spans="1:11" x14ac:dyDescent="0.25">
      <c r="A20" t="s">
        <v>24151</v>
      </c>
      <c r="B20" t="s">
        <v>24150</v>
      </c>
      <c r="C20" t="s">
        <v>24149</v>
      </c>
      <c r="D20" t="s">
        <v>24148</v>
      </c>
      <c r="E20" t="s">
        <v>23107</v>
      </c>
      <c r="F20" t="s">
        <v>10658</v>
      </c>
      <c r="G20" s="2">
        <v>42767</v>
      </c>
      <c r="I20" s="1">
        <v>214110</v>
      </c>
      <c r="J20" s="1">
        <v>214110</v>
      </c>
      <c r="K20" s="1">
        <v>64233</v>
      </c>
    </row>
    <row r="21" spans="1:11" x14ac:dyDescent="0.25">
      <c r="A21" t="s">
        <v>24129</v>
      </c>
      <c r="B21" t="s">
        <v>24128</v>
      </c>
      <c r="C21" t="s">
        <v>24127</v>
      </c>
      <c r="D21" t="s">
        <v>24126</v>
      </c>
      <c r="E21" t="s">
        <v>23107</v>
      </c>
      <c r="F21" t="s">
        <v>10658</v>
      </c>
      <c r="G21" s="2">
        <v>42767</v>
      </c>
      <c r="I21" s="1">
        <v>50362</v>
      </c>
      <c r="J21" s="1">
        <v>50362</v>
      </c>
      <c r="K21" s="1">
        <v>15108.6</v>
      </c>
    </row>
    <row r="22" spans="1:11" x14ac:dyDescent="0.25">
      <c r="A22" t="s">
        <v>24119</v>
      </c>
      <c r="B22" t="s">
        <v>24118</v>
      </c>
      <c r="C22" t="s">
        <v>24117</v>
      </c>
      <c r="D22" t="s">
        <v>24116</v>
      </c>
      <c r="E22" t="s">
        <v>23107</v>
      </c>
      <c r="F22" t="s">
        <v>10658</v>
      </c>
      <c r="G22" s="2">
        <v>42781</v>
      </c>
      <c r="H22" s="1">
        <v>36567</v>
      </c>
      <c r="I22" s="1">
        <v>36567</v>
      </c>
      <c r="J22" s="1">
        <v>36567</v>
      </c>
      <c r="K22" s="1">
        <v>10970.1</v>
      </c>
    </row>
    <row r="23" spans="1:11" x14ac:dyDescent="0.25">
      <c r="A23" t="s">
        <v>24115</v>
      </c>
      <c r="B23" t="s">
        <v>24114</v>
      </c>
      <c r="C23" t="s">
        <v>24113</v>
      </c>
      <c r="D23" t="s">
        <v>24112</v>
      </c>
      <c r="E23" t="s">
        <v>23107</v>
      </c>
      <c r="F23" t="s">
        <v>10658</v>
      </c>
      <c r="G23" s="2">
        <v>42781</v>
      </c>
      <c r="H23" s="1">
        <v>2004288</v>
      </c>
      <c r="I23" s="1">
        <v>2004288</v>
      </c>
      <c r="J23" s="1">
        <v>2004288</v>
      </c>
      <c r="K23" s="1">
        <v>601286.40000000002</v>
      </c>
    </row>
    <row r="24" spans="1:11" x14ac:dyDescent="0.25">
      <c r="A24" t="s">
        <v>24111</v>
      </c>
      <c r="B24" t="s">
        <v>24110</v>
      </c>
      <c r="C24" t="s">
        <v>24109</v>
      </c>
      <c r="D24" t="s">
        <v>24108</v>
      </c>
      <c r="E24" t="s">
        <v>23107</v>
      </c>
      <c r="F24" t="s">
        <v>4</v>
      </c>
      <c r="G24" s="2">
        <v>43084</v>
      </c>
      <c r="H24" s="1">
        <v>47838</v>
      </c>
      <c r="I24" s="1">
        <v>47838</v>
      </c>
      <c r="J24" s="1">
        <v>47838</v>
      </c>
      <c r="K24" s="1">
        <v>14351.4</v>
      </c>
    </row>
    <row r="25" spans="1:11" x14ac:dyDescent="0.25">
      <c r="A25" t="s">
        <v>24103</v>
      </c>
      <c r="B25" t="s">
        <v>24102</v>
      </c>
      <c r="C25" t="s">
        <v>15915</v>
      </c>
      <c r="D25" t="s">
        <v>15914</v>
      </c>
      <c r="E25" t="s">
        <v>23107</v>
      </c>
      <c r="F25" t="s">
        <v>10658</v>
      </c>
      <c r="G25" s="2">
        <v>42781</v>
      </c>
      <c r="H25" s="1">
        <v>35031</v>
      </c>
      <c r="I25" s="1">
        <v>35031</v>
      </c>
      <c r="J25" s="1">
        <v>35031</v>
      </c>
      <c r="K25" s="1">
        <v>10509.3</v>
      </c>
    </row>
    <row r="26" spans="1:11" x14ac:dyDescent="0.25">
      <c r="A26" t="s">
        <v>23123</v>
      </c>
      <c r="B26" t="s">
        <v>23122</v>
      </c>
      <c r="C26" t="s">
        <v>23121</v>
      </c>
      <c r="D26" t="s">
        <v>23120</v>
      </c>
      <c r="E26" t="s">
        <v>23107</v>
      </c>
      <c r="F26" t="s">
        <v>10658</v>
      </c>
      <c r="G26" s="2">
        <v>42864</v>
      </c>
      <c r="H26" s="1">
        <v>30344</v>
      </c>
      <c r="I26" s="1">
        <v>30344</v>
      </c>
      <c r="J26" s="1">
        <v>30344</v>
      </c>
      <c r="K26" s="1">
        <v>9103.2000000000007</v>
      </c>
    </row>
    <row r="27" spans="1:11" x14ac:dyDescent="0.25">
      <c r="A27" t="s">
        <v>23119</v>
      </c>
      <c r="B27" t="s">
        <v>23118</v>
      </c>
      <c r="C27" t="s">
        <v>23117</v>
      </c>
      <c r="D27" t="s">
        <v>23116</v>
      </c>
      <c r="E27" t="s">
        <v>23107</v>
      </c>
      <c r="F27" t="s">
        <v>10658</v>
      </c>
      <c r="G27" s="2">
        <v>42767</v>
      </c>
      <c r="H27" s="1">
        <v>39047</v>
      </c>
      <c r="I27" s="1">
        <v>39047</v>
      </c>
      <c r="J27" s="1">
        <v>39047</v>
      </c>
      <c r="K27" s="1">
        <v>11714.1</v>
      </c>
    </row>
    <row r="28" spans="1:11" x14ac:dyDescent="0.25">
      <c r="A28" t="s">
        <v>23115</v>
      </c>
      <c r="B28" t="s">
        <v>23114</v>
      </c>
      <c r="C28" t="s">
        <v>23113</v>
      </c>
      <c r="D28" t="s">
        <v>23112</v>
      </c>
      <c r="E28" t="s">
        <v>23107</v>
      </c>
      <c r="F28" t="s">
        <v>10658</v>
      </c>
      <c r="G28" s="2">
        <v>42767</v>
      </c>
      <c r="I28" s="1">
        <v>45882</v>
      </c>
      <c r="J28" s="1">
        <v>45882</v>
      </c>
      <c r="K28" s="1">
        <v>13764.6</v>
      </c>
    </row>
    <row r="29" spans="1:11" x14ac:dyDescent="0.25">
      <c r="A29" t="s">
        <v>23111</v>
      </c>
      <c r="B29" t="s">
        <v>23110</v>
      </c>
      <c r="C29" t="s">
        <v>23109</v>
      </c>
      <c r="D29" t="s">
        <v>23108</v>
      </c>
      <c r="E29" t="s">
        <v>23107</v>
      </c>
      <c r="F29" t="s">
        <v>10658</v>
      </c>
      <c r="G29" s="2">
        <v>42767</v>
      </c>
      <c r="I29" s="1">
        <v>6437</v>
      </c>
      <c r="J29" s="1">
        <v>6437</v>
      </c>
      <c r="K29" s="1">
        <v>1931.1</v>
      </c>
    </row>
    <row r="30" spans="1:11" x14ac:dyDescent="0.25">
      <c r="A30" t="s">
        <v>10485</v>
      </c>
      <c r="D30">
        <f>SUBTOTAL(103,Tabulka11[IČO klienta])</f>
        <v>28</v>
      </c>
      <c r="G30"/>
      <c r="H30" s="7"/>
      <c r="I30" s="7"/>
      <c r="J30" s="3">
        <f>SUBTOTAL(109,Tabulka11[Pojistné])</f>
        <v>4312244</v>
      </c>
      <c r="K30" s="3">
        <f>SUBTOTAL(109,Tabulka11[Výše podpory])</f>
        <v>1293673.2000000002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verticalDpi="0" r:id="rId1"/>
  <headerFooter>
    <oddHeader>&amp;LPGRLF, a.s.&amp;CZúčtování se SR 2017&amp;RPojištění lesní porosty</oddHeader>
    <oddFooter>&amp;L&amp;D&amp;R&amp;P/&amp;N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6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1" customWidth="1"/>
    <col min="4" max="4" width="12.85546875" customWidth="1"/>
    <col min="5" max="5" width="29.85546875" customWidth="1"/>
    <col min="6" max="6" width="14.85546875" customWidth="1"/>
    <col min="7" max="7" width="16.5703125" style="2" customWidth="1"/>
    <col min="8" max="8" width="17.85546875" style="1" customWidth="1"/>
    <col min="9" max="9" width="17.5703125" style="1" bestFit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31218</v>
      </c>
      <c r="I1" s="1" t="s">
        <v>31219</v>
      </c>
    </row>
    <row r="2" spans="1:9" x14ac:dyDescent="0.25">
      <c r="A2" t="s">
        <v>30163</v>
      </c>
      <c r="B2" t="s">
        <v>30164</v>
      </c>
      <c r="C2" t="s">
        <v>9251</v>
      </c>
      <c r="D2" t="s">
        <v>9250</v>
      </c>
      <c r="E2" t="s">
        <v>0</v>
      </c>
      <c r="F2" t="s">
        <v>4</v>
      </c>
      <c r="G2" s="2">
        <v>42870</v>
      </c>
      <c r="H2" s="1">
        <v>1500000</v>
      </c>
    </row>
    <row r="3" spans="1:9" x14ac:dyDescent="0.25">
      <c r="A3" t="s">
        <v>30161</v>
      </c>
      <c r="B3" t="s">
        <v>30162</v>
      </c>
      <c r="C3" t="s">
        <v>28406</v>
      </c>
      <c r="D3" t="s">
        <v>28405</v>
      </c>
      <c r="E3" t="s">
        <v>0</v>
      </c>
      <c r="F3" t="s">
        <v>10658</v>
      </c>
      <c r="G3" s="2">
        <v>42949</v>
      </c>
      <c r="H3" s="1">
        <v>136600</v>
      </c>
    </row>
    <row r="4" spans="1:9" x14ac:dyDescent="0.25">
      <c r="A4" t="s">
        <v>30159</v>
      </c>
      <c r="B4" t="s">
        <v>30160</v>
      </c>
      <c r="C4" t="s">
        <v>28462</v>
      </c>
      <c r="D4" t="s">
        <v>28461</v>
      </c>
      <c r="E4" t="s">
        <v>0</v>
      </c>
      <c r="F4" t="s">
        <v>4</v>
      </c>
      <c r="G4" s="2">
        <v>42808</v>
      </c>
      <c r="H4" s="1">
        <v>500000</v>
      </c>
    </row>
    <row r="5" spans="1:9" x14ac:dyDescent="0.25">
      <c r="A5" t="s">
        <v>30157</v>
      </c>
      <c r="B5" t="s">
        <v>30158</v>
      </c>
      <c r="C5" t="s">
        <v>16540</v>
      </c>
      <c r="D5" t="s">
        <v>16539</v>
      </c>
      <c r="E5" t="s">
        <v>0</v>
      </c>
      <c r="F5" t="s">
        <v>4</v>
      </c>
      <c r="G5" s="2">
        <v>42844</v>
      </c>
      <c r="H5" s="1">
        <v>1000000</v>
      </c>
    </row>
    <row r="6" spans="1:9" x14ac:dyDescent="0.25">
      <c r="A6" t="s">
        <v>30155</v>
      </c>
      <c r="B6" t="s">
        <v>30156</v>
      </c>
      <c r="C6" t="s">
        <v>25822</v>
      </c>
      <c r="D6" t="s">
        <v>25821</v>
      </c>
      <c r="E6" t="s">
        <v>0</v>
      </c>
      <c r="F6" t="s">
        <v>4</v>
      </c>
      <c r="G6" s="2">
        <v>42965</v>
      </c>
      <c r="H6" s="1">
        <v>200000</v>
      </c>
    </row>
    <row r="7" spans="1:9" x14ac:dyDescent="0.25">
      <c r="A7" t="s">
        <v>30153</v>
      </c>
      <c r="B7" t="s">
        <v>30154</v>
      </c>
      <c r="C7" t="s">
        <v>20183</v>
      </c>
      <c r="D7" t="s">
        <v>20182</v>
      </c>
      <c r="E7" t="s">
        <v>0</v>
      </c>
      <c r="F7" t="s">
        <v>4</v>
      </c>
      <c r="G7" s="2">
        <v>42909</v>
      </c>
      <c r="H7" s="1">
        <v>405000</v>
      </c>
    </row>
    <row r="8" spans="1:9" x14ac:dyDescent="0.25">
      <c r="A8" t="s">
        <v>30151</v>
      </c>
      <c r="B8" t="s">
        <v>30152</v>
      </c>
      <c r="C8" t="s">
        <v>16199</v>
      </c>
      <c r="D8" t="s">
        <v>16198</v>
      </c>
      <c r="E8" t="s">
        <v>0</v>
      </c>
      <c r="F8" t="s">
        <v>4</v>
      </c>
      <c r="G8" s="2">
        <v>42998</v>
      </c>
      <c r="H8" s="1">
        <v>490000</v>
      </c>
    </row>
    <row r="9" spans="1:9" x14ac:dyDescent="0.25">
      <c r="A9" t="s">
        <v>30149</v>
      </c>
      <c r="B9" t="s">
        <v>30150</v>
      </c>
      <c r="C9" t="s">
        <v>28422</v>
      </c>
      <c r="D9" t="s">
        <v>28421</v>
      </c>
      <c r="E9" t="s">
        <v>0</v>
      </c>
      <c r="F9" t="s">
        <v>4</v>
      </c>
      <c r="G9" s="2">
        <v>43060</v>
      </c>
      <c r="H9" s="1">
        <v>1000000</v>
      </c>
    </row>
    <row r="10" spans="1:9" x14ac:dyDescent="0.25">
      <c r="A10" t="s">
        <v>30147</v>
      </c>
      <c r="B10" t="s">
        <v>30148</v>
      </c>
      <c r="C10" t="s">
        <v>19658</v>
      </c>
      <c r="D10" t="s">
        <v>19657</v>
      </c>
      <c r="E10" t="s">
        <v>0</v>
      </c>
      <c r="F10" t="s">
        <v>4</v>
      </c>
      <c r="G10" s="2">
        <v>42891</v>
      </c>
      <c r="H10" s="1">
        <v>474750</v>
      </c>
    </row>
    <row r="11" spans="1:9" x14ac:dyDescent="0.25">
      <c r="A11" t="s">
        <v>30145</v>
      </c>
      <c r="B11" t="s">
        <v>30146</v>
      </c>
      <c r="C11" t="s">
        <v>8</v>
      </c>
      <c r="D11" t="s">
        <v>7</v>
      </c>
      <c r="E11" t="s">
        <v>0</v>
      </c>
      <c r="F11" t="s">
        <v>4</v>
      </c>
      <c r="G11" s="2">
        <v>42850</v>
      </c>
      <c r="H11" s="1">
        <v>500000</v>
      </c>
    </row>
    <row r="12" spans="1:9" x14ac:dyDescent="0.25">
      <c r="A12" t="s">
        <v>30143</v>
      </c>
      <c r="B12" t="s">
        <v>30144</v>
      </c>
      <c r="C12" t="s">
        <v>512</v>
      </c>
      <c r="D12" t="s">
        <v>511</v>
      </c>
      <c r="E12" t="s">
        <v>0</v>
      </c>
      <c r="F12" t="s">
        <v>10658</v>
      </c>
      <c r="G12" s="2">
        <v>42901</v>
      </c>
      <c r="H12" s="1">
        <v>462575</v>
      </c>
    </row>
    <row r="13" spans="1:9" x14ac:dyDescent="0.25">
      <c r="A13" t="s">
        <v>30141</v>
      </c>
      <c r="B13" t="s">
        <v>30142</v>
      </c>
      <c r="C13" t="s">
        <v>21700</v>
      </c>
      <c r="D13" t="s">
        <v>21699</v>
      </c>
      <c r="E13" t="s">
        <v>0</v>
      </c>
      <c r="F13" t="s">
        <v>10658</v>
      </c>
      <c r="G13" s="2">
        <v>42867</v>
      </c>
      <c r="H13" s="1">
        <v>345367</v>
      </c>
    </row>
    <row r="14" spans="1:9" x14ac:dyDescent="0.25">
      <c r="A14" t="s">
        <v>30139</v>
      </c>
      <c r="B14" t="s">
        <v>30140</v>
      </c>
      <c r="C14" t="s">
        <v>5127</v>
      </c>
      <c r="D14" t="s">
        <v>8107</v>
      </c>
      <c r="E14" t="s">
        <v>0</v>
      </c>
      <c r="F14" t="s">
        <v>4</v>
      </c>
      <c r="G14" s="2">
        <v>42836</v>
      </c>
      <c r="H14" s="1">
        <v>263560</v>
      </c>
    </row>
    <row r="15" spans="1:9" x14ac:dyDescent="0.25">
      <c r="A15" t="s">
        <v>30137</v>
      </c>
      <c r="B15" t="s">
        <v>30138</v>
      </c>
      <c r="C15" t="s">
        <v>21786</v>
      </c>
      <c r="D15" t="s">
        <v>21785</v>
      </c>
      <c r="E15" t="s">
        <v>0</v>
      </c>
      <c r="F15" t="s">
        <v>4</v>
      </c>
      <c r="G15" s="2">
        <v>42885</v>
      </c>
      <c r="H15" s="1">
        <v>1500000</v>
      </c>
    </row>
    <row r="16" spans="1:9" x14ac:dyDescent="0.25">
      <c r="A16" t="s">
        <v>30135</v>
      </c>
      <c r="B16" t="s">
        <v>30136</v>
      </c>
      <c r="C16" t="s">
        <v>28448</v>
      </c>
      <c r="D16" t="s">
        <v>28447</v>
      </c>
      <c r="E16" t="s">
        <v>0</v>
      </c>
      <c r="F16" t="s">
        <v>4</v>
      </c>
      <c r="G16" s="2">
        <v>42971</v>
      </c>
      <c r="H16" s="1">
        <v>93762</v>
      </c>
    </row>
    <row r="17" spans="1:8" x14ac:dyDescent="0.25">
      <c r="A17" t="s">
        <v>30133</v>
      </c>
      <c r="B17" t="s">
        <v>30134</v>
      </c>
      <c r="C17" t="s">
        <v>28426</v>
      </c>
      <c r="D17" t="s">
        <v>28425</v>
      </c>
      <c r="E17" t="s">
        <v>0</v>
      </c>
      <c r="F17" t="s">
        <v>4</v>
      </c>
      <c r="G17" s="2">
        <v>42850</v>
      </c>
      <c r="H17" s="1">
        <v>1050000</v>
      </c>
    </row>
    <row r="18" spans="1:8" x14ac:dyDescent="0.25">
      <c r="A18" t="s">
        <v>30131</v>
      </c>
      <c r="B18" t="s">
        <v>30132</v>
      </c>
      <c r="C18" t="s">
        <v>28466</v>
      </c>
      <c r="D18" t="s">
        <v>28465</v>
      </c>
      <c r="E18" t="s">
        <v>0</v>
      </c>
      <c r="F18" t="s">
        <v>10658</v>
      </c>
      <c r="G18" s="2">
        <v>42843</v>
      </c>
      <c r="H18" s="1">
        <v>375000</v>
      </c>
    </row>
    <row r="19" spans="1:8" x14ac:dyDescent="0.25">
      <c r="A19" t="s">
        <v>30129</v>
      </c>
      <c r="B19" t="s">
        <v>30130</v>
      </c>
      <c r="C19" t="s">
        <v>28358</v>
      </c>
      <c r="D19" t="s">
        <v>28357</v>
      </c>
      <c r="E19" t="s">
        <v>0</v>
      </c>
      <c r="F19" t="s">
        <v>4</v>
      </c>
      <c r="G19" s="2">
        <v>42948</v>
      </c>
      <c r="H19" s="1">
        <v>500000</v>
      </c>
    </row>
    <row r="20" spans="1:8" x14ac:dyDescent="0.25">
      <c r="A20" t="s">
        <v>30127</v>
      </c>
      <c r="B20" t="s">
        <v>30128</v>
      </c>
      <c r="C20" t="s">
        <v>17346</v>
      </c>
      <c r="D20" t="s">
        <v>17345</v>
      </c>
      <c r="E20" t="s">
        <v>0</v>
      </c>
      <c r="F20" t="s">
        <v>4</v>
      </c>
      <c r="G20" s="2">
        <v>42794</v>
      </c>
      <c r="H20" s="1">
        <v>343000</v>
      </c>
    </row>
    <row r="21" spans="1:8" x14ac:dyDescent="0.25">
      <c r="A21" t="s">
        <v>30125</v>
      </c>
      <c r="B21" t="s">
        <v>30126</v>
      </c>
      <c r="C21" t="s">
        <v>28368</v>
      </c>
      <c r="D21" t="s">
        <v>28367</v>
      </c>
      <c r="E21" t="s">
        <v>0</v>
      </c>
      <c r="F21" t="s">
        <v>4</v>
      </c>
      <c r="G21" s="2">
        <v>42845</v>
      </c>
      <c r="H21" s="1">
        <v>2000000</v>
      </c>
    </row>
    <row r="22" spans="1:8" x14ac:dyDescent="0.25">
      <c r="A22" t="s">
        <v>30123</v>
      </c>
      <c r="B22" t="s">
        <v>30124</v>
      </c>
      <c r="C22" t="s">
        <v>14787</v>
      </c>
      <c r="D22" t="s">
        <v>14786</v>
      </c>
      <c r="E22" t="s">
        <v>0</v>
      </c>
      <c r="F22" t="s">
        <v>4</v>
      </c>
      <c r="G22" s="2">
        <v>43062</v>
      </c>
      <c r="H22" s="1">
        <v>500000</v>
      </c>
    </row>
    <row r="23" spans="1:8" x14ac:dyDescent="0.25">
      <c r="A23" t="s">
        <v>30121</v>
      </c>
      <c r="B23" t="s">
        <v>30122</v>
      </c>
      <c r="C23" t="s">
        <v>28452</v>
      </c>
      <c r="D23" t="s">
        <v>28451</v>
      </c>
      <c r="E23" t="s">
        <v>0</v>
      </c>
      <c r="F23" t="s">
        <v>4</v>
      </c>
      <c r="G23" s="2">
        <v>42850</v>
      </c>
      <c r="H23" s="1">
        <v>1572596</v>
      </c>
    </row>
    <row r="24" spans="1:8" x14ac:dyDescent="0.25">
      <c r="A24" t="s">
        <v>30119</v>
      </c>
      <c r="B24" t="s">
        <v>30120</v>
      </c>
      <c r="C24" t="s">
        <v>28410</v>
      </c>
      <c r="D24" t="s">
        <v>28409</v>
      </c>
      <c r="E24" t="s">
        <v>0</v>
      </c>
      <c r="F24" t="s">
        <v>4</v>
      </c>
      <c r="G24" s="2">
        <v>42893</v>
      </c>
      <c r="H24" s="1">
        <v>730375</v>
      </c>
    </row>
    <row r="25" spans="1:8" x14ac:dyDescent="0.25">
      <c r="A25" t="s">
        <v>30117</v>
      </c>
      <c r="B25" t="s">
        <v>30118</v>
      </c>
      <c r="C25" t="s">
        <v>28328</v>
      </c>
      <c r="D25" t="s">
        <v>28327</v>
      </c>
      <c r="E25" t="s">
        <v>0</v>
      </c>
      <c r="F25" t="s">
        <v>4</v>
      </c>
      <c r="G25" s="2">
        <v>42977</v>
      </c>
      <c r="H25" s="1">
        <v>5000000</v>
      </c>
    </row>
    <row r="26" spans="1:8" x14ac:dyDescent="0.25">
      <c r="A26" t="s">
        <v>30115</v>
      </c>
      <c r="B26" t="s">
        <v>30116</v>
      </c>
      <c r="C26" t="s">
        <v>28380</v>
      </c>
      <c r="D26" t="s">
        <v>28379</v>
      </c>
      <c r="E26" t="s">
        <v>0</v>
      </c>
      <c r="F26" t="s">
        <v>4</v>
      </c>
      <c r="G26" s="2">
        <v>42954</v>
      </c>
      <c r="H26" s="1">
        <v>394020</v>
      </c>
    </row>
    <row r="27" spans="1:8" x14ac:dyDescent="0.25">
      <c r="A27" t="s">
        <v>30113</v>
      </c>
      <c r="B27" t="s">
        <v>30114</v>
      </c>
      <c r="C27" t="s">
        <v>28398</v>
      </c>
      <c r="D27" t="s">
        <v>28397</v>
      </c>
      <c r="E27" t="s">
        <v>0</v>
      </c>
      <c r="F27" t="s">
        <v>4</v>
      </c>
      <c r="G27" s="2">
        <v>42810</v>
      </c>
      <c r="H27" s="1">
        <v>400000</v>
      </c>
    </row>
    <row r="28" spans="1:8" x14ac:dyDescent="0.25">
      <c r="A28" t="s">
        <v>30111</v>
      </c>
      <c r="B28" t="s">
        <v>30112</v>
      </c>
      <c r="C28" t="s">
        <v>28340</v>
      </c>
      <c r="D28" t="s">
        <v>28339</v>
      </c>
      <c r="E28" t="s">
        <v>0</v>
      </c>
      <c r="F28" t="s">
        <v>4</v>
      </c>
      <c r="G28" s="2">
        <v>43027</v>
      </c>
      <c r="H28" s="1">
        <v>500000</v>
      </c>
    </row>
    <row r="29" spans="1:8" x14ac:dyDescent="0.25">
      <c r="A29" t="s">
        <v>30109</v>
      </c>
      <c r="B29" t="s">
        <v>30110</v>
      </c>
      <c r="C29" t="s">
        <v>22068</v>
      </c>
      <c r="D29" t="s">
        <v>22067</v>
      </c>
      <c r="E29" t="s">
        <v>0</v>
      </c>
      <c r="F29" t="s">
        <v>4</v>
      </c>
      <c r="G29" s="2">
        <v>42898</v>
      </c>
      <c r="H29" s="1">
        <v>5000000</v>
      </c>
    </row>
    <row r="30" spans="1:8" x14ac:dyDescent="0.25">
      <c r="A30" t="s">
        <v>30107</v>
      </c>
      <c r="B30" t="s">
        <v>30108</v>
      </c>
      <c r="C30" t="s">
        <v>28362</v>
      </c>
      <c r="D30" t="s">
        <v>28361</v>
      </c>
      <c r="E30" t="s">
        <v>0</v>
      </c>
      <c r="F30" t="s">
        <v>4</v>
      </c>
      <c r="G30" s="2">
        <v>42901</v>
      </c>
      <c r="H30" s="1">
        <v>800000</v>
      </c>
    </row>
    <row r="31" spans="1:8" x14ac:dyDescent="0.25">
      <c r="A31" t="s">
        <v>30105</v>
      </c>
      <c r="B31" t="s">
        <v>30106</v>
      </c>
      <c r="C31" t="s">
        <v>23319</v>
      </c>
      <c r="D31" t="s">
        <v>23318</v>
      </c>
      <c r="E31" t="s">
        <v>0</v>
      </c>
      <c r="F31" t="s">
        <v>4</v>
      </c>
      <c r="G31" s="2">
        <v>42963</v>
      </c>
      <c r="H31" s="1">
        <v>650000</v>
      </c>
    </row>
    <row r="32" spans="1:8" x14ac:dyDescent="0.25">
      <c r="A32" t="s">
        <v>30103</v>
      </c>
      <c r="B32" t="s">
        <v>30104</v>
      </c>
      <c r="C32" t="s">
        <v>13267</v>
      </c>
      <c r="D32" t="s">
        <v>14344</v>
      </c>
      <c r="E32" t="s">
        <v>0</v>
      </c>
      <c r="F32" t="s">
        <v>4</v>
      </c>
      <c r="G32" s="2">
        <v>43060</v>
      </c>
      <c r="H32" s="1">
        <v>390000</v>
      </c>
    </row>
    <row r="33" spans="1:8" x14ac:dyDescent="0.25">
      <c r="A33" t="s">
        <v>30101</v>
      </c>
      <c r="B33" t="s">
        <v>30102</v>
      </c>
      <c r="C33" t="s">
        <v>9715</v>
      </c>
      <c r="D33" t="s">
        <v>9714</v>
      </c>
      <c r="E33" t="s">
        <v>0</v>
      </c>
      <c r="F33" t="s">
        <v>4</v>
      </c>
      <c r="G33" s="2">
        <v>42912</v>
      </c>
      <c r="H33" s="1">
        <v>5000000</v>
      </c>
    </row>
    <row r="34" spans="1:8" x14ac:dyDescent="0.25">
      <c r="A34" t="s">
        <v>30099</v>
      </c>
      <c r="B34" t="s">
        <v>30100</v>
      </c>
      <c r="C34" t="s">
        <v>21740</v>
      </c>
      <c r="D34" t="s">
        <v>21739</v>
      </c>
      <c r="E34" t="s">
        <v>0</v>
      </c>
      <c r="F34" t="s">
        <v>10658</v>
      </c>
      <c r="G34" s="2">
        <v>42850</v>
      </c>
      <c r="H34" s="1">
        <v>400000</v>
      </c>
    </row>
    <row r="35" spans="1:8" x14ac:dyDescent="0.25">
      <c r="A35" t="s">
        <v>30097</v>
      </c>
      <c r="B35" t="s">
        <v>30098</v>
      </c>
      <c r="C35" t="s">
        <v>9544</v>
      </c>
      <c r="D35" t="s">
        <v>9543</v>
      </c>
      <c r="E35" t="s">
        <v>0</v>
      </c>
      <c r="F35" t="s">
        <v>4</v>
      </c>
      <c r="G35" s="2">
        <v>42942</v>
      </c>
      <c r="H35" s="1">
        <v>1048950</v>
      </c>
    </row>
    <row r="36" spans="1:8" x14ac:dyDescent="0.25">
      <c r="A36" t="s">
        <v>30095</v>
      </c>
      <c r="B36" t="s">
        <v>30096</v>
      </c>
      <c r="C36" t="s">
        <v>28354</v>
      </c>
      <c r="D36" t="s">
        <v>28353</v>
      </c>
      <c r="E36" t="s">
        <v>0</v>
      </c>
      <c r="F36" t="s">
        <v>4</v>
      </c>
      <c r="G36" s="2">
        <v>42935</v>
      </c>
      <c r="H36" s="1">
        <v>1506700</v>
      </c>
    </row>
    <row r="37" spans="1:8" x14ac:dyDescent="0.25">
      <c r="A37" t="s">
        <v>30093</v>
      </c>
      <c r="B37" t="s">
        <v>30094</v>
      </c>
      <c r="C37" t="s">
        <v>19369</v>
      </c>
      <c r="D37" t="s">
        <v>19368</v>
      </c>
      <c r="E37" t="s">
        <v>0</v>
      </c>
      <c r="F37" t="s">
        <v>4</v>
      </c>
      <c r="G37" s="2">
        <v>42822</v>
      </c>
      <c r="H37" s="1">
        <v>405000</v>
      </c>
    </row>
    <row r="38" spans="1:8" x14ac:dyDescent="0.25">
      <c r="A38" t="s">
        <v>30091</v>
      </c>
      <c r="B38" t="s">
        <v>30092</v>
      </c>
      <c r="C38" t="s">
        <v>28348</v>
      </c>
      <c r="D38" t="s">
        <v>28347</v>
      </c>
      <c r="E38" t="s">
        <v>0</v>
      </c>
      <c r="F38" t="s">
        <v>4</v>
      </c>
      <c r="G38" s="2">
        <v>42957</v>
      </c>
      <c r="H38" s="1">
        <v>849600</v>
      </c>
    </row>
    <row r="39" spans="1:8" x14ac:dyDescent="0.25">
      <c r="A39" t="s">
        <v>30089</v>
      </c>
      <c r="B39" t="s">
        <v>30090</v>
      </c>
      <c r="C39" t="s">
        <v>9058</v>
      </c>
      <c r="D39" t="s">
        <v>9057</v>
      </c>
      <c r="E39" t="s">
        <v>0</v>
      </c>
      <c r="F39" t="s">
        <v>10658</v>
      </c>
      <c r="G39" s="2">
        <v>43018</v>
      </c>
      <c r="H39" s="1">
        <v>390000</v>
      </c>
    </row>
    <row r="40" spans="1:8" x14ac:dyDescent="0.25">
      <c r="A40" t="s">
        <v>30087</v>
      </c>
      <c r="B40" t="s">
        <v>30088</v>
      </c>
      <c r="C40" t="s">
        <v>28388</v>
      </c>
      <c r="D40" t="s">
        <v>28387</v>
      </c>
      <c r="E40" t="s">
        <v>0</v>
      </c>
      <c r="F40" t="s">
        <v>4</v>
      </c>
      <c r="G40" s="2">
        <v>43082</v>
      </c>
      <c r="H40" s="1">
        <v>387555</v>
      </c>
    </row>
    <row r="41" spans="1:8" x14ac:dyDescent="0.25">
      <c r="A41" t="s">
        <v>30085</v>
      </c>
      <c r="B41" t="s">
        <v>30086</v>
      </c>
      <c r="C41" t="s">
        <v>28313</v>
      </c>
      <c r="D41" t="s">
        <v>28312</v>
      </c>
      <c r="E41" t="s">
        <v>0</v>
      </c>
      <c r="F41" t="s">
        <v>4</v>
      </c>
      <c r="G41" s="2">
        <v>42893</v>
      </c>
      <c r="H41" s="1">
        <v>550000</v>
      </c>
    </row>
    <row r="42" spans="1:8" x14ac:dyDescent="0.25">
      <c r="A42" t="s">
        <v>30083</v>
      </c>
      <c r="B42" t="s">
        <v>30084</v>
      </c>
      <c r="C42" t="s">
        <v>28414</v>
      </c>
      <c r="D42" t="s">
        <v>28413</v>
      </c>
      <c r="E42" t="s">
        <v>0</v>
      </c>
      <c r="F42" t="s">
        <v>10658</v>
      </c>
      <c r="G42" s="2">
        <v>42888</v>
      </c>
      <c r="H42" s="1">
        <v>403065</v>
      </c>
    </row>
    <row r="43" spans="1:8" x14ac:dyDescent="0.25">
      <c r="A43" t="s">
        <v>30081</v>
      </c>
      <c r="B43" t="s">
        <v>30082</v>
      </c>
      <c r="C43" t="s">
        <v>28320</v>
      </c>
      <c r="D43" t="s">
        <v>28319</v>
      </c>
      <c r="E43" t="s">
        <v>0</v>
      </c>
      <c r="F43" t="s">
        <v>4</v>
      </c>
      <c r="G43" s="2">
        <v>42940</v>
      </c>
      <c r="H43" s="1">
        <v>500000</v>
      </c>
    </row>
    <row r="44" spans="1:8" x14ac:dyDescent="0.25">
      <c r="A44" t="s">
        <v>30079</v>
      </c>
      <c r="B44" t="s">
        <v>30080</v>
      </c>
      <c r="C44" t="s">
        <v>14955</v>
      </c>
      <c r="D44" t="s">
        <v>14954</v>
      </c>
      <c r="E44" t="s">
        <v>0</v>
      </c>
      <c r="F44" t="s">
        <v>4</v>
      </c>
      <c r="G44" s="2">
        <v>42879</v>
      </c>
      <c r="H44" s="1">
        <v>1771225</v>
      </c>
    </row>
    <row r="45" spans="1:8" x14ac:dyDescent="0.25">
      <c r="A45" t="s">
        <v>30077</v>
      </c>
      <c r="B45" t="s">
        <v>30078</v>
      </c>
      <c r="C45" t="s">
        <v>28418</v>
      </c>
      <c r="D45" t="s">
        <v>28417</v>
      </c>
      <c r="E45" t="s">
        <v>0</v>
      </c>
      <c r="F45" t="s">
        <v>4</v>
      </c>
      <c r="G45" s="2">
        <v>42885</v>
      </c>
      <c r="H45" s="1">
        <v>499793</v>
      </c>
    </row>
    <row r="46" spans="1:8" x14ac:dyDescent="0.25">
      <c r="A46" t="s">
        <v>30075</v>
      </c>
      <c r="B46" t="s">
        <v>30076</v>
      </c>
      <c r="C46" t="s">
        <v>15116</v>
      </c>
      <c r="D46" t="s">
        <v>18017</v>
      </c>
      <c r="E46" t="s">
        <v>0</v>
      </c>
      <c r="F46" t="s">
        <v>4</v>
      </c>
      <c r="G46" s="2">
        <v>43026</v>
      </c>
      <c r="H46" s="1">
        <v>700000</v>
      </c>
    </row>
    <row r="47" spans="1:8" x14ac:dyDescent="0.25">
      <c r="A47" t="s">
        <v>30073</v>
      </c>
      <c r="B47" t="s">
        <v>30074</v>
      </c>
      <c r="C47" t="s">
        <v>28376</v>
      </c>
      <c r="D47" t="s">
        <v>28375</v>
      </c>
      <c r="E47" t="s">
        <v>0</v>
      </c>
      <c r="F47" t="s">
        <v>4</v>
      </c>
      <c r="G47" s="2">
        <v>42943</v>
      </c>
      <c r="H47" s="1">
        <v>500000</v>
      </c>
    </row>
    <row r="48" spans="1:8" x14ac:dyDescent="0.25">
      <c r="A48" t="s">
        <v>30071</v>
      </c>
      <c r="B48" t="s">
        <v>30072</v>
      </c>
      <c r="C48" t="s">
        <v>28324</v>
      </c>
      <c r="D48" t="s">
        <v>28323</v>
      </c>
      <c r="E48" t="s">
        <v>0</v>
      </c>
      <c r="F48" t="s">
        <v>4</v>
      </c>
      <c r="G48" s="2">
        <v>43003</v>
      </c>
      <c r="H48" s="1">
        <v>1500000</v>
      </c>
    </row>
    <row r="49" spans="1:9" x14ac:dyDescent="0.25">
      <c r="A49" t="s">
        <v>30069</v>
      </c>
      <c r="B49" t="s">
        <v>30070</v>
      </c>
      <c r="C49" t="s">
        <v>28384</v>
      </c>
      <c r="D49" t="s">
        <v>28383</v>
      </c>
      <c r="E49" t="s">
        <v>0</v>
      </c>
      <c r="F49" t="s">
        <v>4</v>
      </c>
      <c r="G49" s="2">
        <v>42983</v>
      </c>
      <c r="H49" s="1">
        <v>390000</v>
      </c>
    </row>
    <row r="50" spans="1:9" x14ac:dyDescent="0.25">
      <c r="A50" t="s">
        <v>30067</v>
      </c>
      <c r="B50" t="s">
        <v>30068</v>
      </c>
      <c r="C50" t="s">
        <v>28334</v>
      </c>
      <c r="D50" t="s">
        <v>28333</v>
      </c>
      <c r="E50" t="s">
        <v>0</v>
      </c>
      <c r="F50" t="s">
        <v>4</v>
      </c>
      <c r="G50" s="2">
        <v>43040</v>
      </c>
      <c r="H50" s="1">
        <v>260000</v>
      </c>
    </row>
    <row r="51" spans="1:9" x14ac:dyDescent="0.25">
      <c r="A51" t="s">
        <v>30065</v>
      </c>
      <c r="B51" t="s">
        <v>30066</v>
      </c>
      <c r="C51" t="s">
        <v>30064</v>
      </c>
      <c r="D51" t="s">
        <v>30063</v>
      </c>
      <c r="E51" t="s">
        <v>0</v>
      </c>
      <c r="F51" t="s">
        <v>4</v>
      </c>
      <c r="G51" s="2">
        <v>42968</v>
      </c>
      <c r="H51" s="1">
        <v>750000</v>
      </c>
    </row>
    <row r="52" spans="1:9" x14ac:dyDescent="0.25">
      <c r="A52" t="s">
        <v>30061</v>
      </c>
      <c r="B52" t="s">
        <v>30062</v>
      </c>
      <c r="C52" t="s">
        <v>17704</v>
      </c>
      <c r="D52" t="s">
        <v>17703</v>
      </c>
      <c r="E52" t="s">
        <v>0</v>
      </c>
      <c r="F52" t="s">
        <v>4</v>
      </c>
      <c r="G52" s="2">
        <v>42964</v>
      </c>
      <c r="H52" s="1">
        <v>600000</v>
      </c>
    </row>
    <row r="53" spans="1:9" x14ac:dyDescent="0.25">
      <c r="A53" t="s">
        <v>30059</v>
      </c>
      <c r="B53" t="s">
        <v>30060</v>
      </c>
      <c r="C53" t="s">
        <v>14787</v>
      </c>
      <c r="D53" t="s">
        <v>14786</v>
      </c>
      <c r="E53" t="s">
        <v>0</v>
      </c>
      <c r="F53" t="s">
        <v>10658</v>
      </c>
      <c r="G53" s="2">
        <v>42942</v>
      </c>
      <c r="H53" s="1">
        <v>33288</v>
      </c>
    </row>
    <row r="54" spans="1:9" x14ac:dyDescent="0.25">
      <c r="A54" t="s">
        <v>30057</v>
      </c>
      <c r="B54" t="s">
        <v>30058</v>
      </c>
      <c r="C54" t="s">
        <v>28394</v>
      </c>
      <c r="D54" t="s">
        <v>28393</v>
      </c>
      <c r="E54" t="s">
        <v>0</v>
      </c>
      <c r="F54" t="s">
        <v>4</v>
      </c>
      <c r="G54" s="2">
        <v>42898</v>
      </c>
      <c r="H54" s="1">
        <v>1550450</v>
      </c>
    </row>
    <row r="55" spans="1:9" x14ac:dyDescent="0.25">
      <c r="A55" t="s">
        <v>28467</v>
      </c>
      <c r="B55" t="s">
        <v>28468</v>
      </c>
      <c r="C55" t="s">
        <v>28466</v>
      </c>
      <c r="D55" t="s">
        <v>28465</v>
      </c>
      <c r="E55" t="s">
        <v>28315</v>
      </c>
      <c r="F55" t="s">
        <v>10658</v>
      </c>
      <c r="G55" s="2">
        <v>42843</v>
      </c>
      <c r="I55" s="1">
        <v>375000</v>
      </c>
    </row>
    <row r="56" spans="1:9" x14ac:dyDescent="0.25">
      <c r="A56" t="s">
        <v>28463</v>
      </c>
      <c r="B56" t="s">
        <v>28464</v>
      </c>
      <c r="C56" t="s">
        <v>28462</v>
      </c>
      <c r="D56" t="s">
        <v>28461</v>
      </c>
      <c r="E56" t="s">
        <v>28315</v>
      </c>
      <c r="F56" t="s">
        <v>4</v>
      </c>
      <c r="G56" s="2">
        <v>42808</v>
      </c>
      <c r="I56" s="1">
        <v>405315</v>
      </c>
    </row>
    <row r="57" spans="1:9" x14ac:dyDescent="0.25">
      <c r="A57" t="s">
        <v>28459</v>
      </c>
      <c r="B57" t="s">
        <v>28460</v>
      </c>
      <c r="C57" t="s">
        <v>21700</v>
      </c>
      <c r="D57" t="s">
        <v>21699</v>
      </c>
      <c r="E57" t="s">
        <v>28315</v>
      </c>
      <c r="F57" t="s">
        <v>10658</v>
      </c>
      <c r="G57" s="2">
        <v>42867</v>
      </c>
      <c r="I57" s="1">
        <v>345367</v>
      </c>
    </row>
    <row r="58" spans="1:9" x14ac:dyDescent="0.25">
      <c r="A58" t="s">
        <v>28457</v>
      </c>
      <c r="B58" t="s">
        <v>28458</v>
      </c>
      <c r="C58" t="s">
        <v>17704</v>
      </c>
      <c r="D58" t="s">
        <v>17703</v>
      </c>
      <c r="E58" t="s">
        <v>28315</v>
      </c>
      <c r="F58" t="s">
        <v>4</v>
      </c>
      <c r="G58" s="2">
        <v>42964</v>
      </c>
      <c r="I58" s="1">
        <v>391185</v>
      </c>
    </row>
    <row r="59" spans="1:9" x14ac:dyDescent="0.25">
      <c r="A59" t="s">
        <v>28455</v>
      </c>
      <c r="B59" t="s">
        <v>28456</v>
      </c>
      <c r="C59" t="s">
        <v>19658</v>
      </c>
      <c r="D59" t="s">
        <v>19657</v>
      </c>
      <c r="E59" t="s">
        <v>28315</v>
      </c>
      <c r="F59" t="s">
        <v>10658</v>
      </c>
      <c r="G59" s="2">
        <v>42891</v>
      </c>
      <c r="I59" s="1">
        <v>397065</v>
      </c>
    </row>
    <row r="60" spans="1:9" x14ac:dyDescent="0.25">
      <c r="A60" t="s">
        <v>28453</v>
      </c>
      <c r="B60" t="s">
        <v>28454</v>
      </c>
      <c r="C60" t="s">
        <v>28452</v>
      </c>
      <c r="D60" t="s">
        <v>28451</v>
      </c>
      <c r="E60" t="s">
        <v>28315</v>
      </c>
      <c r="F60" t="s">
        <v>10658</v>
      </c>
      <c r="G60" s="2">
        <v>42850</v>
      </c>
      <c r="I60" s="1">
        <v>405315</v>
      </c>
    </row>
    <row r="61" spans="1:9" x14ac:dyDescent="0.25">
      <c r="A61" t="s">
        <v>28449</v>
      </c>
      <c r="B61" t="s">
        <v>28450</v>
      </c>
      <c r="C61" t="s">
        <v>28448</v>
      </c>
      <c r="D61" t="s">
        <v>28447</v>
      </c>
      <c r="E61" t="s">
        <v>28315</v>
      </c>
      <c r="F61" t="s">
        <v>4</v>
      </c>
      <c r="G61" s="2">
        <v>42971</v>
      </c>
      <c r="I61" s="1">
        <v>93762</v>
      </c>
    </row>
    <row r="62" spans="1:9" x14ac:dyDescent="0.25">
      <c r="A62" t="s">
        <v>28445</v>
      </c>
      <c r="B62" t="s">
        <v>28446</v>
      </c>
      <c r="C62" t="s">
        <v>16540</v>
      </c>
      <c r="D62" t="s">
        <v>16539</v>
      </c>
      <c r="E62" t="s">
        <v>28315</v>
      </c>
      <c r="F62" t="s">
        <v>4</v>
      </c>
      <c r="G62" s="2">
        <v>42844</v>
      </c>
      <c r="I62" s="1">
        <v>405330</v>
      </c>
    </row>
    <row r="63" spans="1:9" x14ac:dyDescent="0.25">
      <c r="A63" t="s">
        <v>28443</v>
      </c>
      <c r="B63" t="s">
        <v>28444</v>
      </c>
      <c r="C63" t="s">
        <v>9544</v>
      </c>
      <c r="D63" t="s">
        <v>9543</v>
      </c>
      <c r="E63" t="s">
        <v>28315</v>
      </c>
      <c r="F63" t="s">
        <v>4</v>
      </c>
      <c r="G63" s="2">
        <v>42942</v>
      </c>
      <c r="I63" s="1">
        <v>405315</v>
      </c>
    </row>
    <row r="64" spans="1:9" x14ac:dyDescent="0.25">
      <c r="A64" t="s">
        <v>28441</v>
      </c>
      <c r="B64" t="s">
        <v>28442</v>
      </c>
      <c r="C64" t="s">
        <v>9715</v>
      </c>
      <c r="D64" t="s">
        <v>9714</v>
      </c>
      <c r="E64" t="s">
        <v>28315</v>
      </c>
      <c r="F64" t="s">
        <v>4</v>
      </c>
      <c r="G64" s="2">
        <v>42912</v>
      </c>
      <c r="I64" s="1">
        <v>394740</v>
      </c>
    </row>
    <row r="65" spans="1:9" x14ac:dyDescent="0.25">
      <c r="A65" t="s">
        <v>28439</v>
      </c>
      <c r="B65" t="s">
        <v>28440</v>
      </c>
      <c r="C65" t="s">
        <v>8</v>
      </c>
      <c r="D65" t="s">
        <v>7</v>
      </c>
      <c r="E65" t="s">
        <v>28315</v>
      </c>
      <c r="F65" t="s">
        <v>10658</v>
      </c>
      <c r="G65" s="2">
        <v>42850</v>
      </c>
      <c r="I65" s="1">
        <v>405315</v>
      </c>
    </row>
    <row r="66" spans="1:9" x14ac:dyDescent="0.25">
      <c r="A66" t="s">
        <v>28437</v>
      </c>
      <c r="B66" t="s">
        <v>28438</v>
      </c>
      <c r="C66" t="s">
        <v>512</v>
      </c>
      <c r="D66" t="s">
        <v>511</v>
      </c>
      <c r="E66" t="s">
        <v>28315</v>
      </c>
      <c r="F66" t="s">
        <v>10658</v>
      </c>
      <c r="G66" s="2">
        <v>42901</v>
      </c>
      <c r="I66" s="1">
        <v>405870</v>
      </c>
    </row>
    <row r="67" spans="1:9" x14ac:dyDescent="0.25">
      <c r="A67" t="s">
        <v>28435</v>
      </c>
      <c r="B67" t="s">
        <v>28436</v>
      </c>
      <c r="C67" t="s">
        <v>16199</v>
      </c>
      <c r="D67" t="s">
        <v>16198</v>
      </c>
      <c r="E67" t="s">
        <v>28315</v>
      </c>
      <c r="F67" t="s">
        <v>4</v>
      </c>
      <c r="G67" s="2">
        <v>42998</v>
      </c>
      <c r="I67" s="1">
        <v>405315</v>
      </c>
    </row>
    <row r="68" spans="1:9" x14ac:dyDescent="0.25">
      <c r="A68" t="s">
        <v>28433</v>
      </c>
      <c r="B68" t="s">
        <v>28434</v>
      </c>
      <c r="C68" t="s">
        <v>21786</v>
      </c>
      <c r="D68" t="s">
        <v>21785</v>
      </c>
      <c r="E68" t="s">
        <v>28315</v>
      </c>
      <c r="F68" t="s">
        <v>10658</v>
      </c>
      <c r="G68" s="2">
        <v>42885</v>
      </c>
      <c r="I68" s="1">
        <v>405315</v>
      </c>
    </row>
    <row r="69" spans="1:9" x14ac:dyDescent="0.25">
      <c r="A69" t="s">
        <v>28431</v>
      </c>
      <c r="B69" t="s">
        <v>28432</v>
      </c>
      <c r="C69" t="s">
        <v>20183</v>
      </c>
      <c r="D69" t="s">
        <v>20182</v>
      </c>
      <c r="E69" t="s">
        <v>28315</v>
      </c>
      <c r="F69" t="s">
        <v>10658</v>
      </c>
      <c r="G69" s="2">
        <v>42909</v>
      </c>
      <c r="I69" s="1">
        <v>405000</v>
      </c>
    </row>
    <row r="70" spans="1:9" x14ac:dyDescent="0.25">
      <c r="A70" t="s">
        <v>28429</v>
      </c>
      <c r="B70" t="s">
        <v>28430</v>
      </c>
      <c r="C70" t="s">
        <v>19369</v>
      </c>
      <c r="D70" t="s">
        <v>19368</v>
      </c>
      <c r="E70" t="s">
        <v>28315</v>
      </c>
      <c r="F70" t="s">
        <v>4</v>
      </c>
      <c r="G70" s="2">
        <v>42822</v>
      </c>
      <c r="I70" s="1">
        <v>405000</v>
      </c>
    </row>
    <row r="71" spans="1:9" x14ac:dyDescent="0.25">
      <c r="A71" t="s">
        <v>28427</v>
      </c>
      <c r="B71" t="s">
        <v>28428</v>
      </c>
      <c r="C71" t="s">
        <v>28426</v>
      </c>
      <c r="D71" t="s">
        <v>28425</v>
      </c>
      <c r="E71" t="s">
        <v>28315</v>
      </c>
      <c r="F71" t="s">
        <v>10658</v>
      </c>
      <c r="G71" s="2">
        <v>42850</v>
      </c>
      <c r="I71" s="1">
        <v>405315</v>
      </c>
    </row>
    <row r="72" spans="1:9" x14ac:dyDescent="0.25">
      <c r="A72" t="s">
        <v>28423</v>
      </c>
      <c r="B72" t="s">
        <v>28424</v>
      </c>
      <c r="C72" t="s">
        <v>28422</v>
      </c>
      <c r="D72" t="s">
        <v>28421</v>
      </c>
      <c r="E72" t="s">
        <v>28315</v>
      </c>
      <c r="F72" t="s">
        <v>4</v>
      </c>
      <c r="G72" s="2">
        <v>43060</v>
      </c>
      <c r="I72" s="1">
        <v>217630</v>
      </c>
    </row>
    <row r="73" spans="1:9" x14ac:dyDescent="0.25">
      <c r="A73" t="s">
        <v>28419</v>
      </c>
      <c r="B73" t="s">
        <v>28420</v>
      </c>
      <c r="C73" t="s">
        <v>28418</v>
      </c>
      <c r="D73" t="s">
        <v>28417</v>
      </c>
      <c r="E73" t="s">
        <v>28315</v>
      </c>
      <c r="F73" t="s">
        <v>10658</v>
      </c>
      <c r="G73" s="2">
        <v>42885</v>
      </c>
      <c r="I73" s="1">
        <v>399870</v>
      </c>
    </row>
    <row r="74" spans="1:9" x14ac:dyDescent="0.25">
      <c r="A74" t="s">
        <v>28415</v>
      </c>
      <c r="B74" t="s">
        <v>28416</v>
      </c>
      <c r="C74" t="s">
        <v>28414</v>
      </c>
      <c r="D74" t="s">
        <v>28413</v>
      </c>
      <c r="E74" t="s">
        <v>28315</v>
      </c>
      <c r="F74" t="s">
        <v>10658</v>
      </c>
      <c r="G74" s="2">
        <v>42888</v>
      </c>
      <c r="I74" s="1">
        <v>403065</v>
      </c>
    </row>
    <row r="75" spans="1:9" x14ac:dyDescent="0.25">
      <c r="A75" t="s">
        <v>28411</v>
      </c>
      <c r="B75" t="s">
        <v>28412</v>
      </c>
      <c r="C75" t="s">
        <v>28410</v>
      </c>
      <c r="D75" t="s">
        <v>28409</v>
      </c>
      <c r="E75" t="s">
        <v>28315</v>
      </c>
      <c r="F75" t="s">
        <v>10658</v>
      </c>
      <c r="G75" s="2">
        <v>42893</v>
      </c>
      <c r="I75" s="1">
        <v>401910</v>
      </c>
    </row>
    <row r="76" spans="1:9" x14ac:dyDescent="0.25">
      <c r="A76" t="s">
        <v>28407</v>
      </c>
      <c r="B76" t="s">
        <v>28408</v>
      </c>
      <c r="C76" t="s">
        <v>28406</v>
      </c>
      <c r="D76" t="s">
        <v>28405</v>
      </c>
      <c r="E76" t="s">
        <v>28315</v>
      </c>
      <c r="F76" t="s">
        <v>10658</v>
      </c>
      <c r="G76" s="2">
        <v>42949</v>
      </c>
      <c r="I76" s="1">
        <v>136600</v>
      </c>
    </row>
    <row r="77" spans="1:9" x14ac:dyDescent="0.25">
      <c r="A77" t="s">
        <v>28403</v>
      </c>
      <c r="B77" t="s">
        <v>28404</v>
      </c>
      <c r="C77" t="s">
        <v>21740</v>
      </c>
      <c r="D77" t="s">
        <v>21739</v>
      </c>
      <c r="E77" t="s">
        <v>28315</v>
      </c>
      <c r="F77" t="s">
        <v>10658</v>
      </c>
      <c r="G77" s="2">
        <v>42850</v>
      </c>
      <c r="I77" s="1">
        <v>400000</v>
      </c>
    </row>
    <row r="78" spans="1:9" x14ac:dyDescent="0.25">
      <c r="A78" t="s">
        <v>28401</v>
      </c>
      <c r="B78" t="s">
        <v>28402</v>
      </c>
      <c r="C78" t="s">
        <v>5127</v>
      </c>
      <c r="D78" t="s">
        <v>8107</v>
      </c>
      <c r="E78" t="s">
        <v>28315</v>
      </c>
      <c r="F78" t="s">
        <v>4</v>
      </c>
      <c r="G78" s="2">
        <v>42836</v>
      </c>
      <c r="I78" s="1">
        <v>263560</v>
      </c>
    </row>
    <row r="79" spans="1:9" x14ac:dyDescent="0.25">
      <c r="A79" t="s">
        <v>28399</v>
      </c>
      <c r="B79" t="s">
        <v>28400</v>
      </c>
      <c r="C79" t="s">
        <v>28398</v>
      </c>
      <c r="D79" t="s">
        <v>28397</v>
      </c>
      <c r="E79" t="s">
        <v>28315</v>
      </c>
      <c r="F79" t="s">
        <v>4</v>
      </c>
      <c r="G79" s="2">
        <v>42761</v>
      </c>
      <c r="I79" s="1">
        <v>322460</v>
      </c>
    </row>
    <row r="80" spans="1:9" x14ac:dyDescent="0.25">
      <c r="A80" t="s">
        <v>28395</v>
      </c>
      <c r="B80" t="s">
        <v>28396</v>
      </c>
      <c r="C80" t="s">
        <v>28394</v>
      </c>
      <c r="D80" t="s">
        <v>28393</v>
      </c>
      <c r="E80" t="s">
        <v>28315</v>
      </c>
      <c r="F80" t="s">
        <v>4</v>
      </c>
      <c r="G80" s="2">
        <v>42898</v>
      </c>
      <c r="I80" s="1">
        <v>403065</v>
      </c>
    </row>
    <row r="81" spans="1:9" x14ac:dyDescent="0.25">
      <c r="A81" t="s">
        <v>28391</v>
      </c>
      <c r="B81" t="s">
        <v>28392</v>
      </c>
      <c r="C81" t="s">
        <v>23319</v>
      </c>
      <c r="D81" t="s">
        <v>23318</v>
      </c>
      <c r="E81" t="s">
        <v>28315</v>
      </c>
      <c r="F81" t="s">
        <v>4</v>
      </c>
      <c r="G81" s="2">
        <v>42963</v>
      </c>
      <c r="I81" s="1">
        <v>391185</v>
      </c>
    </row>
    <row r="82" spans="1:9" x14ac:dyDescent="0.25">
      <c r="A82" t="s">
        <v>28389</v>
      </c>
      <c r="B82" t="s">
        <v>28390</v>
      </c>
      <c r="C82" t="s">
        <v>28388</v>
      </c>
      <c r="D82" t="s">
        <v>28387</v>
      </c>
      <c r="E82" t="s">
        <v>28315</v>
      </c>
      <c r="F82" t="s">
        <v>4</v>
      </c>
      <c r="G82" s="2">
        <v>43082</v>
      </c>
      <c r="I82" s="1">
        <v>381465</v>
      </c>
    </row>
    <row r="83" spans="1:9" x14ac:dyDescent="0.25">
      <c r="A83" t="s">
        <v>28385</v>
      </c>
      <c r="B83" t="s">
        <v>28386</v>
      </c>
      <c r="C83" t="s">
        <v>28384</v>
      </c>
      <c r="D83" t="s">
        <v>28383</v>
      </c>
      <c r="E83" t="s">
        <v>28315</v>
      </c>
      <c r="F83" t="s">
        <v>4</v>
      </c>
      <c r="G83" s="2">
        <v>42983</v>
      </c>
      <c r="I83" s="1">
        <v>390000</v>
      </c>
    </row>
    <row r="84" spans="1:9" x14ac:dyDescent="0.25">
      <c r="A84" t="s">
        <v>28381</v>
      </c>
      <c r="B84" t="s">
        <v>28382</v>
      </c>
      <c r="C84" t="s">
        <v>28380</v>
      </c>
      <c r="D84" t="s">
        <v>28379</v>
      </c>
      <c r="E84" t="s">
        <v>28315</v>
      </c>
      <c r="F84" t="s">
        <v>4</v>
      </c>
      <c r="G84" s="2">
        <v>42954</v>
      </c>
      <c r="I84" s="1">
        <v>394020</v>
      </c>
    </row>
    <row r="85" spans="1:9" x14ac:dyDescent="0.25">
      <c r="A85" t="s">
        <v>28377</v>
      </c>
      <c r="B85" t="s">
        <v>28378</v>
      </c>
      <c r="C85" t="s">
        <v>28376</v>
      </c>
      <c r="D85" t="s">
        <v>28375</v>
      </c>
      <c r="E85" t="s">
        <v>28315</v>
      </c>
      <c r="F85" t="s">
        <v>4</v>
      </c>
      <c r="G85" s="2">
        <v>42943</v>
      </c>
      <c r="I85" s="1">
        <v>394500</v>
      </c>
    </row>
    <row r="86" spans="1:9" x14ac:dyDescent="0.25">
      <c r="A86" t="s">
        <v>28373</v>
      </c>
      <c r="B86" t="s">
        <v>28374</v>
      </c>
      <c r="C86" t="s">
        <v>9251</v>
      </c>
      <c r="D86" t="s">
        <v>9250</v>
      </c>
      <c r="E86" t="s">
        <v>28315</v>
      </c>
      <c r="F86" t="s">
        <v>4</v>
      </c>
      <c r="G86" s="2">
        <v>42870</v>
      </c>
      <c r="I86" s="1">
        <v>405315</v>
      </c>
    </row>
    <row r="87" spans="1:9" x14ac:dyDescent="0.25">
      <c r="A87" t="s">
        <v>28371</v>
      </c>
      <c r="B87" t="s">
        <v>28372</v>
      </c>
      <c r="C87" t="s">
        <v>17346</v>
      </c>
      <c r="D87" t="s">
        <v>17345</v>
      </c>
      <c r="E87" t="s">
        <v>28315</v>
      </c>
      <c r="F87" t="s">
        <v>4</v>
      </c>
      <c r="G87" s="2">
        <v>42761</v>
      </c>
      <c r="I87" s="1">
        <v>343000</v>
      </c>
    </row>
    <row r="88" spans="1:9" x14ac:dyDescent="0.25">
      <c r="A88" t="s">
        <v>28369</v>
      </c>
      <c r="B88" t="s">
        <v>28370</v>
      </c>
      <c r="C88" t="s">
        <v>28368</v>
      </c>
      <c r="D88" t="s">
        <v>28367</v>
      </c>
      <c r="E88" t="s">
        <v>28315</v>
      </c>
      <c r="F88" t="s">
        <v>4</v>
      </c>
      <c r="G88" s="2">
        <v>42845</v>
      </c>
      <c r="I88" s="1">
        <v>405315</v>
      </c>
    </row>
    <row r="89" spans="1:9" x14ac:dyDescent="0.25">
      <c r="A89" t="s">
        <v>28365</v>
      </c>
      <c r="B89" t="s">
        <v>28366</v>
      </c>
      <c r="C89" t="s">
        <v>15116</v>
      </c>
      <c r="D89" t="s">
        <v>18017</v>
      </c>
      <c r="E89" t="s">
        <v>28315</v>
      </c>
      <c r="F89" t="s">
        <v>4</v>
      </c>
      <c r="G89" s="2">
        <v>43026</v>
      </c>
      <c r="I89" s="1">
        <v>391245</v>
      </c>
    </row>
    <row r="90" spans="1:9" x14ac:dyDescent="0.25">
      <c r="A90" t="s">
        <v>28363</v>
      </c>
      <c r="B90" t="s">
        <v>28364</v>
      </c>
      <c r="C90" t="s">
        <v>28362</v>
      </c>
      <c r="D90" t="s">
        <v>28361</v>
      </c>
      <c r="E90" t="s">
        <v>28315</v>
      </c>
      <c r="F90" t="s">
        <v>4</v>
      </c>
      <c r="G90" s="2">
        <v>42901</v>
      </c>
      <c r="I90" s="1">
        <v>401910</v>
      </c>
    </row>
    <row r="91" spans="1:9" x14ac:dyDescent="0.25">
      <c r="A91" t="s">
        <v>28359</v>
      </c>
      <c r="B91" t="s">
        <v>28360</v>
      </c>
      <c r="C91" t="s">
        <v>28358</v>
      </c>
      <c r="D91" t="s">
        <v>28357</v>
      </c>
      <c r="E91" t="s">
        <v>28315</v>
      </c>
      <c r="F91" t="s">
        <v>4</v>
      </c>
      <c r="G91" s="2">
        <v>42948</v>
      </c>
      <c r="I91" s="1">
        <v>393990</v>
      </c>
    </row>
    <row r="92" spans="1:9" x14ac:dyDescent="0.25">
      <c r="A92" t="s">
        <v>28355</v>
      </c>
      <c r="B92" t="s">
        <v>28356</v>
      </c>
      <c r="C92" t="s">
        <v>28354</v>
      </c>
      <c r="D92" t="s">
        <v>28353</v>
      </c>
      <c r="E92" t="s">
        <v>28315</v>
      </c>
      <c r="F92" t="s">
        <v>10658</v>
      </c>
      <c r="G92" s="2">
        <v>42935</v>
      </c>
      <c r="I92" s="1">
        <v>393195</v>
      </c>
    </row>
    <row r="93" spans="1:9" x14ac:dyDescent="0.25">
      <c r="A93" t="s">
        <v>28351</v>
      </c>
      <c r="B93" t="s">
        <v>28352</v>
      </c>
      <c r="C93" t="s">
        <v>25822</v>
      </c>
      <c r="D93" t="s">
        <v>25821</v>
      </c>
      <c r="E93" t="s">
        <v>28315</v>
      </c>
      <c r="F93" t="s">
        <v>4</v>
      </c>
      <c r="G93" s="2">
        <v>42965</v>
      </c>
      <c r="I93" s="1">
        <v>200000</v>
      </c>
    </row>
    <row r="94" spans="1:9" x14ac:dyDescent="0.25">
      <c r="A94" t="s">
        <v>28349</v>
      </c>
      <c r="B94" t="s">
        <v>28350</v>
      </c>
      <c r="C94" t="s">
        <v>28348</v>
      </c>
      <c r="D94" t="s">
        <v>28347</v>
      </c>
      <c r="E94" t="s">
        <v>28315</v>
      </c>
      <c r="F94" t="s">
        <v>10658</v>
      </c>
      <c r="G94" s="2">
        <v>42957</v>
      </c>
      <c r="I94" s="1">
        <v>405330</v>
      </c>
    </row>
    <row r="95" spans="1:9" x14ac:dyDescent="0.25">
      <c r="A95" t="s">
        <v>28345</v>
      </c>
      <c r="B95" t="s">
        <v>28346</v>
      </c>
      <c r="C95" t="s">
        <v>14955</v>
      </c>
      <c r="D95" t="s">
        <v>14954</v>
      </c>
      <c r="E95" t="s">
        <v>28315</v>
      </c>
      <c r="F95" t="s">
        <v>10658</v>
      </c>
      <c r="G95" s="2">
        <v>42879</v>
      </c>
      <c r="I95" s="1">
        <v>405315</v>
      </c>
    </row>
    <row r="96" spans="1:9" x14ac:dyDescent="0.25">
      <c r="A96" t="s">
        <v>28343</v>
      </c>
      <c r="B96" t="s">
        <v>28344</v>
      </c>
      <c r="C96" t="s">
        <v>13267</v>
      </c>
      <c r="D96" t="s">
        <v>14344</v>
      </c>
      <c r="E96" t="s">
        <v>28315</v>
      </c>
      <c r="F96" t="s">
        <v>4</v>
      </c>
      <c r="G96" s="2">
        <v>43060</v>
      </c>
      <c r="I96" s="1">
        <v>385350</v>
      </c>
    </row>
    <row r="97" spans="1:9" x14ac:dyDescent="0.25">
      <c r="A97" t="s">
        <v>28341</v>
      </c>
      <c r="B97" t="s">
        <v>28342</v>
      </c>
      <c r="C97" t="s">
        <v>28340</v>
      </c>
      <c r="D97" t="s">
        <v>28339</v>
      </c>
      <c r="E97" t="s">
        <v>28315</v>
      </c>
      <c r="F97" t="s">
        <v>4</v>
      </c>
      <c r="G97" s="2">
        <v>43027</v>
      </c>
      <c r="I97" s="1">
        <v>391245</v>
      </c>
    </row>
    <row r="98" spans="1:9" x14ac:dyDescent="0.25">
      <c r="A98" t="s">
        <v>28337</v>
      </c>
      <c r="B98" t="s">
        <v>28338</v>
      </c>
      <c r="C98" t="s">
        <v>9058</v>
      </c>
      <c r="D98" t="s">
        <v>9057</v>
      </c>
      <c r="E98" t="s">
        <v>28315</v>
      </c>
      <c r="F98" t="s">
        <v>10658</v>
      </c>
      <c r="G98" s="2">
        <v>43018</v>
      </c>
      <c r="I98" s="1">
        <v>390000</v>
      </c>
    </row>
    <row r="99" spans="1:9" x14ac:dyDescent="0.25">
      <c r="A99" t="s">
        <v>28335</v>
      </c>
      <c r="B99" t="s">
        <v>28336</v>
      </c>
      <c r="C99" t="s">
        <v>28334</v>
      </c>
      <c r="D99" t="s">
        <v>28333</v>
      </c>
      <c r="E99" t="s">
        <v>28315</v>
      </c>
      <c r="F99" t="s">
        <v>4</v>
      </c>
      <c r="G99" s="2">
        <v>43040</v>
      </c>
      <c r="I99" s="1">
        <v>260000</v>
      </c>
    </row>
    <row r="100" spans="1:9" x14ac:dyDescent="0.25">
      <c r="A100" t="s">
        <v>28331</v>
      </c>
      <c r="B100" t="s">
        <v>28332</v>
      </c>
      <c r="C100" t="s">
        <v>14787</v>
      </c>
      <c r="D100" t="s">
        <v>14786</v>
      </c>
      <c r="E100" t="s">
        <v>28315</v>
      </c>
      <c r="F100" t="s">
        <v>4</v>
      </c>
      <c r="G100" s="2">
        <v>43062</v>
      </c>
      <c r="I100" s="1">
        <v>358108</v>
      </c>
    </row>
    <row r="101" spans="1:9" x14ac:dyDescent="0.25">
      <c r="A101" t="s">
        <v>28329</v>
      </c>
      <c r="B101" t="s">
        <v>28330</v>
      </c>
      <c r="C101" t="s">
        <v>28328</v>
      </c>
      <c r="D101" t="s">
        <v>28327</v>
      </c>
      <c r="E101" t="s">
        <v>28315</v>
      </c>
      <c r="F101" t="s">
        <v>4</v>
      </c>
      <c r="G101" s="2">
        <v>42977</v>
      </c>
      <c r="I101" s="1">
        <v>391920</v>
      </c>
    </row>
    <row r="102" spans="1:9" x14ac:dyDescent="0.25">
      <c r="A102" t="s">
        <v>28325</v>
      </c>
      <c r="B102" t="s">
        <v>28326</v>
      </c>
      <c r="C102" t="s">
        <v>28324</v>
      </c>
      <c r="D102" t="s">
        <v>28323</v>
      </c>
      <c r="E102" t="s">
        <v>28315</v>
      </c>
      <c r="F102" t="s">
        <v>4</v>
      </c>
      <c r="G102" s="2">
        <v>43003</v>
      </c>
      <c r="I102" s="1">
        <v>391695</v>
      </c>
    </row>
    <row r="103" spans="1:9" x14ac:dyDescent="0.25">
      <c r="A103" t="s">
        <v>28321</v>
      </c>
      <c r="B103" t="s">
        <v>28322</v>
      </c>
      <c r="C103" t="s">
        <v>28320</v>
      </c>
      <c r="D103" t="s">
        <v>28319</v>
      </c>
      <c r="E103" t="s">
        <v>28315</v>
      </c>
      <c r="F103" t="s">
        <v>4</v>
      </c>
      <c r="G103" s="2">
        <v>42941</v>
      </c>
      <c r="I103" s="1">
        <v>393990</v>
      </c>
    </row>
    <row r="104" spans="1:9" x14ac:dyDescent="0.25">
      <c r="A104" t="s">
        <v>28317</v>
      </c>
      <c r="B104" t="s">
        <v>28318</v>
      </c>
      <c r="C104" t="s">
        <v>14787</v>
      </c>
      <c r="D104" t="s">
        <v>14786</v>
      </c>
      <c r="E104" t="s">
        <v>28315</v>
      </c>
      <c r="F104" t="s">
        <v>10658</v>
      </c>
      <c r="G104" s="2">
        <v>42942</v>
      </c>
      <c r="I104" s="1">
        <v>33288</v>
      </c>
    </row>
    <row r="105" spans="1:9" x14ac:dyDescent="0.25">
      <c r="A105" t="s">
        <v>28314</v>
      </c>
      <c r="B105" t="s">
        <v>28316</v>
      </c>
      <c r="C105" t="s">
        <v>28313</v>
      </c>
      <c r="D105" t="s">
        <v>28312</v>
      </c>
      <c r="E105" t="s">
        <v>28315</v>
      </c>
      <c r="F105" t="s">
        <v>4</v>
      </c>
      <c r="G105" s="2">
        <v>42893</v>
      </c>
      <c r="I105" s="1">
        <v>399870</v>
      </c>
    </row>
    <row r="106" spans="1:9" x14ac:dyDescent="0.25">
      <c r="A106" t="s">
        <v>10485</v>
      </c>
      <c r="D106">
        <f>SUBTOTAL(103,Tabulka15[IČO klienta])</f>
        <v>104</v>
      </c>
      <c r="G106"/>
      <c r="H106" s="3">
        <f>SUBTOTAL(109,Tabulka15[Skutečná výše úvěru])</f>
        <v>49072231</v>
      </c>
      <c r="I106" s="3">
        <f>SUBTOTAL(109,Tabulka15[Snížení jistiny])</f>
        <v>18494935</v>
      </c>
    </row>
  </sheetData>
  <pageMargins left="0.51181102362204722" right="0.31496062992125984" top="0.78740157480314965" bottom="0.78740157480314965" header="0.31496062992125984" footer="0.31496062992125984"/>
  <pageSetup paperSize="9" scale="88" fitToHeight="0" orientation="landscape" r:id="rId1"/>
  <headerFooter>
    <oddHeader>&amp;LPGRLF, a.s.&amp;CZúčtování se SR 2017&amp;RÚvěry na nákup půdy</oddHeader>
    <oddFooter>&amp;L&amp;D&amp;R&amp;P/&amp;N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7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0.140625" customWidth="1"/>
    <col min="4" max="4" width="12.85546875" customWidth="1"/>
    <col min="5" max="5" width="21.140625" customWidth="1"/>
    <col min="6" max="6" width="14.85546875" customWidth="1"/>
    <col min="7" max="7" width="13.140625" style="2" customWidth="1"/>
    <col min="8" max="8" width="18.5703125" style="1" customWidth="1"/>
    <col min="9" max="9" width="17.85546875" style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31218</v>
      </c>
      <c r="I1" s="1" t="s">
        <v>31219</v>
      </c>
    </row>
    <row r="2" spans="1:9" x14ac:dyDescent="0.25">
      <c r="A2" t="s">
        <v>31216</v>
      </c>
      <c r="B2" t="s">
        <v>31217</v>
      </c>
      <c r="C2" t="s">
        <v>29094</v>
      </c>
      <c r="D2" t="s">
        <v>29093</v>
      </c>
      <c r="E2" t="s">
        <v>30230</v>
      </c>
      <c r="F2" t="s">
        <v>4</v>
      </c>
      <c r="G2" s="2">
        <v>43082</v>
      </c>
      <c r="H2" s="1">
        <v>783000</v>
      </c>
    </row>
    <row r="3" spans="1:9" x14ac:dyDescent="0.25">
      <c r="A3" t="s">
        <v>31214</v>
      </c>
      <c r="B3" t="s">
        <v>31215</v>
      </c>
      <c r="C3" t="s">
        <v>28893</v>
      </c>
      <c r="D3" t="s">
        <v>28892</v>
      </c>
      <c r="E3" t="s">
        <v>30230</v>
      </c>
      <c r="F3" t="s">
        <v>10658</v>
      </c>
      <c r="G3" s="2">
        <v>42829</v>
      </c>
      <c r="H3" s="1">
        <v>650000</v>
      </c>
    </row>
    <row r="4" spans="1:9" x14ac:dyDescent="0.25">
      <c r="A4" t="s">
        <v>31212</v>
      </c>
      <c r="B4" t="s">
        <v>31213</v>
      </c>
      <c r="C4" t="s">
        <v>30043</v>
      </c>
      <c r="D4" t="s">
        <v>30042</v>
      </c>
      <c r="E4" t="s">
        <v>30230</v>
      </c>
      <c r="F4" t="s">
        <v>4</v>
      </c>
      <c r="G4" s="2">
        <v>42914</v>
      </c>
      <c r="H4" s="1">
        <v>205000</v>
      </c>
    </row>
    <row r="5" spans="1:9" x14ac:dyDescent="0.25">
      <c r="A5" t="s">
        <v>31210</v>
      </c>
      <c r="B5" t="s">
        <v>31211</v>
      </c>
      <c r="C5" t="s">
        <v>18602</v>
      </c>
      <c r="D5" t="s">
        <v>19242</v>
      </c>
      <c r="E5" t="s">
        <v>30230</v>
      </c>
      <c r="F5" t="s">
        <v>4</v>
      </c>
      <c r="G5" s="2">
        <v>42780</v>
      </c>
      <c r="H5" s="1">
        <v>430000</v>
      </c>
    </row>
    <row r="6" spans="1:9" x14ac:dyDescent="0.25">
      <c r="A6" t="s">
        <v>31208</v>
      </c>
      <c r="B6" t="s">
        <v>31209</v>
      </c>
      <c r="C6" t="s">
        <v>28724</v>
      </c>
      <c r="D6" t="s">
        <v>28723</v>
      </c>
      <c r="E6" t="s">
        <v>30230</v>
      </c>
      <c r="F6" t="s">
        <v>10658</v>
      </c>
      <c r="G6" s="2">
        <v>42828</v>
      </c>
      <c r="H6" s="1">
        <v>216000</v>
      </c>
    </row>
    <row r="7" spans="1:9" x14ac:dyDescent="0.25">
      <c r="A7" t="s">
        <v>31206</v>
      </c>
      <c r="B7" t="s">
        <v>31207</v>
      </c>
      <c r="C7" t="s">
        <v>29448</v>
      </c>
      <c r="D7" t="s">
        <v>29447</v>
      </c>
      <c r="E7" t="s">
        <v>30230</v>
      </c>
      <c r="F7" t="s">
        <v>4</v>
      </c>
      <c r="G7" s="2">
        <v>43067</v>
      </c>
      <c r="H7" s="1">
        <v>785800</v>
      </c>
    </row>
    <row r="8" spans="1:9" x14ac:dyDescent="0.25">
      <c r="A8" t="s">
        <v>31204</v>
      </c>
      <c r="B8" t="s">
        <v>31205</v>
      </c>
      <c r="C8" t="s">
        <v>29444</v>
      </c>
      <c r="D8" t="s">
        <v>29443</v>
      </c>
      <c r="E8" t="s">
        <v>30230</v>
      </c>
      <c r="F8" t="s">
        <v>4</v>
      </c>
      <c r="G8" s="2">
        <v>42773</v>
      </c>
      <c r="H8" s="1">
        <v>1360898</v>
      </c>
    </row>
    <row r="9" spans="1:9" x14ac:dyDescent="0.25">
      <c r="A9" t="s">
        <v>31202</v>
      </c>
      <c r="B9" t="s">
        <v>31203</v>
      </c>
      <c r="C9" t="s">
        <v>29436</v>
      </c>
      <c r="D9" t="s">
        <v>29435</v>
      </c>
      <c r="E9" t="s">
        <v>30230</v>
      </c>
      <c r="F9" t="s">
        <v>4</v>
      </c>
      <c r="G9" s="2">
        <v>42934</v>
      </c>
      <c r="H9" s="1">
        <v>390000</v>
      </c>
    </row>
    <row r="10" spans="1:9" x14ac:dyDescent="0.25">
      <c r="A10" t="s">
        <v>31200</v>
      </c>
      <c r="B10" t="s">
        <v>31201</v>
      </c>
      <c r="C10" t="s">
        <v>13971</v>
      </c>
      <c r="D10" t="s">
        <v>13970</v>
      </c>
      <c r="E10" t="s">
        <v>30230</v>
      </c>
      <c r="F10" t="s">
        <v>10658</v>
      </c>
      <c r="G10" s="2">
        <v>42786</v>
      </c>
      <c r="H10" s="1">
        <v>400000</v>
      </c>
    </row>
    <row r="11" spans="1:9" x14ac:dyDescent="0.25">
      <c r="A11" t="s">
        <v>31198</v>
      </c>
      <c r="B11" t="s">
        <v>31199</v>
      </c>
      <c r="C11" t="s">
        <v>24825</v>
      </c>
      <c r="D11" t="s">
        <v>24824</v>
      </c>
      <c r="E11" t="s">
        <v>30230</v>
      </c>
      <c r="F11" t="s">
        <v>10658</v>
      </c>
      <c r="G11" s="2">
        <v>42864</v>
      </c>
      <c r="H11" s="1">
        <v>527502</v>
      </c>
    </row>
    <row r="12" spans="1:9" x14ac:dyDescent="0.25">
      <c r="A12" t="s">
        <v>31196</v>
      </c>
      <c r="B12" t="s">
        <v>31197</v>
      </c>
      <c r="C12" t="s">
        <v>27027</v>
      </c>
      <c r="D12" t="s">
        <v>27026</v>
      </c>
      <c r="E12" t="s">
        <v>30230</v>
      </c>
      <c r="F12" t="s">
        <v>4</v>
      </c>
      <c r="G12" s="2">
        <v>42901</v>
      </c>
      <c r="H12" s="1">
        <v>900000</v>
      </c>
    </row>
    <row r="13" spans="1:9" x14ac:dyDescent="0.25">
      <c r="A13" t="s">
        <v>31194</v>
      </c>
      <c r="B13" t="s">
        <v>31195</v>
      </c>
      <c r="C13" t="s">
        <v>8453</v>
      </c>
      <c r="D13" t="s">
        <v>8452</v>
      </c>
      <c r="E13" t="s">
        <v>30230</v>
      </c>
      <c r="F13" t="s">
        <v>10658</v>
      </c>
      <c r="G13" s="2">
        <v>42752</v>
      </c>
      <c r="H13" s="1">
        <v>358000</v>
      </c>
    </row>
    <row r="14" spans="1:9" x14ac:dyDescent="0.25">
      <c r="A14" t="s">
        <v>31192</v>
      </c>
      <c r="B14" t="s">
        <v>31193</v>
      </c>
      <c r="C14" t="s">
        <v>25898</v>
      </c>
      <c r="D14" t="s">
        <v>25897</v>
      </c>
      <c r="E14" t="s">
        <v>30230</v>
      </c>
      <c r="F14" t="s">
        <v>10658</v>
      </c>
      <c r="G14" s="2">
        <v>42781</v>
      </c>
      <c r="H14" s="1">
        <v>500000</v>
      </c>
    </row>
    <row r="15" spans="1:9" x14ac:dyDescent="0.25">
      <c r="A15" t="s">
        <v>31190</v>
      </c>
      <c r="B15" t="s">
        <v>31191</v>
      </c>
      <c r="C15" t="s">
        <v>7865</v>
      </c>
      <c r="D15" t="s">
        <v>7864</v>
      </c>
      <c r="E15" t="s">
        <v>30230</v>
      </c>
      <c r="F15" t="s">
        <v>10658</v>
      </c>
      <c r="G15" s="2">
        <v>42794</v>
      </c>
      <c r="H15" s="1">
        <v>400000</v>
      </c>
    </row>
    <row r="16" spans="1:9" x14ac:dyDescent="0.25">
      <c r="A16" t="s">
        <v>31188</v>
      </c>
      <c r="B16" t="s">
        <v>31189</v>
      </c>
      <c r="C16" t="s">
        <v>24093</v>
      </c>
      <c r="D16" t="s">
        <v>24092</v>
      </c>
      <c r="E16" t="s">
        <v>30230</v>
      </c>
      <c r="F16" t="s">
        <v>4</v>
      </c>
      <c r="G16" s="2">
        <v>43032</v>
      </c>
      <c r="H16" s="1">
        <v>809100</v>
      </c>
    </row>
    <row r="17" spans="1:8" x14ac:dyDescent="0.25">
      <c r="A17" t="s">
        <v>31186</v>
      </c>
      <c r="B17" t="s">
        <v>31187</v>
      </c>
      <c r="C17" t="s">
        <v>28263</v>
      </c>
      <c r="D17" t="s">
        <v>28262</v>
      </c>
      <c r="E17" t="s">
        <v>30230</v>
      </c>
      <c r="F17" t="s">
        <v>4</v>
      </c>
      <c r="G17" s="2">
        <v>43084</v>
      </c>
      <c r="H17" s="1">
        <v>999700</v>
      </c>
    </row>
    <row r="18" spans="1:8" x14ac:dyDescent="0.25">
      <c r="A18" t="s">
        <v>31184</v>
      </c>
      <c r="B18" t="s">
        <v>31185</v>
      </c>
      <c r="C18" t="s">
        <v>29800</v>
      </c>
      <c r="D18" t="s">
        <v>29799</v>
      </c>
      <c r="E18" t="s">
        <v>30230</v>
      </c>
      <c r="F18" t="s">
        <v>4</v>
      </c>
      <c r="G18" s="2">
        <v>42864</v>
      </c>
      <c r="H18" s="1">
        <v>457720</v>
      </c>
    </row>
    <row r="19" spans="1:8" x14ac:dyDescent="0.25">
      <c r="A19" t="s">
        <v>31182</v>
      </c>
      <c r="B19" t="s">
        <v>31183</v>
      </c>
      <c r="C19" t="s">
        <v>29000</v>
      </c>
      <c r="D19" t="s">
        <v>28999</v>
      </c>
      <c r="E19" t="s">
        <v>30230</v>
      </c>
      <c r="F19" t="s">
        <v>4</v>
      </c>
      <c r="G19" s="2">
        <v>42857</v>
      </c>
      <c r="H19" s="1">
        <v>297000</v>
      </c>
    </row>
    <row r="20" spans="1:8" x14ac:dyDescent="0.25">
      <c r="A20" t="s">
        <v>31180</v>
      </c>
      <c r="B20" t="s">
        <v>31181</v>
      </c>
      <c r="C20" t="s">
        <v>28585</v>
      </c>
      <c r="D20" t="s">
        <v>28584</v>
      </c>
      <c r="E20" t="s">
        <v>30230</v>
      </c>
      <c r="F20" t="s">
        <v>10658</v>
      </c>
      <c r="G20" s="2">
        <v>42814</v>
      </c>
      <c r="H20" s="1">
        <v>530000</v>
      </c>
    </row>
    <row r="21" spans="1:8" x14ac:dyDescent="0.25">
      <c r="A21" t="s">
        <v>31178</v>
      </c>
      <c r="B21" t="s">
        <v>31179</v>
      </c>
      <c r="C21" t="s">
        <v>19945</v>
      </c>
      <c r="D21" t="s">
        <v>19944</v>
      </c>
      <c r="E21" t="s">
        <v>30230</v>
      </c>
      <c r="F21" t="s">
        <v>4</v>
      </c>
      <c r="G21" s="2">
        <v>42831</v>
      </c>
      <c r="H21" s="1">
        <v>790000</v>
      </c>
    </row>
    <row r="22" spans="1:8" x14ac:dyDescent="0.25">
      <c r="A22" t="s">
        <v>31176</v>
      </c>
      <c r="B22" t="s">
        <v>31177</v>
      </c>
      <c r="C22" t="s">
        <v>29997</v>
      </c>
      <c r="D22" t="s">
        <v>29996</v>
      </c>
      <c r="E22" t="s">
        <v>30230</v>
      </c>
      <c r="F22" t="s">
        <v>4</v>
      </c>
      <c r="G22" s="2">
        <v>42996</v>
      </c>
      <c r="H22" s="1">
        <v>650000</v>
      </c>
    </row>
    <row r="23" spans="1:8" x14ac:dyDescent="0.25">
      <c r="A23" t="s">
        <v>31174</v>
      </c>
      <c r="B23" t="s">
        <v>31175</v>
      </c>
      <c r="C23" t="s">
        <v>29615</v>
      </c>
      <c r="D23" t="s">
        <v>29614</v>
      </c>
      <c r="E23" t="s">
        <v>30230</v>
      </c>
      <c r="F23" t="s">
        <v>4</v>
      </c>
      <c r="G23" s="2">
        <v>42871</v>
      </c>
      <c r="H23" s="1">
        <v>1672280</v>
      </c>
    </row>
    <row r="24" spans="1:8" x14ac:dyDescent="0.25">
      <c r="A24" t="s">
        <v>31172</v>
      </c>
      <c r="B24" t="s">
        <v>31173</v>
      </c>
      <c r="C24" t="s">
        <v>29993</v>
      </c>
      <c r="D24" t="s">
        <v>29992</v>
      </c>
      <c r="E24" t="s">
        <v>30230</v>
      </c>
      <c r="F24" t="s">
        <v>4</v>
      </c>
      <c r="G24" s="2">
        <v>42831</v>
      </c>
      <c r="H24" s="1">
        <v>490000</v>
      </c>
    </row>
    <row r="25" spans="1:8" x14ac:dyDescent="0.25">
      <c r="A25" t="s">
        <v>31170</v>
      </c>
      <c r="B25" t="s">
        <v>31171</v>
      </c>
      <c r="C25" t="s">
        <v>16275</v>
      </c>
      <c r="D25" t="s">
        <v>16274</v>
      </c>
      <c r="E25" t="s">
        <v>30230</v>
      </c>
      <c r="F25" t="s">
        <v>4</v>
      </c>
      <c r="G25" s="2">
        <v>42893</v>
      </c>
      <c r="H25" s="1">
        <v>656000</v>
      </c>
    </row>
    <row r="26" spans="1:8" x14ac:dyDescent="0.25">
      <c r="A26" t="s">
        <v>31168</v>
      </c>
      <c r="B26" t="s">
        <v>31169</v>
      </c>
      <c r="C26" t="s">
        <v>17563</v>
      </c>
      <c r="D26" t="s">
        <v>17562</v>
      </c>
      <c r="E26" t="s">
        <v>30230</v>
      </c>
      <c r="F26" t="s">
        <v>10658</v>
      </c>
      <c r="G26" s="2">
        <v>42800</v>
      </c>
      <c r="H26" s="1">
        <v>500000</v>
      </c>
    </row>
    <row r="27" spans="1:8" x14ac:dyDescent="0.25">
      <c r="A27" t="s">
        <v>31166</v>
      </c>
      <c r="B27" t="s">
        <v>31167</v>
      </c>
      <c r="C27" t="s">
        <v>28764</v>
      </c>
      <c r="D27" t="s">
        <v>28763</v>
      </c>
      <c r="E27" t="s">
        <v>30230</v>
      </c>
      <c r="F27" t="s">
        <v>10658</v>
      </c>
      <c r="G27" s="2">
        <v>42887</v>
      </c>
      <c r="H27" s="1">
        <v>231000</v>
      </c>
    </row>
    <row r="28" spans="1:8" x14ac:dyDescent="0.25">
      <c r="A28" t="s">
        <v>31164</v>
      </c>
      <c r="B28" t="s">
        <v>31165</v>
      </c>
      <c r="C28" t="s">
        <v>28930</v>
      </c>
      <c r="D28" t="s">
        <v>28929</v>
      </c>
      <c r="E28" t="s">
        <v>30230</v>
      </c>
      <c r="F28" t="s">
        <v>10658</v>
      </c>
      <c r="G28" s="2">
        <v>42874</v>
      </c>
      <c r="H28" s="1">
        <v>800000</v>
      </c>
    </row>
    <row r="29" spans="1:8" x14ac:dyDescent="0.25">
      <c r="A29" t="s">
        <v>31162</v>
      </c>
      <c r="B29" t="s">
        <v>31163</v>
      </c>
      <c r="C29" t="s">
        <v>29783</v>
      </c>
      <c r="D29" t="s">
        <v>29782</v>
      </c>
      <c r="E29" t="s">
        <v>30230</v>
      </c>
      <c r="F29" t="s">
        <v>10658</v>
      </c>
      <c r="G29" s="2">
        <v>42828</v>
      </c>
      <c r="H29" s="1">
        <v>376326</v>
      </c>
    </row>
    <row r="30" spans="1:8" x14ac:dyDescent="0.25">
      <c r="A30" t="s">
        <v>31160</v>
      </c>
      <c r="B30" t="s">
        <v>31161</v>
      </c>
      <c r="C30" t="s">
        <v>29779</v>
      </c>
      <c r="D30" t="s">
        <v>29778</v>
      </c>
      <c r="E30" t="s">
        <v>30230</v>
      </c>
      <c r="F30" t="s">
        <v>10658</v>
      </c>
      <c r="G30" s="2">
        <v>42846</v>
      </c>
      <c r="H30" s="1">
        <v>340337</v>
      </c>
    </row>
    <row r="31" spans="1:8" x14ac:dyDescent="0.25">
      <c r="A31" t="s">
        <v>31158</v>
      </c>
      <c r="B31" t="s">
        <v>31159</v>
      </c>
      <c r="C31" t="s">
        <v>29771</v>
      </c>
      <c r="D31" t="s">
        <v>29770</v>
      </c>
      <c r="E31" t="s">
        <v>30230</v>
      </c>
      <c r="F31" t="s">
        <v>10658</v>
      </c>
      <c r="G31" s="2">
        <v>42817</v>
      </c>
      <c r="H31" s="1">
        <v>409015</v>
      </c>
    </row>
    <row r="32" spans="1:8" x14ac:dyDescent="0.25">
      <c r="A32" t="s">
        <v>31156</v>
      </c>
      <c r="B32" t="s">
        <v>31157</v>
      </c>
      <c r="C32" t="s">
        <v>22345</v>
      </c>
      <c r="D32" t="s">
        <v>22344</v>
      </c>
      <c r="E32" t="s">
        <v>30230</v>
      </c>
      <c r="F32" t="s">
        <v>4</v>
      </c>
      <c r="G32" s="2">
        <v>42765</v>
      </c>
      <c r="H32" s="1">
        <v>700000</v>
      </c>
    </row>
    <row r="33" spans="1:8" x14ac:dyDescent="0.25">
      <c r="A33" t="s">
        <v>31154</v>
      </c>
      <c r="B33" t="s">
        <v>31155</v>
      </c>
      <c r="C33" t="s">
        <v>1170</v>
      </c>
      <c r="D33" t="s">
        <v>1169</v>
      </c>
      <c r="E33" t="s">
        <v>30230</v>
      </c>
      <c r="F33" t="s">
        <v>4</v>
      </c>
      <c r="G33" s="2">
        <v>42935</v>
      </c>
      <c r="H33" s="1">
        <v>1055476</v>
      </c>
    </row>
    <row r="34" spans="1:8" x14ac:dyDescent="0.25">
      <c r="A34" t="s">
        <v>31152</v>
      </c>
      <c r="B34" t="s">
        <v>31153</v>
      </c>
      <c r="C34" t="s">
        <v>14458</v>
      </c>
      <c r="D34" t="s">
        <v>14457</v>
      </c>
      <c r="E34" t="s">
        <v>30230</v>
      </c>
      <c r="F34" t="s">
        <v>10658</v>
      </c>
      <c r="G34" s="2">
        <v>42779</v>
      </c>
      <c r="H34" s="1">
        <v>331840</v>
      </c>
    </row>
    <row r="35" spans="1:8" x14ac:dyDescent="0.25">
      <c r="A35" t="s">
        <v>31150</v>
      </c>
      <c r="B35" t="s">
        <v>31151</v>
      </c>
      <c r="C35" t="s">
        <v>29198</v>
      </c>
      <c r="D35" t="s">
        <v>29197</v>
      </c>
      <c r="E35" t="s">
        <v>30230</v>
      </c>
      <c r="F35" t="s">
        <v>10658</v>
      </c>
      <c r="G35" s="2">
        <v>42780</v>
      </c>
      <c r="H35" s="1">
        <v>398790</v>
      </c>
    </row>
    <row r="36" spans="1:8" x14ac:dyDescent="0.25">
      <c r="A36" t="s">
        <v>31148</v>
      </c>
      <c r="B36" t="s">
        <v>31149</v>
      </c>
      <c r="C36" t="s">
        <v>21696</v>
      </c>
      <c r="D36" t="s">
        <v>21695</v>
      </c>
      <c r="E36" t="s">
        <v>30230</v>
      </c>
      <c r="F36" t="s">
        <v>4</v>
      </c>
      <c r="G36" s="2">
        <v>42844</v>
      </c>
      <c r="H36" s="1">
        <v>590000</v>
      </c>
    </row>
    <row r="37" spans="1:8" x14ac:dyDescent="0.25">
      <c r="A37" t="s">
        <v>31146</v>
      </c>
      <c r="B37" t="s">
        <v>31147</v>
      </c>
      <c r="C37" t="s">
        <v>15391</v>
      </c>
      <c r="D37" t="s">
        <v>15390</v>
      </c>
      <c r="E37" t="s">
        <v>30230</v>
      </c>
      <c r="F37" t="s">
        <v>4</v>
      </c>
      <c r="G37" s="2">
        <v>43018</v>
      </c>
      <c r="H37" s="1">
        <v>230000</v>
      </c>
    </row>
    <row r="38" spans="1:8" x14ac:dyDescent="0.25">
      <c r="A38" t="s">
        <v>31144</v>
      </c>
      <c r="B38" t="s">
        <v>31145</v>
      </c>
      <c r="C38" t="s">
        <v>23550</v>
      </c>
      <c r="D38" t="s">
        <v>23549</v>
      </c>
      <c r="E38" t="s">
        <v>30230</v>
      </c>
      <c r="F38" t="s">
        <v>4</v>
      </c>
      <c r="G38" s="2">
        <v>42879</v>
      </c>
      <c r="H38" s="1">
        <v>731800</v>
      </c>
    </row>
    <row r="39" spans="1:8" x14ac:dyDescent="0.25">
      <c r="A39" t="s">
        <v>31142</v>
      </c>
      <c r="B39" t="s">
        <v>31143</v>
      </c>
      <c r="C39" t="s">
        <v>14299</v>
      </c>
      <c r="D39" t="s">
        <v>14298</v>
      </c>
      <c r="E39" t="s">
        <v>30230</v>
      </c>
      <c r="F39" t="s">
        <v>4</v>
      </c>
      <c r="G39" s="2">
        <v>42779</v>
      </c>
      <c r="H39" s="1">
        <v>731845</v>
      </c>
    </row>
    <row r="40" spans="1:8" x14ac:dyDescent="0.25">
      <c r="A40" t="s">
        <v>31140</v>
      </c>
      <c r="B40" t="s">
        <v>31141</v>
      </c>
      <c r="C40" t="s">
        <v>28606</v>
      </c>
      <c r="D40" t="s">
        <v>28605</v>
      </c>
      <c r="E40" t="s">
        <v>30230</v>
      </c>
      <c r="F40" t="s">
        <v>10658</v>
      </c>
      <c r="G40" s="2">
        <v>42781</v>
      </c>
      <c r="H40" s="1">
        <v>850000</v>
      </c>
    </row>
    <row r="41" spans="1:8" x14ac:dyDescent="0.25">
      <c r="A41" t="s">
        <v>31138</v>
      </c>
      <c r="B41" t="s">
        <v>31139</v>
      </c>
      <c r="C41" t="s">
        <v>23245</v>
      </c>
      <c r="D41" t="s">
        <v>23244</v>
      </c>
      <c r="E41" t="s">
        <v>30230</v>
      </c>
      <c r="F41" t="s">
        <v>4</v>
      </c>
      <c r="G41" s="2">
        <v>42902</v>
      </c>
      <c r="H41" s="1">
        <v>405000</v>
      </c>
    </row>
    <row r="42" spans="1:8" x14ac:dyDescent="0.25">
      <c r="A42" t="s">
        <v>31136</v>
      </c>
      <c r="B42" t="s">
        <v>31137</v>
      </c>
      <c r="C42" t="s">
        <v>29360</v>
      </c>
      <c r="D42" t="s">
        <v>29359</v>
      </c>
      <c r="E42" t="s">
        <v>30230</v>
      </c>
      <c r="F42" t="s">
        <v>4</v>
      </c>
      <c r="G42" s="2">
        <v>43054</v>
      </c>
      <c r="H42" s="1">
        <v>500000</v>
      </c>
    </row>
    <row r="43" spans="1:8" x14ac:dyDescent="0.25">
      <c r="A43" t="s">
        <v>31134</v>
      </c>
      <c r="B43" t="s">
        <v>31135</v>
      </c>
      <c r="C43" t="s">
        <v>18868</v>
      </c>
      <c r="D43" t="s">
        <v>18867</v>
      </c>
      <c r="E43" t="s">
        <v>30230</v>
      </c>
      <c r="F43" t="s">
        <v>4</v>
      </c>
      <c r="G43" s="2">
        <v>43062</v>
      </c>
      <c r="H43" s="1">
        <v>850000</v>
      </c>
    </row>
    <row r="44" spans="1:8" x14ac:dyDescent="0.25">
      <c r="A44" t="s">
        <v>31132</v>
      </c>
      <c r="B44" t="s">
        <v>31133</v>
      </c>
      <c r="C44" t="s">
        <v>29510</v>
      </c>
      <c r="D44" t="s">
        <v>29509</v>
      </c>
      <c r="E44" t="s">
        <v>30230</v>
      </c>
      <c r="F44" t="s">
        <v>4</v>
      </c>
      <c r="G44" s="2">
        <v>43084</v>
      </c>
      <c r="H44" s="1">
        <v>299000</v>
      </c>
    </row>
    <row r="45" spans="1:8" x14ac:dyDescent="0.25">
      <c r="A45" t="s">
        <v>31130</v>
      </c>
      <c r="B45" t="s">
        <v>31131</v>
      </c>
      <c r="C45" t="s">
        <v>4331</v>
      </c>
      <c r="D45" t="s">
        <v>4330</v>
      </c>
      <c r="E45" t="s">
        <v>30230</v>
      </c>
      <c r="F45" t="s">
        <v>10658</v>
      </c>
      <c r="G45" s="2">
        <v>42958</v>
      </c>
      <c r="H45" s="1">
        <v>280000</v>
      </c>
    </row>
    <row r="46" spans="1:8" x14ac:dyDescent="0.25">
      <c r="A46" t="s">
        <v>31128</v>
      </c>
      <c r="B46" t="s">
        <v>31129</v>
      </c>
      <c r="C46" t="s">
        <v>29924</v>
      </c>
      <c r="D46" t="s">
        <v>29923</v>
      </c>
      <c r="E46" t="s">
        <v>30230</v>
      </c>
      <c r="F46" t="s">
        <v>4</v>
      </c>
      <c r="G46" s="2">
        <v>42891</v>
      </c>
      <c r="H46" s="1">
        <v>825000</v>
      </c>
    </row>
    <row r="47" spans="1:8" x14ac:dyDescent="0.25">
      <c r="A47" t="s">
        <v>31126</v>
      </c>
      <c r="B47" t="s">
        <v>31127</v>
      </c>
      <c r="C47" t="s">
        <v>29689</v>
      </c>
      <c r="D47" t="s">
        <v>29688</v>
      </c>
      <c r="E47" t="s">
        <v>30230</v>
      </c>
      <c r="F47" t="s">
        <v>10658</v>
      </c>
      <c r="G47" s="2">
        <v>42808</v>
      </c>
      <c r="H47" s="1">
        <v>404500</v>
      </c>
    </row>
    <row r="48" spans="1:8" x14ac:dyDescent="0.25">
      <c r="A48" t="s">
        <v>31124</v>
      </c>
      <c r="B48" t="s">
        <v>31125</v>
      </c>
      <c r="C48" t="s">
        <v>29134</v>
      </c>
      <c r="D48" t="s">
        <v>29133</v>
      </c>
      <c r="E48" t="s">
        <v>30230</v>
      </c>
      <c r="F48" t="s">
        <v>4</v>
      </c>
      <c r="G48" s="2">
        <v>42892</v>
      </c>
      <c r="H48" s="1">
        <v>670000</v>
      </c>
    </row>
    <row r="49" spans="1:8" x14ac:dyDescent="0.25">
      <c r="A49" t="s">
        <v>31122</v>
      </c>
      <c r="B49" t="s">
        <v>31123</v>
      </c>
      <c r="C49" t="s">
        <v>28648</v>
      </c>
      <c r="D49" t="s">
        <v>28647</v>
      </c>
      <c r="E49" t="s">
        <v>30230</v>
      </c>
      <c r="F49" t="s">
        <v>10658</v>
      </c>
      <c r="G49" s="2">
        <v>42767</v>
      </c>
      <c r="H49" s="1">
        <v>268500</v>
      </c>
    </row>
    <row r="50" spans="1:8" x14ac:dyDescent="0.25">
      <c r="A50" t="s">
        <v>31120</v>
      </c>
      <c r="B50" t="s">
        <v>31121</v>
      </c>
      <c r="C50" t="s">
        <v>28754</v>
      </c>
      <c r="D50" t="s">
        <v>28753</v>
      </c>
      <c r="E50" t="s">
        <v>30230</v>
      </c>
      <c r="F50" t="s">
        <v>10658</v>
      </c>
      <c r="G50" s="2">
        <v>42816</v>
      </c>
      <c r="H50" s="1">
        <v>400000</v>
      </c>
    </row>
    <row r="51" spans="1:8" x14ac:dyDescent="0.25">
      <c r="A51" t="s">
        <v>31118</v>
      </c>
      <c r="B51" t="s">
        <v>31119</v>
      </c>
      <c r="C51" t="s">
        <v>6955</v>
      </c>
      <c r="D51" t="s">
        <v>6954</v>
      </c>
      <c r="E51" t="s">
        <v>30230</v>
      </c>
      <c r="F51" t="s">
        <v>10658</v>
      </c>
      <c r="G51" s="2">
        <v>42823</v>
      </c>
      <c r="H51" s="1">
        <v>395000</v>
      </c>
    </row>
    <row r="52" spans="1:8" x14ac:dyDescent="0.25">
      <c r="A52" t="s">
        <v>31116</v>
      </c>
      <c r="B52" t="s">
        <v>31117</v>
      </c>
      <c r="C52" t="s">
        <v>12519</v>
      </c>
      <c r="D52" t="s">
        <v>29186</v>
      </c>
      <c r="E52" t="s">
        <v>30230</v>
      </c>
      <c r="F52" t="s">
        <v>4</v>
      </c>
      <c r="G52" s="2">
        <v>42844</v>
      </c>
      <c r="H52" s="1">
        <v>619000</v>
      </c>
    </row>
    <row r="53" spans="1:8" x14ac:dyDescent="0.25">
      <c r="A53" t="s">
        <v>31114</v>
      </c>
      <c r="B53" t="s">
        <v>31115</v>
      </c>
      <c r="C53" t="s">
        <v>28479</v>
      </c>
      <c r="D53" t="s">
        <v>28478</v>
      </c>
      <c r="E53" t="s">
        <v>30230</v>
      </c>
      <c r="F53" t="s">
        <v>4</v>
      </c>
      <c r="G53" s="2">
        <v>42970</v>
      </c>
      <c r="H53" s="1">
        <v>578200</v>
      </c>
    </row>
    <row r="54" spans="1:8" x14ac:dyDescent="0.25">
      <c r="A54" t="s">
        <v>31112</v>
      </c>
      <c r="B54" t="s">
        <v>31113</v>
      </c>
      <c r="C54" t="s">
        <v>29890</v>
      </c>
      <c r="D54" t="s">
        <v>29889</v>
      </c>
      <c r="E54" t="s">
        <v>30230</v>
      </c>
      <c r="F54" t="s">
        <v>4</v>
      </c>
      <c r="G54" s="2">
        <v>42776</v>
      </c>
      <c r="H54" s="1">
        <v>975000</v>
      </c>
    </row>
    <row r="55" spans="1:8" x14ac:dyDescent="0.25">
      <c r="A55" t="s">
        <v>31110</v>
      </c>
      <c r="B55" t="s">
        <v>31111</v>
      </c>
      <c r="C55" t="s">
        <v>15335</v>
      </c>
      <c r="D55" t="s">
        <v>15334</v>
      </c>
      <c r="E55" t="s">
        <v>30230</v>
      </c>
      <c r="F55" t="s">
        <v>4</v>
      </c>
      <c r="G55" s="2">
        <v>42985</v>
      </c>
      <c r="H55" s="1">
        <v>610000</v>
      </c>
    </row>
    <row r="56" spans="1:8" x14ac:dyDescent="0.25">
      <c r="A56" t="s">
        <v>31108</v>
      </c>
      <c r="B56" t="s">
        <v>31109</v>
      </c>
      <c r="C56" t="s">
        <v>29166</v>
      </c>
      <c r="D56" t="s">
        <v>29165</v>
      </c>
      <c r="E56" t="s">
        <v>30230</v>
      </c>
      <c r="F56" t="s">
        <v>10658</v>
      </c>
      <c r="G56" s="2">
        <v>42828</v>
      </c>
      <c r="H56" s="1">
        <v>141000</v>
      </c>
    </row>
    <row r="57" spans="1:8" x14ac:dyDescent="0.25">
      <c r="A57" t="s">
        <v>31106</v>
      </c>
      <c r="B57" t="s">
        <v>31107</v>
      </c>
      <c r="C57" t="s">
        <v>29870</v>
      </c>
      <c r="D57" t="s">
        <v>29869</v>
      </c>
      <c r="E57" t="s">
        <v>30230</v>
      </c>
      <c r="F57" t="s">
        <v>10658</v>
      </c>
      <c r="G57" s="2">
        <v>42837</v>
      </c>
      <c r="H57" s="1">
        <v>405000</v>
      </c>
    </row>
    <row r="58" spans="1:8" x14ac:dyDescent="0.25">
      <c r="A58" t="s">
        <v>31104</v>
      </c>
      <c r="B58" t="s">
        <v>31105</v>
      </c>
      <c r="C58" t="s">
        <v>903</v>
      </c>
      <c r="D58" t="s">
        <v>902</v>
      </c>
      <c r="E58" t="s">
        <v>30230</v>
      </c>
      <c r="F58" t="s">
        <v>4</v>
      </c>
      <c r="G58" s="2">
        <v>42823</v>
      </c>
      <c r="H58" s="1">
        <v>385000</v>
      </c>
    </row>
    <row r="59" spans="1:8" x14ac:dyDescent="0.25">
      <c r="A59" t="s">
        <v>31102</v>
      </c>
      <c r="B59" t="s">
        <v>31103</v>
      </c>
      <c r="C59" t="s">
        <v>30054</v>
      </c>
      <c r="D59" t="s">
        <v>30053</v>
      </c>
      <c r="E59" t="s">
        <v>30230</v>
      </c>
      <c r="F59" t="s">
        <v>4</v>
      </c>
      <c r="G59" s="2">
        <v>42843</v>
      </c>
      <c r="H59" s="1">
        <v>563000</v>
      </c>
    </row>
    <row r="60" spans="1:8" x14ac:dyDescent="0.25">
      <c r="A60" t="s">
        <v>31100</v>
      </c>
      <c r="B60" t="s">
        <v>31101</v>
      </c>
      <c r="C60" t="s">
        <v>28728</v>
      </c>
      <c r="D60" t="s">
        <v>28727</v>
      </c>
      <c r="E60" t="s">
        <v>30230</v>
      </c>
      <c r="F60" t="s">
        <v>10658</v>
      </c>
      <c r="G60" s="2">
        <v>42794</v>
      </c>
      <c r="H60" s="1">
        <v>750000</v>
      </c>
    </row>
    <row r="61" spans="1:8" x14ac:dyDescent="0.25">
      <c r="A61" t="s">
        <v>31098</v>
      </c>
      <c r="B61" t="s">
        <v>31099</v>
      </c>
      <c r="C61" t="s">
        <v>1728</v>
      </c>
      <c r="D61" t="s">
        <v>30050</v>
      </c>
      <c r="E61" t="s">
        <v>30230</v>
      </c>
      <c r="F61" t="s">
        <v>4</v>
      </c>
      <c r="G61" s="2">
        <v>42773</v>
      </c>
      <c r="H61" s="1">
        <v>750000</v>
      </c>
    </row>
    <row r="62" spans="1:8" x14ac:dyDescent="0.25">
      <c r="A62" t="s">
        <v>31096</v>
      </c>
      <c r="B62" t="s">
        <v>31097</v>
      </c>
      <c r="C62" t="s">
        <v>19763</v>
      </c>
      <c r="D62" t="s">
        <v>19762</v>
      </c>
      <c r="E62" t="s">
        <v>30230</v>
      </c>
      <c r="F62" t="s">
        <v>4</v>
      </c>
      <c r="G62" s="2">
        <v>42950</v>
      </c>
      <c r="H62" s="1">
        <v>500000</v>
      </c>
    </row>
    <row r="63" spans="1:8" x14ac:dyDescent="0.25">
      <c r="A63" t="s">
        <v>31094</v>
      </c>
      <c r="B63" t="s">
        <v>31095</v>
      </c>
      <c r="C63" t="s">
        <v>30047</v>
      </c>
      <c r="D63" t="s">
        <v>30046</v>
      </c>
      <c r="E63" t="s">
        <v>30230</v>
      </c>
      <c r="F63" t="s">
        <v>4</v>
      </c>
      <c r="G63" s="2">
        <v>42844</v>
      </c>
      <c r="H63" s="1">
        <v>500000</v>
      </c>
    </row>
    <row r="64" spans="1:8" x14ac:dyDescent="0.25">
      <c r="A64" t="s">
        <v>31092</v>
      </c>
      <c r="B64" t="s">
        <v>31093</v>
      </c>
      <c r="C64" t="s">
        <v>13663</v>
      </c>
      <c r="D64" t="s">
        <v>13662</v>
      </c>
      <c r="E64" t="s">
        <v>30230</v>
      </c>
      <c r="F64" t="s">
        <v>10658</v>
      </c>
      <c r="G64" s="2">
        <v>42809</v>
      </c>
      <c r="H64" s="1">
        <v>450000</v>
      </c>
    </row>
    <row r="65" spans="1:8" x14ac:dyDescent="0.25">
      <c r="A65" t="s">
        <v>31090</v>
      </c>
      <c r="B65" t="s">
        <v>31091</v>
      </c>
      <c r="C65" t="s">
        <v>23855</v>
      </c>
      <c r="D65" t="s">
        <v>23854</v>
      </c>
      <c r="E65" t="s">
        <v>30230</v>
      </c>
      <c r="F65" t="s">
        <v>4</v>
      </c>
      <c r="G65" s="2">
        <v>42828</v>
      </c>
      <c r="H65" s="1">
        <v>567000</v>
      </c>
    </row>
    <row r="66" spans="1:8" x14ac:dyDescent="0.25">
      <c r="A66" t="s">
        <v>31088</v>
      </c>
      <c r="B66" t="s">
        <v>31089</v>
      </c>
      <c r="C66" t="s">
        <v>9379</v>
      </c>
      <c r="D66" t="s">
        <v>9378</v>
      </c>
      <c r="E66" t="s">
        <v>30230</v>
      </c>
      <c r="F66" t="s">
        <v>4</v>
      </c>
      <c r="G66" s="2">
        <v>42795</v>
      </c>
      <c r="H66" s="1">
        <v>660000</v>
      </c>
    </row>
    <row r="67" spans="1:8" x14ac:dyDescent="0.25">
      <c r="A67" t="s">
        <v>31086</v>
      </c>
      <c r="B67" t="s">
        <v>31087</v>
      </c>
      <c r="C67" t="s">
        <v>9393</v>
      </c>
      <c r="D67" t="s">
        <v>9392</v>
      </c>
      <c r="E67" t="s">
        <v>30230</v>
      </c>
      <c r="F67" t="s">
        <v>10658</v>
      </c>
      <c r="G67" s="2">
        <v>42780</v>
      </c>
      <c r="H67" s="1">
        <v>305000</v>
      </c>
    </row>
    <row r="68" spans="1:8" x14ac:dyDescent="0.25">
      <c r="A68" t="s">
        <v>31084</v>
      </c>
      <c r="B68" t="s">
        <v>31085</v>
      </c>
      <c r="C68" t="s">
        <v>29022</v>
      </c>
      <c r="D68" t="s">
        <v>29021</v>
      </c>
      <c r="E68" t="s">
        <v>30230</v>
      </c>
      <c r="F68" t="s">
        <v>4</v>
      </c>
      <c r="G68" s="2">
        <v>42978</v>
      </c>
      <c r="H68" s="1">
        <v>830000</v>
      </c>
    </row>
    <row r="69" spans="1:8" x14ac:dyDescent="0.25">
      <c r="A69" t="s">
        <v>31082</v>
      </c>
      <c r="B69" t="s">
        <v>31083</v>
      </c>
      <c r="C69" t="s">
        <v>9923</v>
      </c>
      <c r="D69" t="s">
        <v>28590</v>
      </c>
      <c r="E69" t="s">
        <v>30230</v>
      </c>
      <c r="F69" t="s">
        <v>4</v>
      </c>
      <c r="G69" s="2">
        <v>42887</v>
      </c>
      <c r="H69" s="1">
        <v>600000</v>
      </c>
    </row>
    <row r="70" spans="1:8" x14ac:dyDescent="0.25">
      <c r="A70" t="s">
        <v>31080</v>
      </c>
      <c r="B70" t="s">
        <v>31081</v>
      </c>
      <c r="C70" t="s">
        <v>28674</v>
      </c>
      <c r="D70" t="s">
        <v>28673</v>
      </c>
      <c r="E70" t="s">
        <v>30230</v>
      </c>
      <c r="F70" t="s">
        <v>4</v>
      </c>
      <c r="G70" s="2">
        <v>42828</v>
      </c>
      <c r="H70" s="1">
        <v>446200</v>
      </c>
    </row>
    <row r="71" spans="1:8" x14ac:dyDescent="0.25">
      <c r="A71" t="s">
        <v>31078</v>
      </c>
      <c r="B71" t="s">
        <v>31079</v>
      </c>
      <c r="C71" t="s">
        <v>28696</v>
      </c>
      <c r="D71" t="s">
        <v>28695</v>
      </c>
      <c r="E71" t="s">
        <v>30230</v>
      </c>
      <c r="F71" t="s">
        <v>10658</v>
      </c>
      <c r="G71" s="2">
        <v>42772</v>
      </c>
      <c r="H71" s="1">
        <v>435520</v>
      </c>
    </row>
    <row r="72" spans="1:8" x14ac:dyDescent="0.25">
      <c r="A72" t="s">
        <v>31076</v>
      </c>
      <c r="B72" t="s">
        <v>31077</v>
      </c>
      <c r="C72" t="s">
        <v>25656</v>
      </c>
      <c r="D72" t="s">
        <v>25655</v>
      </c>
      <c r="E72" t="s">
        <v>30230</v>
      </c>
      <c r="F72" t="s">
        <v>4</v>
      </c>
      <c r="G72" s="2">
        <v>42767</v>
      </c>
      <c r="H72" s="1">
        <v>1100000</v>
      </c>
    </row>
    <row r="73" spans="1:8" x14ac:dyDescent="0.25">
      <c r="A73" t="s">
        <v>31074</v>
      </c>
      <c r="B73" t="s">
        <v>31075</v>
      </c>
      <c r="C73" t="s">
        <v>22561</v>
      </c>
      <c r="D73" t="s">
        <v>22560</v>
      </c>
      <c r="E73" t="s">
        <v>30230</v>
      </c>
      <c r="F73" t="s">
        <v>4</v>
      </c>
      <c r="G73" s="2">
        <v>42767</v>
      </c>
      <c r="H73" s="1">
        <v>900000</v>
      </c>
    </row>
    <row r="74" spans="1:8" x14ac:dyDescent="0.25">
      <c r="A74" t="s">
        <v>31072</v>
      </c>
      <c r="B74" t="s">
        <v>31073</v>
      </c>
      <c r="C74" t="s">
        <v>28956</v>
      </c>
      <c r="D74" t="s">
        <v>28955</v>
      </c>
      <c r="E74" t="s">
        <v>30230</v>
      </c>
      <c r="F74" t="s">
        <v>4</v>
      </c>
      <c r="G74" s="2">
        <v>42852</v>
      </c>
      <c r="H74" s="1">
        <v>250800</v>
      </c>
    </row>
    <row r="75" spans="1:8" x14ac:dyDescent="0.25">
      <c r="A75" t="s">
        <v>31070</v>
      </c>
      <c r="B75" t="s">
        <v>31071</v>
      </c>
      <c r="C75" t="s">
        <v>29428</v>
      </c>
      <c r="D75" t="s">
        <v>29427</v>
      </c>
      <c r="E75" t="s">
        <v>30230</v>
      </c>
      <c r="F75" t="s">
        <v>4</v>
      </c>
      <c r="G75" s="2">
        <v>43000</v>
      </c>
      <c r="H75" s="1">
        <v>995683</v>
      </c>
    </row>
    <row r="76" spans="1:8" x14ac:dyDescent="0.25">
      <c r="A76" t="s">
        <v>31068</v>
      </c>
      <c r="B76" t="s">
        <v>31069</v>
      </c>
      <c r="C76" t="s">
        <v>27784</v>
      </c>
      <c r="D76" t="s">
        <v>27783</v>
      </c>
      <c r="E76" t="s">
        <v>30230</v>
      </c>
      <c r="F76" t="s">
        <v>4</v>
      </c>
      <c r="G76" s="2">
        <v>42828</v>
      </c>
      <c r="H76" s="1">
        <v>440000</v>
      </c>
    </row>
    <row r="77" spans="1:8" x14ac:dyDescent="0.25">
      <c r="A77" t="s">
        <v>31066</v>
      </c>
      <c r="B77" t="s">
        <v>31067</v>
      </c>
      <c r="C77" t="s">
        <v>18562</v>
      </c>
      <c r="D77" t="s">
        <v>18561</v>
      </c>
      <c r="E77" t="s">
        <v>30230</v>
      </c>
      <c r="F77" t="s">
        <v>10658</v>
      </c>
      <c r="G77" s="2">
        <v>42815</v>
      </c>
      <c r="H77" s="1">
        <v>450000</v>
      </c>
    </row>
    <row r="78" spans="1:8" x14ac:dyDescent="0.25">
      <c r="A78" t="s">
        <v>31064</v>
      </c>
      <c r="B78" t="s">
        <v>31065</v>
      </c>
      <c r="C78" t="s">
        <v>29242</v>
      </c>
      <c r="D78" t="s">
        <v>29241</v>
      </c>
      <c r="E78" t="s">
        <v>30230</v>
      </c>
      <c r="F78" t="s">
        <v>4</v>
      </c>
      <c r="G78" s="2">
        <v>42831</v>
      </c>
      <c r="H78" s="1">
        <v>1000000</v>
      </c>
    </row>
    <row r="79" spans="1:8" x14ac:dyDescent="0.25">
      <c r="A79" t="s">
        <v>31062</v>
      </c>
      <c r="B79" t="s">
        <v>31063</v>
      </c>
      <c r="C79" t="s">
        <v>3151</v>
      </c>
      <c r="D79" t="s">
        <v>3150</v>
      </c>
      <c r="E79" t="s">
        <v>30230</v>
      </c>
      <c r="F79" t="s">
        <v>10658</v>
      </c>
      <c r="G79" s="2">
        <v>42877</v>
      </c>
      <c r="H79" s="1">
        <v>377431</v>
      </c>
    </row>
    <row r="80" spans="1:8" x14ac:dyDescent="0.25">
      <c r="A80" t="s">
        <v>31060</v>
      </c>
      <c r="B80" t="s">
        <v>31061</v>
      </c>
      <c r="C80" t="s">
        <v>29339</v>
      </c>
      <c r="D80" t="s">
        <v>29338</v>
      </c>
      <c r="E80" t="s">
        <v>30230</v>
      </c>
      <c r="F80" t="s">
        <v>10658</v>
      </c>
      <c r="G80" s="2">
        <v>42961</v>
      </c>
      <c r="H80" s="1">
        <v>405000</v>
      </c>
    </row>
    <row r="81" spans="1:8" x14ac:dyDescent="0.25">
      <c r="A81" t="s">
        <v>31058</v>
      </c>
      <c r="B81" t="s">
        <v>31059</v>
      </c>
      <c r="C81" t="s">
        <v>29335</v>
      </c>
      <c r="D81" t="s">
        <v>29334</v>
      </c>
      <c r="E81" t="s">
        <v>30230</v>
      </c>
      <c r="F81" t="s">
        <v>4</v>
      </c>
      <c r="G81" s="2">
        <v>42893</v>
      </c>
      <c r="H81" s="1">
        <v>460000</v>
      </c>
    </row>
    <row r="82" spans="1:8" x14ac:dyDescent="0.25">
      <c r="A82" t="s">
        <v>31056</v>
      </c>
      <c r="B82" t="s">
        <v>31057</v>
      </c>
      <c r="C82" t="s">
        <v>4076</v>
      </c>
      <c r="D82" t="s">
        <v>4075</v>
      </c>
      <c r="E82" t="s">
        <v>30230</v>
      </c>
      <c r="F82" t="s">
        <v>4</v>
      </c>
      <c r="G82" s="2">
        <v>42963</v>
      </c>
      <c r="H82" s="1">
        <v>450000</v>
      </c>
    </row>
    <row r="83" spans="1:8" x14ac:dyDescent="0.25">
      <c r="A83" t="s">
        <v>31054</v>
      </c>
      <c r="B83" t="s">
        <v>31055</v>
      </c>
      <c r="C83" t="s">
        <v>689</v>
      </c>
      <c r="D83" t="s">
        <v>688</v>
      </c>
      <c r="E83" t="s">
        <v>30230</v>
      </c>
      <c r="F83" t="s">
        <v>4</v>
      </c>
      <c r="G83" s="2">
        <v>42814</v>
      </c>
      <c r="H83" s="1">
        <v>425000</v>
      </c>
    </row>
    <row r="84" spans="1:8" x14ac:dyDescent="0.25">
      <c r="A84" t="s">
        <v>31052</v>
      </c>
      <c r="B84" t="s">
        <v>31053</v>
      </c>
      <c r="C84" t="s">
        <v>627</v>
      </c>
      <c r="D84" t="s">
        <v>626</v>
      </c>
      <c r="E84" t="s">
        <v>30230</v>
      </c>
      <c r="F84" t="s">
        <v>4</v>
      </c>
      <c r="G84" s="2">
        <v>42800</v>
      </c>
      <c r="H84" s="1">
        <v>688330</v>
      </c>
    </row>
    <row r="85" spans="1:8" x14ac:dyDescent="0.25">
      <c r="A85" t="s">
        <v>31050</v>
      </c>
      <c r="B85" t="s">
        <v>31051</v>
      </c>
      <c r="C85" t="s">
        <v>29623</v>
      </c>
      <c r="D85" t="s">
        <v>29622</v>
      </c>
      <c r="E85" t="s">
        <v>30230</v>
      </c>
      <c r="F85" t="s">
        <v>4</v>
      </c>
      <c r="G85" s="2">
        <v>42831</v>
      </c>
      <c r="H85" s="1">
        <v>849000</v>
      </c>
    </row>
    <row r="86" spans="1:8" x14ac:dyDescent="0.25">
      <c r="A86" t="s">
        <v>31048</v>
      </c>
      <c r="B86" t="s">
        <v>31049</v>
      </c>
      <c r="C86" t="s">
        <v>20149</v>
      </c>
      <c r="D86" t="s">
        <v>20148</v>
      </c>
      <c r="E86" t="s">
        <v>30230</v>
      </c>
      <c r="F86" t="s">
        <v>4</v>
      </c>
      <c r="G86" s="2">
        <v>42765</v>
      </c>
      <c r="H86" s="1">
        <v>647700</v>
      </c>
    </row>
    <row r="87" spans="1:8" x14ac:dyDescent="0.25">
      <c r="A87" t="s">
        <v>31046</v>
      </c>
      <c r="B87" t="s">
        <v>31047</v>
      </c>
      <c r="C87" t="s">
        <v>28652</v>
      </c>
      <c r="D87" t="s">
        <v>28651</v>
      </c>
      <c r="E87" t="s">
        <v>30230</v>
      </c>
      <c r="F87" t="s">
        <v>4</v>
      </c>
      <c r="G87" s="2">
        <v>43012</v>
      </c>
      <c r="H87" s="1">
        <v>360000</v>
      </c>
    </row>
    <row r="88" spans="1:8" x14ac:dyDescent="0.25">
      <c r="A88" t="s">
        <v>31044</v>
      </c>
      <c r="B88" t="s">
        <v>31045</v>
      </c>
      <c r="C88" t="s">
        <v>20055</v>
      </c>
      <c r="D88" t="s">
        <v>20054</v>
      </c>
      <c r="E88" t="s">
        <v>30230</v>
      </c>
      <c r="F88" t="s">
        <v>10658</v>
      </c>
      <c r="G88" s="2">
        <v>42850</v>
      </c>
      <c r="H88" s="1">
        <v>425000</v>
      </c>
    </row>
    <row r="89" spans="1:8" x14ac:dyDescent="0.25">
      <c r="A89" t="s">
        <v>31042</v>
      </c>
      <c r="B89" t="s">
        <v>31043</v>
      </c>
      <c r="C89" t="s">
        <v>29977</v>
      </c>
      <c r="D89" t="s">
        <v>29976</v>
      </c>
      <c r="E89" t="s">
        <v>30230</v>
      </c>
      <c r="F89" t="s">
        <v>4</v>
      </c>
      <c r="G89" s="2">
        <v>42943</v>
      </c>
      <c r="H89" s="1">
        <v>900000</v>
      </c>
    </row>
    <row r="90" spans="1:8" x14ac:dyDescent="0.25">
      <c r="A90" t="s">
        <v>31040</v>
      </c>
      <c r="B90" t="s">
        <v>31041</v>
      </c>
      <c r="C90" t="s">
        <v>6055</v>
      </c>
      <c r="D90" t="s">
        <v>6054</v>
      </c>
      <c r="E90" t="s">
        <v>30230</v>
      </c>
      <c r="F90" t="s">
        <v>10658</v>
      </c>
      <c r="G90" s="2">
        <v>42877</v>
      </c>
      <c r="H90" s="1">
        <v>298800</v>
      </c>
    </row>
    <row r="91" spans="1:8" x14ac:dyDescent="0.25">
      <c r="A91" t="s">
        <v>31038</v>
      </c>
      <c r="B91" t="s">
        <v>31039</v>
      </c>
      <c r="C91" t="s">
        <v>154</v>
      </c>
      <c r="D91" t="s">
        <v>153</v>
      </c>
      <c r="E91" t="s">
        <v>30230</v>
      </c>
      <c r="F91" t="s">
        <v>4</v>
      </c>
      <c r="G91" s="2">
        <v>42817</v>
      </c>
      <c r="H91" s="1">
        <v>248155</v>
      </c>
    </row>
    <row r="92" spans="1:8" x14ac:dyDescent="0.25">
      <c r="A92" t="s">
        <v>31036</v>
      </c>
      <c r="B92" t="s">
        <v>31037</v>
      </c>
      <c r="C92" t="s">
        <v>6085</v>
      </c>
      <c r="D92" t="s">
        <v>6084</v>
      </c>
      <c r="E92" t="s">
        <v>30230</v>
      </c>
      <c r="F92" t="s">
        <v>4</v>
      </c>
      <c r="G92" s="2">
        <v>42936</v>
      </c>
      <c r="H92" s="1">
        <v>756000</v>
      </c>
    </row>
    <row r="93" spans="1:8" x14ac:dyDescent="0.25">
      <c r="A93" t="s">
        <v>31034</v>
      </c>
      <c r="B93" t="s">
        <v>31035</v>
      </c>
      <c r="C93" t="s">
        <v>18908</v>
      </c>
      <c r="D93" t="s">
        <v>19889</v>
      </c>
      <c r="E93" t="s">
        <v>30230</v>
      </c>
      <c r="F93" t="s">
        <v>10658</v>
      </c>
      <c r="G93" s="2">
        <v>42837</v>
      </c>
      <c r="H93" s="1">
        <v>332700</v>
      </c>
    </row>
    <row r="94" spans="1:8" x14ac:dyDescent="0.25">
      <c r="A94" t="s">
        <v>31032</v>
      </c>
      <c r="B94" t="s">
        <v>31033</v>
      </c>
      <c r="C94" t="s">
        <v>26068</v>
      </c>
      <c r="D94" t="s">
        <v>26067</v>
      </c>
      <c r="E94" t="s">
        <v>30230</v>
      </c>
      <c r="F94" t="s">
        <v>4</v>
      </c>
      <c r="G94" s="2">
        <v>42789</v>
      </c>
      <c r="H94" s="1">
        <v>614000</v>
      </c>
    </row>
    <row r="95" spans="1:8" x14ac:dyDescent="0.25">
      <c r="A95" t="s">
        <v>31030</v>
      </c>
      <c r="B95" t="s">
        <v>31031</v>
      </c>
      <c r="C95" t="s">
        <v>29582</v>
      </c>
      <c r="D95" t="s">
        <v>29581</v>
      </c>
      <c r="E95" t="s">
        <v>30230</v>
      </c>
      <c r="F95" t="s">
        <v>4</v>
      </c>
      <c r="G95" s="2">
        <v>42794</v>
      </c>
      <c r="H95" s="1">
        <v>750000</v>
      </c>
    </row>
    <row r="96" spans="1:8" x14ac:dyDescent="0.25">
      <c r="A96" t="s">
        <v>31028</v>
      </c>
      <c r="B96" t="s">
        <v>31029</v>
      </c>
      <c r="C96" t="s">
        <v>25064</v>
      </c>
      <c r="D96" t="s">
        <v>29578</v>
      </c>
      <c r="E96" t="s">
        <v>30230</v>
      </c>
      <c r="F96" t="s">
        <v>4</v>
      </c>
      <c r="G96" s="2">
        <v>42794</v>
      </c>
      <c r="H96" s="1">
        <v>700000</v>
      </c>
    </row>
    <row r="97" spans="1:8" x14ac:dyDescent="0.25">
      <c r="A97" t="s">
        <v>31026</v>
      </c>
      <c r="B97" t="s">
        <v>31027</v>
      </c>
      <c r="C97" t="s">
        <v>29311</v>
      </c>
      <c r="D97" t="s">
        <v>29310</v>
      </c>
      <c r="E97" t="s">
        <v>30230</v>
      </c>
      <c r="F97" t="s">
        <v>4</v>
      </c>
      <c r="G97" s="2">
        <v>43038</v>
      </c>
      <c r="H97" s="1">
        <v>715500</v>
      </c>
    </row>
    <row r="98" spans="1:8" x14ac:dyDescent="0.25">
      <c r="A98" t="s">
        <v>31024</v>
      </c>
      <c r="B98" t="s">
        <v>31025</v>
      </c>
      <c r="C98" t="s">
        <v>29307</v>
      </c>
      <c r="D98" t="s">
        <v>29306</v>
      </c>
      <c r="E98" t="s">
        <v>30230</v>
      </c>
      <c r="F98" t="s">
        <v>4</v>
      </c>
      <c r="G98" s="2">
        <v>42781</v>
      </c>
      <c r="H98" s="1">
        <v>2024000</v>
      </c>
    </row>
    <row r="99" spans="1:8" x14ac:dyDescent="0.25">
      <c r="A99" t="s">
        <v>31022</v>
      </c>
      <c r="B99" t="s">
        <v>31023</v>
      </c>
      <c r="C99" t="s">
        <v>18730</v>
      </c>
      <c r="D99" t="s">
        <v>18729</v>
      </c>
      <c r="E99" t="s">
        <v>30230</v>
      </c>
      <c r="F99" t="s">
        <v>4</v>
      </c>
      <c r="G99" s="2">
        <v>42781</v>
      </c>
      <c r="H99" s="1">
        <v>500000</v>
      </c>
    </row>
    <row r="100" spans="1:8" x14ac:dyDescent="0.25">
      <c r="A100" t="s">
        <v>31020</v>
      </c>
      <c r="B100" t="s">
        <v>31021</v>
      </c>
      <c r="C100" t="s">
        <v>29295</v>
      </c>
      <c r="D100" t="s">
        <v>29294</v>
      </c>
      <c r="E100" t="s">
        <v>30230</v>
      </c>
      <c r="F100" t="s">
        <v>10658</v>
      </c>
      <c r="G100" s="2">
        <v>42828</v>
      </c>
      <c r="H100" s="1">
        <v>160640</v>
      </c>
    </row>
    <row r="101" spans="1:8" x14ac:dyDescent="0.25">
      <c r="A101" t="s">
        <v>31018</v>
      </c>
      <c r="B101" t="s">
        <v>31019</v>
      </c>
      <c r="C101" t="s">
        <v>29050</v>
      </c>
      <c r="D101" t="s">
        <v>29049</v>
      </c>
      <c r="E101" t="s">
        <v>30230</v>
      </c>
      <c r="F101" t="s">
        <v>4</v>
      </c>
      <c r="G101" s="2">
        <v>42929</v>
      </c>
      <c r="H101" s="1">
        <v>799000</v>
      </c>
    </row>
    <row r="102" spans="1:8" x14ac:dyDescent="0.25">
      <c r="A102" t="s">
        <v>31016</v>
      </c>
      <c r="B102" t="s">
        <v>31017</v>
      </c>
      <c r="C102" t="s">
        <v>29739</v>
      </c>
      <c r="D102" t="s">
        <v>29738</v>
      </c>
      <c r="E102" t="s">
        <v>30230</v>
      </c>
      <c r="F102" t="s">
        <v>10658</v>
      </c>
      <c r="G102" s="2">
        <v>42845</v>
      </c>
      <c r="H102" s="1">
        <v>274790</v>
      </c>
    </row>
    <row r="103" spans="1:8" x14ac:dyDescent="0.25">
      <c r="A103" t="s">
        <v>31014</v>
      </c>
      <c r="B103" t="s">
        <v>31015</v>
      </c>
      <c r="C103" t="s">
        <v>28847</v>
      </c>
      <c r="D103" t="s">
        <v>28846</v>
      </c>
      <c r="E103" t="s">
        <v>30230</v>
      </c>
      <c r="F103" t="s">
        <v>4</v>
      </c>
      <c r="G103" s="2">
        <v>42765</v>
      </c>
      <c r="H103" s="1">
        <v>757100</v>
      </c>
    </row>
    <row r="104" spans="1:8" x14ac:dyDescent="0.25">
      <c r="A104" t="s">
        <v>31012</v>
      </c>
      <c r="B104" t="s">
        <v>31013</v>
      </c>
      <c r="C104" t="s">
        <v>29731</v>
      </c>
      <c r="D104" t="s">
        <v>29730</v>
      </c>
      <c r="E104" t="s">
        <v>30230</v>
      </c>
      <c r="F104" t="s">
        <v>10658</v>
      </c>
      <c r="G104" s="2">
        <v>42852</v>
      </c>
      <c r="H104" s="1">
        <v>401330</v>
      </c>
    </row>
    <row r="105" spans="1:8" x14ac:dyDescent="0.25">
      <c r="A105" t="s">
        <v>31010</v>
      </c>
      <c r="B105" t="s">
        <v>31011</v>
      </c>
      <c r="C105" t="s">
        <v>29282</v>
      </c>
      <c r="D105" t="s">
        <v>29281</v>
      </c>
      <c r="E105" t="s">
        <v>30230</v>
      </c>
      <c r="F105" t="s">
        <v>10658</v>
      </c>
      <c r="G105" s="2">
        <v>42784</v>
      </c>
      <c r="H105" s="1">
        <v>368395</v>
      </c>
    </row>
    <row r="106" spans="1:8" x14ac:dyDescent="0.25">
      <c r="A106" t="s">
        <v>31008</v>
      </c>
      <c r="B106" t="s">
        <v>31009</v>
      </c>
      <c r="C106" t="s">
        <v>29549</v>
      </c>
      <c r="D106" t="s">
        <v>29548</v>
      </c>
      <c r="E106" t="s">
        <v>30230</v>
      </c>
      <c r="F106" t="s">
        <v>4</v>
      </c>
      <c r="G106" s="2">
        <v>42933</v>
      </c>
      <c r="H106" s="1">
        <v>299900</v>
      </c>
    </row>
    <row r="107" spans="1:8" x14ac:dyDescent="0.25">
      <c r="A107" t="s">
        <v>31006</v>
      </c>
      <c r="B107" t="s">
        <v>31007</v>
      </c>
      <c r="C107" t="s">
        <v>6019</v>
      </c>
      <c r="D107" t="s">
        <v>6018</v>
      </c>
      <c r="E107" t="s">
        <v>30230</v>
      </c>
      <c r="F107" t="s">
        <v>10658</v>
      </c>
      <c r="G107" s="2">
        <v>42774</v>
      </c>
      <c r="H107" s="1">
        <v>451180</v>
      </c>
    </row>
    <row r="108" spans="1:8" x14ac:dyDescent="0.25">
      <c r="A108" t="s">
        <v>31004</v>
      </c>
      <c r="B108" t="s">
        <v>31005</v>
      </c>
      <c r="C108" t="s">
        <v>28831</v>
      </c>
      <c r="D108" t="s">
        <v>28830</v>
      </c>
      <c r="E108" t="s">
        <v>30230</v>
      </c>
      <c r="F108" t="s">
        <v>4</v>
      </c>
      <c r="G108" s="2">
        <v>42905</v>
      </c>
      <c r="H108" s="1">
        <v>420000</v>
      </c>
    </row>
    <row r="109" spans="1:8" x14ac:dyDescent="0.25">
      <c r="A109" t="s">
        <v>31002</v>
      </c>
      <c r="B109" t="s">
        <v>31003</v>
      </c>
      <c r="C109" t="s">
        <v>29531</v>
      </c>
      <c r="D109" t="s">
        <v>29530</v>
      </c>
      <c r="E109" t="s">
        <v>30230</v>
      </c>
      <c r="F109" t="s">
        <v>4</v>
      </c>
      <c r="G109" s="2">
        <v>42829</v>
      </c>
      <c r="H109" s="1">
        <v>500000</v>
      </c>
    </row>
    <row r="110" spans="1:8" x14ac:dyDescent="0.25">
      <c r="A110" t="s">
        <v>31000</v>
      </c>
      <c r="B110" t="s">
        <v>31001</v>
      </c>
      <c r="C110" t="s">
        <v>16802</v>
      </c>
      <c r="D110" t="s">
        <v>16801</v>
      </c>
      <c r="E110" t="s">
        <v>30230</v>
      </c>
      <c r="F110" t="s">
        <v>4</v>
      </c>
      <c r="G110" s="2">
        <v>42738</v>
      </c>
      <c r="H110" s="1">
        <v>1400000</v>
      </c>
    </row>
    <row r="111" spans="1:8" x14ac:dyDescent="0.25">
      <c r="A111" t="s">
        <v>30998</v>
      </c>
      <c r="B111" t="s">
        <v>30999</v>
      </c>
      <c r="C111" t="s">
        <v>28241</v>
      </c>
      <c r="D111" t="s">
        <v>28240</v>
      </c>
      <c r="E111" t="s">
        <v>30230</v>
      </c>
      <c r="F111" t="s">
        <v>4</v>
      </c>
      <c r="G111" s="2">
        <v>42853</v>
      </c>
      <c r="H111" s="1">
        <v>1142250</v>
      </c>
    </row>
    <row r="112" spans="1:8" x14ac:dyDescent="0.25">
      <c r="A112" t="s">
        <v>30996</v>
      </c>
      <c r="B112" t="s">
        <v>30997</v>
      </c>
      <c r="C112" t="s">
        <v>29525</v>
      </c>
      <c r="D112" t="s">
        <v>29524</v>
      </c>
      <c r="E112" t="s">
        <v>30230</v>
      </c>
      <c r="F112" t="s">
        <v>10658</v>
      </c>
      <c r="G112" s="2">
        <v>42879</v>
      </c>
      <c r="H112" s="1">
        <v>802000</v>
      </c>
    </row>
    <row r="113" spans="1:8" x14ac:dyDescent="0.25">
      <c r="A113" t="s">
        <v>30994</v>
      </c>
      <c r="B113" t="s">
        <v>30995</v>
      </c>
      <c r="C113" t="s">
        <v>29100</v>
      </c>
      <c r="D113" t="s">
        <v>29099</v>
      </c>
      <c r="E113" t="s">
        <v>30230</v>
      </c>
      <c r="F113" t="s">
        <v>4</v>
      </c>
      <c r="G113" s="2">
        <v>43010</v>
      </c>
      <c r="H113" s="1">
        <v>164997</v>
      </c>
    </row>
    <row r="114" spans="1:8" x14ac:dyDescent="0.25">
      <c r="A114" t="s">
        <v>30992</v>
      </c>
      <c r="B114" t="s">
        <v>30993</v>
      </c>
      <c r="C114" t="s">
        <v>29957</v>
      </c>
      <c r="D114" t="s">
        <v>29956</v>
      </c>
      <c r="E114" t="s">
        <v>30230</v>
      </c>
      <c r="F114" t="s">
        <v>4</v>
      </c>
      <c r="G114" s="2">
        <v>43054</v>
      </c>
      <c r="H114" s="1">
        <v>1051498</v>
      </c>
    </row>
    <row r="115" spans="1:8" x14ac:dyDescent="0.25">
      <c r="A115" t="s">
        <v>30990</v>
      </c>
      <c r="B115" t="s">
        <v>30991</v>
      </c>
      <c r="C115" t="s">
        <v>29711</v>
      </c>
      <c r="D115" t="s">
        <v>29710</v>
      </c>
      <c r="E115" t="s">
        <v>30230</v>
      </c>
      <c r="F115" t="s">
        <v>4</v>
      </c>
      <c r="G115" s="2">
        <v>42849</v>
      </c>
      <c r="H115" s="1">
        <v>877479</v>
      </c>
    </row>
    <row r="116" spans="1:8" x14ac:dyDescent="0.25">
      <c r="A116" t="s">
        <v>30988</v>
      </c>
      <c r="B116" t="s">
        <v>30989</v>
      </c>
      <c r="C116" t="s">
        <v>29934</v>
      </c>
      <c r="D116" t="s">
        <v>29933</v>
      </c>
      <c r="E116" t="s">
        <v>30230</v>
      </c>
      <c r="F116" t="s">
        <v>4</v>
      </c>
      <c r="G116" s="2">
        <v>42817</v>
      </c>
      <c r="H116" s="1">
        <v>720000</v>
      </c>
    </row>
    <row r="117" spans="1:8" x14ac:dyDescent="0.25">
      <c r="A117" t="s">
        <v>30986</v>
      </c>
      <c r="B117" t="s">
        <v>30987</v>
      </c>
      <c r="C117" t="s">
        <v>23913</v>
      </c>
      <c r="D117" t="s">
        <v>23912</v>
      </c>
      <c r="E117" t="s">
        <v>30230</v>
      </c>
      <c r="F117" t="s">
        <v>4</v>
      </c>
      <c r="G117" s="2">
        <v>43000</v>
      </c>
      <c r="H117" s="1">
        <v>387000</v>
      </c>
    </row>
    <row r="118" spans="1:8" x14ac:dyDescent="0.25">
      <c r="A118" t="s">
        <v>30984</v>
      </c>
      <c r="B118" t="s">
        <v>30985</v>
      </c>
      <c r="C118" t="s">
        <v>29034</v>
      </c>
      <c r="D118" t="s">
        <v>29033</v>
      </c>
      <c r="E118" t="s">
        <v>30230</v>
      </c>
      <c r="F118" t="s">
        <v>10658</v>
      </c>
      <c r="G118" s="2">
        <v>42999</v>
      </c>
      <c r="H118" s="1">
        <v>168000</v>
      </c>
    </row>
    <row r="119" spans="1:8" x14ac:dyDescent="0.25">
      <c r="A119" t="s">
        <v>30982</v>
      </c>
      <c r="B119" t="s">
        <v>30983</v>
      </c>
      <c r="C119" t="s">
        <v>22321</v>
      </c>
      <c r="D119" t="s">
        <v>22320</v>
      </c>
      <c r="E119" t="s">
        <v>30230</v>
      </c>
      <c r="F119" t="s">
        <v>4</v>
      </c>
      <c r="G119" s="2">
        <v>42944</v>
      </c>
      <c r="H119" s="1">
        <v>1000000</v>
      </c>
    </row>
    <row r="120" spans="1:8" x14ac:dyDescent="0.25">
      <c r="A120" t="s">
        <v>30980</v>
      </c>
      <c r="B120" t="s">
        <v>30981</v>
      </c>
      <c r="C120" t="s">
        <v>29864</v>
      </c>
      <c r="D120" t="s">
        <v>29863</v>
      </c>
      <c r="E120" t="s">
        <v>30230</v>
      </c>
      <c r="F120" t="s">
        <v>4</v>
      </c>
      <c r="G120" s="2">
        <v>42893</v>
      </c>
      <c r="H120" s="1">
        <v>849516</v>
      </c>
    </row>
    <row r="121" spans="1:8" x14ac:dyDescent="0.25">
      <c r="A121" t="s">
        <v>30978</v>
      </c>
      <c r="B121" t="s">
        <v>30979</v>
      </c>
      <c r="C121" t="s">
        <v>28614</v>
      </c>
      <c r="D121" t="s">
        <v>28613</v>
      </c>
      <c r="E121" t="s">
        <v>30230</v>
      </c>
      <c r="F121" t="s">
        <v>10658</v>
      </c>
      <c r="G121" s="2">
        <v>42779</v>
      </c>
      <c r="H121" s="1">
        <v>420000</v>
      </c>
    </row>
    <row r="122" spans="1:8" x14ac:dyDescent="0.25">
      <c r="A122" t="s">
        <v>30976</v>
      </c>
      <c r="B122" t="s">
        <v>30977</v>
      </c>
      <c r="C122" t="s">
        <v>29066</v>
      </c>
      <c r="D122" t="s">
        <v>29065</v>
      </c>
      <c r="E122" t="s">
        <v>30230</v>
      </c>
      <c r="F122" t="s">
        <v>4</v>
      </c>
      <c r="G122" s="2">
        <v>43076</v>
      </c>
      <c r="H122" s="1">
        <v>675000</v>
      </c>
    </row>
    <row r="123" spans="1:8" x14ac:dyDescent="0.25">
      <c r="A123" t="s">
        <v>30974</v>
      </c>
      <c r="B123" t="s">
        <v>30975</v>
      </c>
      <c r="C123" t="s">
        <v>29673</v>
      </c>
      <c r="D123" t="s">
        <v>29672</v>
      </c>
      <c r="E123" t="s">
        <v>30230</v>
      </c>
      <c r="F123" t="s">
        <v>10658</v>
      </c>
      <c r="G123" s="2">
        <v>42765</v>
      </c>
      <c r="H123" s="1">
        <v>360000</v>
      </c>
    </row>
    <row r="124" spans="1:8" x14ac:dyDescent="0.25">
      <c r="A124" t="s">
        <v>30972</v>
      </c>
      <c r="B124" t="s">
        <v>30973</v>
      </c>
      <c r="C124" t="s">
        <v>29480</v>
      </c>
      <c r="D124" t="s">
        <v>29479</v>
      </c>
      <c r="E124" t="s">
        <v>30230</v>
      </c>
      <c r="F124" t="s">
        <v>4</v>
      </c>
      <c r="G124" s="2">
        <v>42926</v>
      </c>
      <c r="H124" s="1">
        <v>100000</v>
      </c>
    </row>
    <row r="125" spans="1:8" x14ac:dyDescent="0.25">
      <c r="A125" t="s">
        <v>30970</v>
      </c>
      <c r="B125" t="s">
        <v>30971</v>
      </c>
      <c r="C125" t="s">
        <v>27067</v>
      </c>
      <c r="D125" t="s">
        <v>27066</v>
      </c>
      <c r="E125" t="s">
        <v>30230</v>
      </c>
      <c r="F125" t="s">
        <v>10658</v>
      </c>
      <c r="G125" s="2">
        <v>42790</v>
      </c>
      <c r="H125" s="1">
        <v>1130787</v>
      </c>
    </row>
    <row r="126" spans="1:8" x14ac:dyDescent="0.25">
      <c r="A126" t="s">
        <v>30968</v>
      </c>
      <c r="B126" t="s">
        <v>30969</v>
      </c>
      <c r="C126" t="s">
        <v>29665</v>
      </c>
      <c r="D126" t="s">
        <v>29664</v>
      </c>
      <c r="E126" t="s">
        <v>30230</v>
      </c>
      <c r="F126" t="s">
        <v>4</v>
      </c>
      <c r="G126" s="2">
        <v>42997</v>
      </c>
      <c r="H126" s="1">
        <v>880470</v>
      </c>
    </row>
    <row r="127" spans="1:8" x14ac:dyDescent="0.25">
      <c r="A127" t="s">
        <v>30966</v>
      </c>
      <c r="B127" t="s">
        <v>30967</v>
      </c>
      <c r="C127" t="s">
        <v>29464</v>
      </c>
      <c r="D127" t="s">
        <v>29463</v>
      </c>
      <c r="E127" t="s">
        <v>30230</v>
      </c>
      <c r="F127" t="s">
        <v>4</v>
      </c>
      <c r="G127" s="2">
        <v>42948</v>
      </c>
      <c r="H127" s="1">
        <v>835000</v>
      </c>
    </row>
    <row r="128" spans="1:8" x14ac:dyDescent="0.25">
      <c r="A128" t="s">
        <v>30964</v>
      </c>
      <c r="B128" t="s">
        <v>30965</v>
      </c>
      <c r="C128" t="s">
        <v>29852</v>
      </c>
      <c r="D128" t="s">
        <v>29851</v>
      </c>
      <c r="E128" t="s">
        <v>30230</v>
      </c>
      <c r="F128" t="s">
        <v>10658</v>
      </c>
      <c r="G128" s="2">
        <v>42800</v>
      </c>
      <c r="H128" s="1">
        <v>417000</v>
      </c>
    </row>
    <row r="129" spans="1:8" x14ac:dyDescent="0.25">
      <c r="A129" t="s">
        <v>30962</v>
      </c>
      <c r="B129" t="s">
        <v>30963</v>
      </c>
      <c r="C129" t="s">
        <v>21925</v>
      </c>
      <c r="D129" t="s">
        <v>21924</v>
      </c>
      <c r="E129" t="s">
        <v>30230</v>
      </c>
      <c r="F129" t="s">
        <v>4</v>
      </c>
      <c r="G129" s="2">
        <v>42891</v>
      </c>
      <c r="H129" s="1">
        <v>430000</v>
      </c>
    </row>
    <row r="130" spans="1:8" x14ac:dyDescent="0.25">
      <c r="A130" t="s">
        <v>30960</v>
      </c>
      <c r="B130" t="s">
        <v>30961</v>
      </c>
      <c r="C130" t="s">
        <v>28552</v>
      </c>
      <c r="D130" t="s">
        <v>28551</v>
      </c>
      <c r="E130" t="s">
        <v>30230</v>
      </c>
      <c r="F130" t="s">
        <v>10658</v>
      </c>
      <c r="G130" s="2">
        <v>42765</v>
      </c>
      <c r="H130" s="1">
        <v>600000</v>
      </c>
    </row>
    <row r="131" spans="1:8" x14ac:dyDescent="0.25">
      <c r="A131" t="s">
        <v>30958</v>
      </c>
      <c r="B131" t="s">
        <v>30959</v>
      </c>
      <c r="C131" t="s">
        <v>13442</v>
      </c>
      <c r="D131" t="s">
        <v>13441</v>
      </c>
      <c r="E131" t="s">
        <v>30230</v>
      </c>
      <c r="F131" t="s">
        <v>4</v>
      </c>
      <c r="G131" s="2">
        <v>42762</v>
      </c>
      <c r="H131" s="1">
        <v>1299000</v>
      </c>
    </row>
    <row r="132" spans="1:8" x14ac:dyDescent="0.25">
      <c r="A132" t="s">
        <v>30956</v>
      </c>
      <c r="B132" t="s">
        <v>30957</v>
      </c>
      <c r="C132" t="s">
        <v>8048</v>
      </c>
      <c r="D132" t="s">
        <v>8047</v>
      </c>
      <c r="E132" t="s">
        <v>30230</v>
      </c>
      <c r="F132" t="s">
        <v>10658</v>
      </c>
      <c r="G132" s="2">
        <v>42843</v>
      </c>
      <c r="H132" s="1">
        <v>352600</v>
      </c>
    </row>
    <row r="133" spans="1:8" x14ac:dyDescent="0.25">
      <c r="A133" t="s">
        <v>30954</v>
      </c>
      <c r="B133" t="s">
        <v>30955</v>
      </c>
      <c r="C133" t="s">
        <v>29262</v>
      </c>
      <c r="D133" t="s">
        <v>29261</v>
      </c>
      <c r="E133" t="s">
        <v>30230</v>
      </c>
      <c r="F133" t="s">
        <v>10658</v>
      </c>
      <c r="G133" s="2">
        <v>42767</v>
      </c>
      <c r="H133" s="1">
        <v>360000</v>
      </c>
    </row>
    <row r="134" spans="1:8" x14ac:dyDescent="0.25">
      <c r="A134" t="s">
        <v>30952</v>
      </c>
      <c r="B134" t="s">
        <v>30953</v>
      </c>
      <c r="C134" t="s">
        <v>22538</v>
      </c>
      <c r="D134" t="s">
        <v>22537</v>
      </c>
      <c r="E134" t="s">
        <v>30230</v>
      </c>
      <c r="F134" t="s">
        <v>4</v>
      </c>
      <c r="G134" s="2">
        <v>42794</v>
      </c>
      <c r="H134" s="1">
        <v>1534700</v>
      </c>
    </row>
    <row r="135" spans="1:8" x14ac:dyDescent="0.25">
      <c r="A135" t="s">
        <v>30950</v>
      </c>
      <c r="B135" t="s">
        <v>30951</v>
      </c>
      <c r="C135" t="s">
        <v>20049</v>
      </c>
      <c r="D135" t="s">
        <v>20048</v>
      </c>
      <c r="E135" t="s">
        <v>30230</v>
      </c>
      <c r="F135" t="s">
        <v>10658</v>
      </c>
      <c r="G135" s="2">
        <v>42781</v>
      </c>
      <c r="H135" s="1">
        <v>480000</v>
      </c>
    </row>
    <row r="136" spans="1:8" x14ac:dyDescent="0.25">
      <c r="A136" t="s">
        <v>30948</v>
      </c>
      <c r="B136" t="s">
        <v>30949</v>
      </c>
      <c r="C136" t="s">
        <v>28487</v>
      </c>
      <c r="D136" t="s">
        <v>28486</v>
      </c>
      <c r="E136" t="s">
        <v>30230</v>
      </c>
      <c r="F136" t="s">
        <v>10658</v>
      </c>
      <c r="G136" s="2">
        <v>42852</v>
      </c>
      <c r="H136" s="1">
        <v>360000</v>
      </c>
    </row>
    <row r="137" spans="1:8" x14ac:dyDescent="0.25">
      <c r="A137" t="s">
        <v>30946</v>
      </c>
      <c r="B137" t="s">
        <v>30947</v>
      </c>
      <c r="C137" t="s">
        <v>30029</v>
      </c>
      <c r="D137" t="s">
        <v>30028</v>
      </c>
      <c r="E137" t="s">
        <v>30230</v>
      </c>
      <c r="F137" t="s">
        <v>10658</v>
      </c>
      <c r="G137" s="2">
        <v>42775</v>
      </c>
      <c r="H137" s="1">
        <v>384000</v>
      </c>
    </row>
    <row r="138" spans="1:8" x14ac:dyDescent="0.25">
      <c r="A138" t="s">
        <v>30944</v>
      </c>
      <c r="B138" t="s">
        <v>30945</v>
      </c>
      <c r="C138" t="s">
        <v>24225</v>
      </c>
      <c r="D138" t="s">
        <v>24224</v>
      </c>
      <c r="E138" t="s">
        <v>30230</v>
      </c>
      <c r="F138" t="s">
        <v>4</v>
      </c>
      <c r="G138" s="2">
        <v>42740</v>
      </c>
      <c r="H138" s="1">
        <v>799990</v>
      </c>
    </row>
    <row r="139" spans="1:8" x14ac:dyDescent="0.25">
      <c r="A139" t="s">
        <v>30942</v>
      </c>
      <c r="B139" t="s">
        <v>30943</v>
      </c>
      <c r="C139" t="s">
        <v>2514</v>
      </c>
      <c r="D139" t="s">
        <v>2513</v>
      </c>
      <c r="E139" t="s">
        <v>30230</v>
      </c>
      <c r="F139" t="s">
        <v>4</v>
      </c>
      <c r="G139" s="2">
        <v>43040</v>
      </c>
      <c r="H139" s="1">
        <v>901231</v>
      </c>
    </row>
    <row r="140" spans="1:8" x14ac:dyDescent="0.25">
      <c r="A140" t="s">
        <v>30940</v>
      </c>
      <c r="B140" t="s">
        <v>30941</v>
      </c>
      <c r="C140" t="s">
        <v>30017</v>
      </c>
      <c r="D140" t="s">
        <v>30016</v>
      </c>
      <c r="E140" t="s">
        <v>30230</v>
      </c>
      <c r="F140" t="s">
        <v>4</v>
      </c>
      <c r="G140" s="2">
        <v>43076</v>
      </c>
      <c r="H140" s="1">
        <v>803000</v>
      </c>
    </row>
    <row r="141" spans="1:8" x14ac:dyDescent="0.25">
      <c r="A141" t="s">
        <v>30938</v>
      </c>
      <c r="B141" t="s">
        <v>30939</v>
      </c>
      <c r="C141" t="s">
        <v>29418</v>
      </c>
      <c r="D141" t="s">
        <v>29417</v>
      </c>
      <c r="E141" t="s">
        <v>30230</v>
      </c>
      <c r="F141" t="s">
        <v>4</v>
      </c>
      <c r="G141" s="2">
        <v>42845</v>
      </c>
      <c r="H141" s="1">
        <v>510000</v>
      </c>
    </row>
    <row r="142" spans="1:8" x14ac:dyDescent="0.25">
      <c r="A142" t="s">
        <v>30936</v>
      </c>
      <c r="B142" t="s">
        <v>30937</v>
      </c>
      <c r="C142" t="s">
        <v>28897</v>
      </c>
      <c r="D142" t="s">
        <v>28896</v>
      </c>
      <c r="E142" t="s">
        <v>30230</v>
      </c>
      <c r="F142" t="s">
        <v>10658</v>
      </c>
      <c r="G142" s="2">
        <v>42829</v>
      </c>
      <c r="H142" s="1">
        <v>670000</v>
      </c>
    </row>
    <row r="143" spans="1:8" x14ac:dyDescent="0.25">
      <c r="A143" t="s">
        <v>30934</v>
      </c>
      <c r="B143" t="s">
        <v>30935</v>
      </c>
      <c r="C143" t="s">
        <v>23315</v>
      </c>
      <c r="D143" t="s">
        <v>23314</v>
      </c>
      <c r="E143" t="s">
        <v>30230</v>
      </c>
      <c r="F143" t="s">
        <v>10658</v>
      </c>
      <c r="G143" s="2">
        <v>42740</v>
      </c>
      <c r="H143" s="1">
        <v>430000</v>
      </c>
    </row>
    <row r="144" spans="1:8" x14ac:dyDescent="0.25">
      <c r="A144" t="s">
        <v>30932</v>
      </c>
      <c r="B144" t="s">
        <v>30933</v>
      </c>
      <c r="C144" t="s">
        <v>17818</v>
      </c>
      <c r="D144" t="s">
        <v>17817</v>
      </c>
      <c r="E144" t="s">
        <v>30230</v>
      </c>
      <c r="F144" t="s">
        <v>4</v>
      </c>
      <c r="G144" s="2">
        <v>42789</v>
      </c>
      <c r="H144" s="1">
        <v>485000</v>
      </c>
    </row>
    <row r="145" spans="1:8" x14ac:dyDescent="0.25">
      <c r="A145" t="s">
        <v>30930</v>
      </c>
      <c r="B145" t="s">
        <v>30931</v>
      </c>
      <c r="C145" t="s">
        <v>795</v>
      </c>
      <c r="D145" t="s">
        <v>794</v>
      </c>
      <c r="E145" t="s">
        <v>30230</v>
      </c>
      <c r="F145" t="s">
        <v>4</v>
      </c>
      <c r="G145" s="2">
        <v>42844</v>
      </c>
      <c r="H145" s="1">
        <v>450000</v>
      </c>
    </row>
    <row r="146" spans="1:8" x14ac:dyDescent="0.25">
      <c r="A146" t="s">
        <v>30928</v>
      </c>
      <c r="B146" t="s">
        <v>30929</v>
      </c>
      <c r="C146" t="s">
        <v>29627</v>
      </c>
      <c r="D146" t="s">
        <v>29626</v>
      </c>
      <c r="E146" t="s">
        <v>30230</v>
      </c>
      <c r="F146" t="s">
        <v>10658</v>
      </c>
      <c r="G146" s="2">
        <v>42780</v>
      </c>
      <c r="H146" s="1">
        <v>400000</v>
      </c>
    </row>
    <row r="147" spans="1:8" x14ac:dyDescent="0.25">
      <c r="A147" t="s">
        <v>30926</v>
      </c>
      <c r="B147" t="s">
        <v>30927</v>
      </c>
      <c r="C147" t="s">
        <v>29619</v>
      </c>
      <c r="D147" t="s">
        <v>29618</v>
      </c>
      <c r="E147" t="s">
        <v>30230</v>
      </c>
      <c r="F147" t="s">
        <v>4</v>
      </c>
      <c r="G147" s="2">
        <v>42929</v>
      </c>
      <c r="H147" s="1">
        <v>436000</v>
      </c>
    </row>
    <row r="148" spans="1:8" x14ac:dyDescent="0.25">
      <c r="A148" t="s">
        <v>30924</v>
      </c>
      <c r="B148" t="s">
        <v>30925</v>
      </c>
      <c r="C148" t="s">
        <v>24273</v>
      </c>
      <c r="D148" t="s">
        <v>24272</v>
      </c>
      <c r="E148" t="s">
        <v>30230</v>
      </c>
      <c r="F148" t="s">
        <v>4</v>
      </c>
      <c r="G148" s="2">
        <v>43003</v>
      </c>
      <c r="H148" s="1">
        <v>762000</v>
      </c>
    </row>
    <row r="149" spans="1:8" x14ac:dyDescent="0.25">
      <c r="A149" t="s">
        <v>30922</v>
      </c>
      <c r="B149" t="s">
        <v>30923</v>
      </c>
      <c r="C149" t="s">
        <v>28807</v>
      </c>
      <c r="D149" t="s">
        <v>28806</v>
      </c>
      <c r="E149" t="s">
        <v>30230</v>
      </c>
      <c r="F149" t="s">
        <v>4</v>
      </c>
      <c r="G149" s="2">
        <v>42828</v>
      </c>
      <c r="H149" s="1">
        <v>554000</v>
      </c>
    </row>
    <row r="150" spans="1:8" x14ac:dyDescent="0.25">
      <c r="A150" t="s">
        <v>30920</v>
      </c>
      <c r="B150" t="s">
        <v>30921</v>
      </c>
      <c r="C150" t="s">
        <v>22427</v>
      </c>
      <c r="D150" t="s">
        <v>22426</v>
      </c>
      <c r="E150" t="s">
        <v>30230</v>
      </c>
      <c r="F150" t="s">
        <v>10658</v>
      </c>
      <c r="G150" s="2">
        <v>42761</v>
      </c>
      <c r="H150" s="1">
        <v>450000</v>
      </c>
    </row>
    <row r="151" spans="1:8" x14ac:dyDescent="0.25">
      <c r="A151" t="s">
        <v>30918</v>
      </c>
      <c r="B151" t="s">
        <v>30919</v>
      </c>
      <c r="C151" t="s">
        <v>19056</v>
      </c>
      <c r="D151" t="s">
        <v>19055</v>
      </c>
      <c r="E151" t="s">
        <v>30230</v>
      </c>
      <c r="F151" t="s">
        <v>10658</v>
      </c>
      <c r="G151" s="2">
        <v>42887</v>
      </c>
      <c r="H151" s="1">
        <v>550000</v>
      </c>
    </row>
    <row r="152" spans="1:8" x14ac:dyDescent="0.25">
      <c r="A152" t="s">
        <v>30916</v>
      </c>
      <c r="B152" t="s">
        <v>30917</v>
      </c>
      <c r="C152" t="s">
        <v>29212</v>
      </c>
      <c r="D152" t="s">
        <v>29211</v>
      </c>
      <c r="E152" t="s">
        <v>30230</v>
      </c>
      <c r="F152" t="s">
        <v>4</v>
      </c>
      <c r="G152" s="2">
        <v>42964</v>
      </c>
      <c r="H152" s="1">
        <v>690000</v>
      </c>
    </row>
    <row r="153" spans="1:8" x14ac:dyDescent="0.25">
      <c r="A153" t="s">
        <v>30914</v>
      </c>
      <c r="B153" t="s">
        <v>30915</v>
      </c>
      <c r="C153" t="s">
        <v>29204</v>
      </c>
      <c r="D153" t="s">
        <v>29203</v>
      </c>
      <c r="E153" t="s">
        <v>30230</v>
      </c>
      <c r="F153" t="s">
        <v>10658</v>
      </c>
      <c r="G153" s="2">
        <v>42877</v>
      </c>
      <c r="H153" s="1">
        <v>405000</v>
      </c>
    </row>
    <row r="154" spans="1:8" x14ac:dyDescent="0.25">
      <c r="A154" t="s">
        <v>30912</v>
      </c>
      <c r="B154" t="s">
        <v>30913</v>
      </c>
      <c r="C154" t="s">
        <v>29787</v>
      </c>
      <c r="D154" t="s">
        <v>29786</v>
      </c>
      <c r="E154" t="s">
        <v>30230</v>
      </c>
      <c r="F154" t="s">
        <v>10658</v>
      </c>
      <c r="G154" s="2">
        <v>43013</v>
      </c>
      <c r="H154" s="1">
        <v>810000</v>
      </c>
    </row>
    <row r="155" spans="1:8" x14ac:dyDescent="0.25">
      <c r="A155" t="s">
        <v>30910</v>
      </c>
      <c r="B155" t="s">
        <v>30911</v>
      </c>
      <c r="C155" t="s">
        <v>28778</v>
      </c>
      <c r="D155" t="s">
        <v>28777</v>
      </c>
      <c r="E155" t="s">
        <v>30230</v>
      </c>
      <c r="F155" t="s">
        <v>10658</v>
      </c>
      <c r="G155" s="2">
        <v>42837</v>
      </c>
      <c r="H155" s="1">
        <v>398000</v>
      </c>
    </row>
    <row r="156" spans="1:8" x14ac:dyDescent="0.25">
      <c r="A156" t="s">
        <v>30908</v>
      </c>
      <c r="B156" t="s">
        <v>30909</v>
      </c>
      <c r="C156" t="s">
        <v>29775</v>
      </c>
      <c r="D156" t="s">
        <v>29774</v>
      </c>
      <c r="E156" t="s">
        <v>30230</v>
      </c>
      <c r="F156" t="s">
        <v>4</v>
      </c>
      <c r="G156" s="2">
        <v>42817</v>
      </c>
      <c r="H156" s="1">
        <v>460000</v>
      </c>
    </row>
    <row r="157" spans="1:8" x14ac:dyDescent="0.25">
      <c r="A157" t="s">
        <v>30906</v>
      </c>
      <c r="B157" t="s">
        <v>30907</v>
      </c>
      <c r="C157" t="s">
        <v>29392</v>
      </c>
      <c r="D157" t="s">
        <v>29391</v>
      </c>
      <c r="E157" t="s">
        <v>30230</v>
      </c>
      <c r="F157" t="s">
        <v>4</v>
      </c>
      <c r="G157" s="2">
        <v>42831</v>
      </c>
      <c r="H157" s="1">
        <v>778000</v>
      </c>
    </row>
    <row r="158" spans="1:8" x14ac:dyDescent="0.25">
      <c r="A158" t="s">
        <v>30904</v>
      </c>
      <c r="B158" t="s">
        <v>30905</v>
      </c>
      <c r="C158" t="s">
        <v>7415</v>
      </c>
      <c r="D158" t="s">
        <v>7414</v>
      </c>
      <c r="E158" t="s">
        <v>30230</v>
      </c>
      <c r="F158" t="s">
        <v>4</v>
      </c>
      <c r="G158" s="2">
        <v>42781</v>
      </c>
      <c r="H158" s="1">
        <v>900000</v>
      </c>
    </row>
    <row r="159" spans="1:8" x14ac:dyDescent="0.25">
      <c r="A159" t="s">
        <v>30902</v>
      </c>
      <c r="B159" t="s">
        <v>30903</v>
      </c>
      <c r="C159" t="s">
        <v>1630</v>
      </c>
      <c r="D159" t="s">
        <v>1629</v>
      </c>
      <c r="E159" t="s">
        <v>30230</v>
      </c>
      <c r="F159" t="s">
        <v>4</v>
      </c>
      <c r="G159" s="2">
        <v>42814</v>
      </c>
      <c r="H159" s="1">
        <v>852593</v>
      </c>
    </row>
    <row r="160" spans="1:8" x14ac:dyDescent="0.25">
      <c r="A160" t="s">
        <v>30900</v>
      </c>
      <c r="B160" t="s">
        <v>30901</v>
      </c>
      <c r="C160" t="s">
        <v>29192</v>
      </c>
      <c r="D160" t="s">
        <v>29191</v>
      </c>
      <c r="E160" t="s">
        <v>30230</v>
      </c>
      <c r="F160" t="s">
        <v>4</v>
      </c>
      <c r="G160" s="2">
        <v>42802</v>
      </c>
      <c r="H160" s="1">
        <v>640000</v>
      </c>
    </row>
    <row r="161" spans="1:8" x14ac:dyDescent="0.25">
      <c r="A161" t="s">
        <v>30898</v>
      </c>
      <c r="B161" t="s">
        <v>30899</v>
      </c>
      <c r="C161" t="s">
        <v>29916</v>
      </c>
      <c r="D161" t="s">
        <v>29915</v>
      </c>
      <c r="E161" t="s">
        <v>30230</v>
      </c>
      <c r="F161" t="s">
        <v>10658</v>
      </c>
      <c r="G161" s="2">
        <v>42997</v>
      </c>
      <c r="H161" s="1">
        <v>363824</v>
      </c>
    </row>
    <row r="162" spans="1:8" x14ac:dyDescent="0.25">
      <c r="A162" t="s">
        <v>30896</v>
      </c>
      <c r="B162" t="s">
        <v>30897</v>
      </c>
      <c r="C162" t="s">
        <v>29319</v>
      </c>
      <c r="D162" t="s">
        <v>29318</v>
      </c>
      <c r="E162" t="s">
        <v>30230</v>
      </c>
      <c r="F162" t="s">
        <v>4</v>
      </c>
      <c r="G162" s="2">
        <v>42843</v>
      </c>
      <c r="H162" s="1">
        <v>444150</v>
      </c>
    </row>
    <row r="163" spans="1:8" x14ac:dyDescent="0.25">
      <c r="A163" t="s">
        <v>30894</v>
      </c>
      <c r="B163" t="s">
        <v>30895</v>
      </c>
      <c r="C163" t="s">
        <v>29912</v>
      </c>
      <c r="D163" t="s">
        <v>29911</v>
      </c>
      <c r="E163" t="s">
        <v>30230</v>
      </c>
      <c r="F163" t="s">
        <v>10658</v>
      </c>
      <c r="G163" s="2">
        <v>42800</v>
      </c>
      <c r="H163" s="1">
        <v>467000</v>
      </c>
    </row>
    <row r="164" spans="1:8" x14ac:dyDescent="0.25">
      <c r="A164" t="s">
        <v>30892</v>
      </c>
      <c r="B164" t="s">
        <v>30893</v>
      </c>
      <c r="C164" t="s">
        <v>29908</v>
      </c>
      <c r="D164" t="s">
        <v>29907</v>
      </c>
      <c r="E164" t="s">
        <v>30230</v>
      </c>
      <c r="F164" t="s">
        <v>10658</v>
      </c>
      <c r="G164" s="2">
        <v>42800</v>
      </c>
      <c r="H164" s="1">
        <v>656000</v>
      </c>
    </row>
    <row r="165" spans="1:8" x14ac:dyDescent="0.25">
      <c r="A165" t="s">
        <v>30890</v>
      </c>
      <c r="B165" t="s">
        <v>30891</v>
      </c>
      <c r="C165" t="s">
        <v>17389</v>
      </c>
      <c r="D165" t="s">
        <v>17388</v>
      </c>
      <c r="E165" t="s">
        <v>30230</v>
      </c>
      <c r="F165" t="s">
        <v>4</v>
      </c>
      <c r="G165" s="2">
        <v>42835</v>
      </c>
      <c r="H165" s="1">
        <v>230000</v>
      </c>
    </row>
    <row r="166" spans="1:8" x14ac:dyDescent="0.25">
      <c r="A166" t="s">
        <v>30888</v>
      </c>
      <c r="B166" t="s">
        <v>30889</v>
      </c>
      <c r="C166" t="s">
        <v>28790</v>
      </c>
      <c r="D166" t="s">
        <v>28789</v>
      </c>
      <c r="E166" t="s">
        <v>30230</v>
      </c>
      <c r="F166" t="s">
        <v>10658</v>
      </c>
      <c r="G166" s="2">
        <v>42831</v>
      </c>
      <c r="H166" s="1">
        <v>531000</v>
      </c>
    </row>
    <row r="167" spans="1:8" x14ac:dyDescent="0.25">
      <c r="A167" t="s">
        <v>30886</v>
      </c>
      <c r="B167" t="s">
        <v>30887</v>
      </c>
      <c r="C167" t="s">
        <v>7305</v>
      </c>
      <c r="D167" t="s">
        <v>7304</v>
      </c>
      <c r="E167" t="s">
        <v>30230</v>
      </c>
      <c r="F167" t="s">
        <v>4</v>
      </c>
      <c r="G167" s="2">
        <v>42844</v>
      </c>
      <c r="H167" s="1">
        <v>570996</v>
      </c>
    </row>
    <row r="168" spans="1:8" x14ac:dyDescent="0.25">
      <c r="A168" t="s">
        <v>30884</v>
      </c>
      <c r="B168" t="s">
        <v>30885</v>
      </c>
      <c r="C168" t="s">
        <v>29876</v>
      </c>
      <c r="D168" t="s">
        <v>29875</v>
      </c>
      <c r="E168" t="s">
        <v>30230</v>
      </c>
      <c r="F168" t="s">
        <v>10658</v>
      </c>
      <c r="G168" s="2">
        <v>42947</v>
      </c>
      <c r="H168" s="1">
        <v>472200</v>
      </c>
    </row>
    <row r="169" spans="1:8" x14ac:dyDescent="0.25">
      <c r="A169" t="s">
        <v>30882</v>
      </c>
      <c r="B169" t="s">
        <v>30883</v>
      </c>
      <c r="C169" t="s">
        <v>29563</v>
      </c>
      <c r="D169" t="s">
        <v>29562</v>
      </c>
      <c r="E169" t="s">
        <v>30230</v>
      </c>
      <c r="F169" t="s">
        <v>4</v>
      </c>
      <c r="G169" s="2">
        <v>42915</v>
      </c>
      <c r="H169" s="1">
        <v>410100</v>
      </c>
    </row>
    <row r="170" spans="1:8" x14ac:dyDescent="0.25">
      <c r="A170" t="s">
        <v>30880</v>
      </c>
      <c r="B170" t="s">
        <v>30881</v>
      </c>
      <c r="C170" t="s">
        <v>15558</v>
      </c>
      <c r="D170" t="s">
        <v>15557</v>
      </c>
      <c r="E170" t="s">
        <v>30230</v>
      </c>
      <c r="F170" t="s">
        <v>4</v>
      </c>
      <c r="G170" s="2">
        <v>43039</v>
      </c>
      <c r="H170" s="1">
        <v>344659</v>
      </c>
    </row>
    <row r="171" spans="1:8" x14ac:dyDescent="0.25">
      <c r="A171" t="s">
        <v>30878</v>
      </c>
      <c r="B171" t="s">
        <v>30879</v>
      </c>
      <c r="C171" t="s">
        <v>14668</v>
      </c>
      <c r="D171" t="s">
        <v>14667</v>
      </c>
      <c r="E171" t="s">
        <v>30230</v>
      </c>
      <c r="F171" t="s">
        <v>4</v>
      </c>
      <c r="G171" s="2">
        <v>42982</v>
      </c>
      <c r="H171" s="1">
        <v>415000</v>
      </c>
    </row>
    <row r="172" spans="1:8" x14ac:dyDescent="0.25">
      <c r="A172" t="s">
        <v>30876</v>
      </c>
      <c r="B172" t="s">
        <v>30877</v>
      </c>
      <c r="C172" t="s">
        <v>29693</v>
      </c>
      <c r="D172" t="s">
        <v>29692</v>
      </c>
      <c r="E172" t="s">
        <v>30230</v>
      </c>
      <c r="F172" t="s">
        <v>10658</v>
      </c>
      <c r="G172" s="2">
        <v>42772</v>
      </c>
      <c r="H172" s="1">
        <v>486000</v>
      </c>
    </row>
    <row r="173" spans="1:8" x14ac:dyDescent="0.25">
      <c r="A173" t="s">
        <v>30874</v>
      </c>
      <c r="B173" t="s">
        <v>30875</v>
      </c>
      <c r="C173" t="s">
        <v>28571</v>
      </c>
      <c r="D173" t="s">
        <v>28570</v>
      </c>
      <c r="E173" t="s">
        <v>30230</v>
      </c>
      <c r="F173" t="s">
        <v>10658</v>
      </c>
      <c r="G173" s="2">
        <v>42779</v>
      </c>
      <c r="H173" s="1">
        <v>310000</v>
      </c>
    </row>
    <row r="174" spans="1:8" x14ac:dyDescent="0.25">
      <c r="A174" t="s">
        <v>30872</v>
      </c>
      <c r="B174" t="s">
        <v>30873</v>
      </c>
      <c r="C174" t="s">
        <v>26799</v>
      </c>
      <c r="D174" t="s">
        <v>26798</v>
      </c>
      <c r="E174" t="s">
        <v>30230</v>
      </c>
      <c r="F174" t="s">
        <v>4</v>
      </c>
      <c r="G174" s="2">
        <v>42804</v>
      </c>
      <c r="H174" s="1">
        <v>1216900</v>
      </c>
    </row>
    <row r="175" spans="1:8" x14ac:dyDescent="0.25">
      <c r="A175" t="s">
        <v>30870</v>
      </c>
      <c r="B175" t="s">
        <v>30871</v>
      </c>
      <c r="C175" t="s">
        <v>18550</v>
      </c>
      <c r="D175" t="s">
        <v>18549</v>
      </c>
      <c r="E175" t="s">
        <v>30230</v>
      </c>
      <c r="F175" t="s">
        <v>10658</v>
      </c>
      <c r="G175" s="2">
        <v>42843</v>
      </c>
      <c r="H175" s="1">
        <v>500000</v>
      </c>
    </row>
    <row r="176" spans="1:8" x14ac:dyDescent="0.25">
      <c r="A176" t="s">
        <v>30868</v>
      </c>
      <c r="B176" t="s">
        <v>30869</v>
      </c>
      <c r="C176" t="s">
        <v>2644</v>
      </c>
      <c r="D176" t="s">
        <v>2643</v>
      </c>
      <c r="E176" t="s">
        <v>30230</v>
      </c>
      <c r="F176" t="s">
        <v>10658</v>
      </c>
      <c r="G176" s="2">
        <v>42790</v>
      </c>
      <c r="H176" s="1">
        <v>420000</v>
      </c>
    </row>
    <row r="177" spans="1:8" x14ac:dyDescent="0.25">
      <c r="A177" t="s">
        <v>30866</v>
      </c>
      <c r="B177" t="s">
        <v>30867</v>
      </c>
      <c r="C177" t="s">
        <v>14827</v>
      </c>
      <c r="D177" t="s">
        <v>14826</v>
      </c>
      <c r="E177" t="s">
        <v>30230</v>
      </c>
      <c r="F177" t="s">
        <v>4</v>
      </c>
      <c r="G177" s="2">
        <v>42915</v>
      </c>
      <c r="H177" s="1">
        <v>800000</v>
      </c>
    </row>
    <row r="178" spans="1:8" x14ac:dyDescent="0.25">
      <c r="A178" t="s">
        <v>30864</v>
      </c>
      <c r="B178" t="s">
        <v>30865</v>
      </c>
      <c r="C178" t="s">
        <v>19451</v>
      </c>
      <c r="D178" t="s">
        <v>19450</v>
      </c>
      <c r="E178" t="s">
        <v>30230</v>
      </c>
      <c r="F178" t="s">
        <v>4</v>
      </c>
      <c r="G178" s="2">
        <v>43025</v>
      </c>
      <c r="H178" s="1">
        <v>700000</v>
      </c>
    </row>
    <row r="179" spans="1:8" x14ac:dyDescent="0.25">
      <c r="A179" t="s">
        <v>30862</v>
      </c>
      <c r="B179" t="s">
        <v>30863</v>
      </c>
      <c r="C179" t="s">
        <v>26384</v>
      </c>
      <c r="D179" t="s">
        <v>26383</v>
      </c>
      <c r="E179" t="s">
        <v>30230</v>
      </c>
      <c r="F179" t="s">
        <v>4</v>
      </c>
      <c r="G179" s="2">
        <v>43054</v>
      </c>
      <c r="H179" s="1">
        <v>2153000</v>
      </c>
    </row>
    <row r="180" spans="1:8" x14ac:dyDescent="0.25">
      <c r="A180" t="s">
        <v>30860</v>
      </c>
      <c r="B180" t="s">
        <v>30861</v>
      </c>
      <c r="C180" t="s">
        <v>22528</v>
      </c>
      <c r="D180" t="s">
        <v>22527</v>
      </c>
      <c r="E180" t="s">
        <v>30230</v>
      </c>
      <c r="F180" t="s">
        <v>4</v>
      </c>
      <c r="G180" s="2">
        <v>42789</v>
      </c>
      <c r="H180" s="1">
        <v>685000</v>
      </c>
    </row>
    <row r="181" spans="1:8" x14ac:dyDescent="0.25">
      <c r="A181" t="s">
        <v>30858</v>
      </c>
      <c r="B181" t="s">
        <v>30859</v>
      </c>
      <c r="C181" t="s">
        <v>17838</v>
      </c>
      <c r="D181" t="s">
        <v>17837</v>
      </c>
      <c r="E181" t="s">
        <v>30230</v>
      </c>
      <c r="F181" t="s">
        <v>4</v>
      </c>
      <c r="G181" s="2">
        <v>42781</v>
      </c>
      <c r="H181" s="1">
        <v>490000</v>
      </c>
    </row>
    <row r="182" spans="1:8" x14ac:dyDescent="0.25">
      <c r="A182" t="s">
        <v>30856</v>
      </c>
      <c r="B182" t="s">
        <v>30857</v>
      </c>
      <c r="C182" t="s">
        <v>20219</v>
      </c>
      <c r="D182" t="s">
        <v>20218</v>
      </c>
      <c r="E182" t="s">
        <v>30230</v>
      </c>
      <c r="F182" t="s">
        <v>10658</v>
      </c>
      <c r="G182" s="2">
        <v>42835</v>
      </c>
      <c r="H182" s="1">
        <v>191000</v>
      </c>
    </row>
    <row r="183" spans="1:8" x14ac:dyDescent="0.25">
      <c r="A183" t="s">
        <v>30854</v>
      </c>
      <c r="B183" t="s">
        <v>30855</v>
      </c>
      <c r="C183" t="s">
        <v>14035</v>
      </c>
      <c r="D183" t="s">
        <v>14034</v>
      </c>
      <c r="E183" t="s">
        <v>30230</v>
      </c>
      <c r="F183" t="s">
        <v>4</v>
      </c>
      <c r="G183" s="2">
        <v>42831</v>
      </c>
      <c r="H183" s="1">
        <v>805000</v>
      </c>
    </row>
    <row r="184" spans="1:8" x14ac:dyDescent="0.25">
      <c r="A184" t="s">
        <v>30852</v>
      </c>
      <c r="B184" t="s">
        <v>30853</v>
      </c>
      <c r="C184" t="s">
        <v>29514</v>
      </c>
      <c r="D184" t="s">
        <v>29513</v>
      </c>
      <c r="E184" t="s">
        <v>30230</v>
      </c>
      <c r="F184" t="s">
        <v>4</v>
      </c>
      <c r="G184" s="2">
        <v>42768</v>
      </c>
      <c r="H184" s="1">
        <v>563400</v>
      </c>
    </row>
    <row r="185" spans="1:8" x14ac:dyDescent="0.25">
      <c r="A185" t="s">
        <v>30850</v>
      </c>
      <c r="B185" t="s">
        <v>30851</v>
      </c>
      <c r="C185" t="s">
        <v>29836</v>
      </c>
      <c r="D185" t="s">
        <v>29835</v>
      </c>
      <c r="E185" t="s">
        <v>30230</v>
      </c>
      <c r="F185" t="s">
        <v>10658</v>
      </c>
      <c r="G185" s="2">
        <v>42768</v>
      </c>
      <c r="H185" s="1">
        <v>417000</v>
      </c>
    </row>
    <row r="186" spans="1:8" x14ac:dyDescent="0.25">
      <c r="A186" t="s">
        <v>30848</v>
      </c>
      <c r="B186" t="s">
        <v>30849</v>
      </c>
      <c r="C186" t="s">
        <v>28813</v>
      </c>
      <c r="D186" t="s">
        <v>28812</v>
      </c>
      <c r="E186" t="s">
        <v>30230</v>
      </c>
      <c r="F186" t="s">
        <v>10658</v>
      </c>
      <c r="G186" s="2">
        <v>42816</v>
      </c>
      <c r="H186" s="1">
        <v>500000</v>
      </c>
    </row>
    <row r="187" spans="1:8" x14ac:dyDescent="0.25">
      <c r="A187" t="s">
        <v>30846</v>
      </c>
      <c r="B187" t="s">
        <v>30847</v>
      </c>
      <c r="C187" t="s">
        <v>29930</v>
      </c>
      <c r="D187" t="s">
        <v>29929</v>
      </c>
      <c r="E187" t="s">
        <v>30230</v>
      </c>
      <c r="F187" t="s">
        <v>4</v>
      </c>
      <c r="G187" s="2">
        <v>42835</v>
      </c>
      <c r="H187" s="1">
        <v>472000</v>
      </c>
    </row>
    <row r="188" spans="1:8" x14ac:dyDescent="0.25">
      <c r="A188" t="s">
        <v>30844</v>
      </c>
      <c r="B188" t="s">
        <v>30845</v>
      </c>
      <c r="C188" t="s">
        <v>20301</v>
      </c>
      <c r="D188" t="s">
        <v>29356</v>
      </c>
      <c r="E188" t="s">
        <v>30230</v>
      </c>
      <c r="F188" t="s">
        <v>4</v>
      </c>
      <c r="G188" s="2">
        <v>42740</v>
      </c>
      <c r="H188" s="1">
        <v>560000</v>
      </c>
    </row>
    <row r="189" spans="1:8" x14ac:dyDescent="0.25">
      <c r="A189" t="s">
        <v>30842</v>
      </c>
      <c r="B189" t="s">
        <v>30843</v>
      </c>
      <c r="C189" t="s">
        <v>16678</v>
      </c>
      <c r="D189" t="s">
        <v>16677</v>
      </c>
      <c r="E189" t="s">
        <v>30230</v>
      </c>
      <c r="F189" t="s">
        <v>10658</v>
      </c>
      <c r="G189" s="2">
        <v>42814</v>
      </c>
      <c r="H189" s="1">
        <v>530000</v>
      </c>
    </row>
    <row r="190" spans="1:8" x14ac:dyDescent="0.25">
      <c r="A190" t="s">
        <v>30840</v>
      </c>
      <c r="B190" t="s">
        <v>30841</v>
      </c>
      <c r="C190" t="s">
        <v>21503</v>
      </c>
      <c r="D190" t="s">
        <v>21502</v>
      </c>
      <c r="E190" t="s">
        <v>30230</v>
      </c>
      <c r="F190" t="s">
        <v>4</v>
      </c>
      <c r="G190" s="2">
        <v>42884</v>
      </c>
      <c r="H190" s="1">
        <v>450000</v>
      </c>
    </row>
    <row r="191" spans="1:8" x14ac:dyDescent="0.25">
      <c r="A191" t="s">
        <v>30838</v>
      </c>
      <c r="B191" t="s">
        <v>30839</v>
      </c>
      <c r="C191" t="s">
        <v>21393</v>
      </c>
      <c r="D191" t="s">
        <v>21392</v>
      </c>
      <c r="E191" t="s">
        <v>30230</v>
      </c>
      <c r="F191" t="s">
        <v>4</v>
      </c>
      <c r="G191" s="2">
        <v>42935</v>
      </c>
      <c r="H191" s="1">
        <v>800000</v>
      </c>
    </row>
    <row r="192" spans="1:8" x14ac:dyDescent="0.25">
      <c r="A192" t="s">
        <v>30836</v>
      </c>
      <c r="B192" t="s">
        <v>30837</v>
      </c>
      <c r="C192" t="s">
        <v>3012</v>
      </c>
      <c r="D192" t="s">
        <v>3011</v>
      </c>
      <c r="E192" t="s">
        <v>30230</v>
      </c>
      <c r="F192" t="s">
        <v>4</v>
      </c>
      <c r="G192" s="2">
        <v>42795</v>
      </c>
      <c r="H192" s="1">
        <v>1800000</v>
      </c>
    </row>
    <row r="193" spans="1:8" x14ac:dyDescent="0.25">
      <c r="A193" t="s">
        <v>30834</v>
      </c>
      <c r="B193" t="s">
        <v>30835</v>
      </c>
      <c r="C193" t="s">
        <v>21853</v>
      </c>
      <c r="D193" t="s">
        <v>21852</v>
      </c>
      <c r="E193" t="s">
        <v>30230</v>
      </c>
      <c r="F193" t="s">
        <v>4</v>
      </c>
      <c r="G193" s="2">
        <v>42738</v>
      </c>
      <c r="H193" s="1">
        <v>1030480</v>
      </c>
    </row>
    <row r="194" spans="1:8" x14ac:dyDescent="0.25">
      <c r="A194" t="s">
        <v>30832</v>
      </c>
      <c r="B194" t="s">
        <v>30833</v>
      </c>
      <c r="C194" t="s">
        <v>28594</v>
      </c>
      <c r="D194" t="s">
        <v>28593</v>
      </c>
      <c r="E194" t="s">
        <v>30230</v>
      </c>
      <c r="F194" t="s">
        <v>4</v>
      </c>
      <c r="G194" s="2">
        <v>42823</v>
      </c>
      <c r="H194" s="1">
        <v>600000</v>
      </c>
    </row>
    <row r="195" spans="1:8" x14ac:dyDescent="0.25">
      <c r="A195" t="s">
        <v>30830</v>
      </c>
      <c r="B195" t="s">
        <v>30831</v>
      </c>
      <c r="C195" t="s">
        <v>28855</v>
      </c>
      <c r="D195" t="s">
        <v>28854</v>
      </c>
      <c r="E195" t="s">
        <v>30230</v>
      </c>
      <c r="F195" t="s">
        <v>10658</v>
      </c>
      <c r="G195" s="2">
        <v>42877</v>
      </c>
      <c r="H195" s="1">
        <v>395000</v>
      </c>
    </row>
    <row r="196" spans="1:8" x14ac:dyDescent="0.25">
      <c r="A196" t="s">
        <v>30828</v>
      </c>
      <c r="B196" t="s">
        <v>30829</v>
      </c>
      <c r="C196" t="s">
        <v>22213</v>
      </c>
      <c r="D196" t="s">
        <v>22212</v>
      </c>
      <c r="E196" t="s">
        <v>30230</v>
      </c>
      <c r="F196" t="s">
        <v>10658</v>
      </c>
      <c r="G196" s="2">
        <v>42949</v>
      </c>
      <c r="H196" s="1">
        <v>1500000</v>
      </c>
    </row>
    <row r="197" spans="1:8" x14ac:dyDescent="0.25">
      <c r="A197" t="s">
        <v>30826</v>
      </c>
      <c r="B197" t="s">
        <v>30827</v>
      </c>
      <c r="C197" t="s">
        <v>29010</v>
      </c>
      <c r="D197" t="s">
        <v>29009</v>
      </c>
      <c r="E197" t="s">
        <v>30230</v>
      </c>
      <c r="F197" t="s">
        <v>4</v>
      </c>
      <c r="G197" s="2">
        <v>42941</v>
      </c>
      <c r="H197" s="1">
        <v>400000</v>
      </c>
    </row>
    <row r="198" spans="1:8" x14ac:dyDescent="0.25">
      <c r="A198" t="s">
        <v>30824</v>
      </c>
      <c r="B198" t="s">
        <v>30825</v>
      </c>
      <c r="C198" t="s">
        <v>9309</v>
      </c>
      <c r="D198" t="s">
        <v>9308</v>
      </c>
      <c r="E198" t="s">
        <v>30230</v>
      </c>
      <c r="F198" t="s">
        <v>10658</v>
      </c>
      <c r="G198" s="2">
        <v>42821</v>
      </c>
      <c r="H198" s="1">
        <v>388000</v>
      </c>
    </row>
    <row r="199" spans="1:8" x14ac:dyDescent="0.25">
      <c r="A199" t="s">
        <v>30822</v>
      </c>
      <c r="B199" t="s">
        <v>30823</v>
      </c>
      <c r="C199" t="s">
        <v>24229</v>
      </c>
      <c r="D199" t="s">
        <v>24228</v>
      </c>
      <c r="E199" t="s">
        <v>30230</v>
      </c>
      <c r="F199" t="s">
        <v>10658</v>
      </c>
      <c r="G199" s="2">
        <v>42738</v>
      </c>
      <c r="H199" s="1">
        <v>450000</v>
      </c>
    </row>
    <row r="200" spans="1:8" x14ac:dyDescent="0.25">
      <c r="A200" t="s">
        <v>30820</v>
      </c>
      <c r="B200" t="s">
        <v>30821</v>
      </c>
      <c r="C200" t="s">
        <v>29860</v>
      </c>
      <c r="D200" t="s">
        <v>29859</v>
      </c>
      <c r="E200" t="s">
        <v>30230</v>
      </c>
      <c r="F200" t="s">
        <v>10658</v>
      </c>
      <c r="G200" s="2">
        <v>42843</v>
      </c>
      <c r="H200" s="1">
        <v>317907</v>
      </c>
    </row>
    <row r="201" spans="1:8" x14ac:dyDescent="0.25">
      <c r="A201" t="s">
        <v>30818</v>
      </c>
      <c r="B201" t="s">
        <v>30819</v>
      </c>
      <c r="C201" t="s">
        <v>28863</v>
      </c>
      <c r="D201" t="s">
        <v>28862</v>
      </c>
      <c r="E201" t="s">
        <v>30230</v>
      </c>
      <c r="F201" t="s">
        <v>4</v>
      </c>
      <c r="G201" s="2">
        <v>42800</v>
      </c>
      <c r="H201" s="1">
        <v>975000</v>
      </c>
    </row>
    <row r="202" spans="1:8" x14ac:dyDescent="0.25">
      <c r="A202" t="s">
        <v>30816</v>
      </c>
      <c r="B202" t="s">
        <v>30817</v>
      </c>
      <c r="C202" t="s">
        <v>17080</v>
      </c>
      <c r="D202" t="s">
        <v>17079</v>
      </c>
      <c r="E202" t="s">
        <v>30230</v>
      </c>
      <c r="F202" t="s">
        <v>4</v>
      </c>
      <c r="G202" s="2">
        <v>42796</v>
      </c>
      <c r="H202" s="1">
        <v>569000</v>
      </c>
    </row>
    <row r="203" spans="1:8" x14ac:dyDescent="0.25">
      <c r="A203" t="s">
        <v>30814</v>
      </c>
      <c r="B203" t="s">
        <v>30815</v>
      </c>
      <c r="C203" t="s">
        <v>12244</v>
      </c>
      <c r="D203" t="s">
        <v>17148</v>
      </c>
      <c r="E203" t="s">
        <v>30230</v>
      </c>
      <c r="F203" t="s">
        <v>10658</v>
      </c>
      <c r="G203" s="2">
        <v>42788</v>
      </c>
      <c r="H203" s="1">
        <v>952707</v>
      </c>
    </row>
    <row r="204" spans="1:8" x14ac:dyDescent="0.25">
      <c r="A204" t="s">
        <v>30812</v>
      </c>
      <c r="B204" t="s">
        <v>30813</v>
      </c>
      <c r="C204" t="s">
        <v>9776</v>
      </c>
      <c r="D204" t="s">
        <v>9775</v>
      </c>
      <c r="E204" t="s">
        <v>30230</v>
      </c>
      <c r="F204" t="s">
        <v>4</v>
      </c>
      <c r="G204" s="2">
        <v>42951</v>
      </c>
      <c r="H204" s="1">
        <v>966378</v>
      </c>
    </row>
    <row r="205" spans="1:8" x14ac:dyDescent="0.25">
      <c r="A205" t="s">
        <v>30810</v>
      </c>
      <c r="B205" t="s">
        <v>30811</v>
      </c>
      <c r="C205" t="s">
        <v>28907</v>
      </c>
      <c r="D205" t="s">
        <v>28906</v>
      </c>
      <c r="E205" t="s">
        <v>30230</v>
      </c>
      <c r="F205" t="s">
        <v>10658</v>
      </c>
      <c r="G205" s="2">
        <v>42874</v>
      </c>
      <c r="H205" s="1">
        <v>405315</v>
      </c>
    </row>
    <row r="206" spans="1:8" x14ac:dyDescent="0.25">
      <c r="A206" t="s">
        <v>30808</v>
      </c>
      <c r="B206" t="s">
        <v>30809</v>
      </c>
      <c r="C206" t="s">
        <v>22000</v>
      </c>
      <c r="D206" t="s">
        <v>21999</v>
      </c>
      <c r="E206" t="s">
        <v>30230</v>
      </c>
      <c r="F206" t="s">
        <v>4</v>
      </c>
      <c r="G206" s="2">
        <v>42773</v>
      </c>
      <c r="H206" s="1">
        <v>760000</v>
      </c>
    </row>
    <row r="207" spans="1:8" x14ac:dyDescent="0.25">
      <c r="A207" t="s">
        <v>30806</v>
      </c>
      <c r="B207" t="s">
        <v>30807</v>
      </c>
      <c r="C207" t="s">
        <v>25972</v>
      </c>
      <c r="D207" t="s">
        <v>25971</v>
      </c>
      <c r="E207" t="s">
        <v>30230</v>
      </c>
      <c r="F207" t="s">
        <v>10658</v>
      </c>
      <c r="G207" s="2">
        <v>42844</v>
      </c>
      <c r="H207" s="1">
        <v>430000</v>
      </c>
    </row>
    <row r="208" spans="1:8" x14ac:dyDescent="0.25">
      <c r="A208" t="s">
        <v>30804</v>
      </c>
      <c r="B208" t="s">
        <v>30805</v>
      </c>
      <c r="C208" t="s">
        <v>29108</v>
      </c>
      <c r="D208" t="s">
        <v>29107</v>
      </c>
      <c r="E208" t="s">
        <v>30230</v>
      </c>
      <c r="F208" t="s">
        <v>4</v>
      </c>
      <c r="G208" s="2">
        <v>43038</v>
      </c>
      <c r="H208" s="1">
        <v>800000</v>
      </c>
    </row>
    <row r="209" spans="1:8" x14ac:dyDescent="0.25">
      <c r="A209" t="s">
        <v>30802</v>
      </c>
      <c r="B209" t="s">
        <v>30803</v>
      </c>
      <c r="C209" t="s">
        <v>29256</v>
      </c>
      <c r="D209" t="s">
        <v>29255</v>
      </c>
      <c r="E209" t="s">
        <v>30230</v>
      </c>
      <c r="F209" t="s">
        <v>4</v>
      </c>
      <c r="G209" s="2">
        <v>42950</v>
      </c>
      <c r="H209" s="1">
        <v>1039172</v>
      </c>
    </row>
    <row r="210" spans="1:8" x14ac:dyDescent="0.25">
      <c r="A210" t="s">
        <v>30800</v>
      </c>
      <c r="B210" t="s">
        <v>30801</v>
      </c>
      <c r="C210" t="s">
        <v>29659</v>
      </c>
      <c r="D210" t="s">
        <v>29658</v>
      </c>
      <c r="E210" t="s">
        <v>30230</v>
      </c>
      <c r="F210" t="s">
        <v>4</v>
      </c>
      <c r="G210" s="2">
        <v>42781</v>
      </c>
      <c r="H210" s="1">
        <v>687500</v>
      </c>
    </row>
    <row r="211" spans="1:8" x14ac:dyDescent="0.25">
      <c r="A211" t="s">
        <v>30798</v>
      </c>
      <c r="B211" t="s">
        <v>30799</v>
      </c>
      <c r="C211" t="s">
        <v>29645</v>
      </c>
      <c r="D211" t="s">
        <v>29644</v>
      </c>
      <c r="E211" t="s">
        <v>30230</v>
      </c>
      <c r="F211" t="s">
        <v>10658</v>
      </c>
      <c r="G211" s="2">
        <v>42828</v>
      </c>
      <c r="H211" s="1">
        <v>396603</v>
      </c>
    </row>
    <row r="212" spans="1:8" x14ac:dyDescent="0.25">
      <c r="A212" t="s">
        <v>30796</v>
      </c>
      <c r="B212" t="s">
        <v>30797</v>
      </c>
      <c r="C212" t="s">
        <v>29062</v>
      </c>
      <c r="D212" t="s">
        <v>29061</v>
      </c>
      <c r="E212" t="s">
        <v>30230</v>
      </c>
      <c r="F212" t="s">
        <v>4</v>
      </c>
      <c r="G212" s="2">
        <v>43012</v>
      </c>
      <c r="H212" s="1">
        <v>817500</v>
      </c>
    </row>
    <row r="213" spans="1:8" x14ac:dyDescent="0.25">
      <c r="A213" t="s">
        <v>30794</v>
      </c>
      <c r="B213" t="s">
        <v>30795</v>
      </c>
      <c r="C213" t="s">
        <v>15857</v>
      </c>
      <c r="D213" t="s">
        <v>15856</v>
      </c>
      <c r="E213" t="s">
        <v>30230</v>
      </c>
      <c r="F213" t="s">
        <v>10658</v>
      </c>
      <c r="G213" s="2">
        <v>42752</v>
      </c>
      <c r="H213" s="1">
        <v>502080</v>
      </c>
    </row>
    <row r="214" spans="1:8" x14ac:dyDescent="0.25">
      <c r="A214" t="s">
        <v>30792</v>
      </c>
      <c r="B214" t="s">
        <v>30793</v>
      </c>
      <c r="C214" t="s">
        <v>29633</v>
      </c>
      <c r="D214" t="s">
        <v>29632</v>
      </c>
      <c r="E214" t="s">
        <v>30230</v>
      </c>
      <c r="F214" t="s">
        <v>4</v>
      </c>
      <c r="G214" s="2">
        <v>42886</v>
      </c>
      <c r="H214" s="1">
        <v>480000</v>
      </c>
    </row>
    <row r="215" spans="1:8" x14ac:dyDescent="0.25">
      <c r="A215" t="s">
        <v>30790</v>
      </c>
      <c r="B215" t="s">
        <v>30791</v>
      </c>
      <c r="C215" t="s">
        <v>21659</v>
      </c>
      <c r="D215" t="s">
        <v>21658</v>
      </c>
      <c r="E215" t="s">
        <v>30230</v>
      </c>
      <c r="F215" t="s">
        <v>10658</v>
      </c>
      <c r="G215" s="2">
        <v>42772</v>
      </c>
      <c r="H215" s="1">
        <v>450000</v>
      </c>
    </row>
    <row r="216" spans="1:8" x14ac:dyDescent="0.25">
      <c r="A216" t="s">
        <v>30788</v>
      </c>
      <c r="B216" t="s">
        <v>30789</v>
      </c>
      <c r="C216" t="s">
        <v>23176</v>
      </c>
      <c r="D216" t="s">
        <v>23175</v>
      </c>
      <c r="E216" t="s">
        <v>30230</v>
      </c>
      <c r="F216" t="s">
        <v>10658</v>
      </c>
      <c r="G216" s="2">
        <v>42780</v>
      </c>
      <c r="H216" s="1">
        <v>405000</v>
      </c>
    </row>
    <row r="217" spans="1:8" x14ac:dyDescent="0.25">
      <c r="A217" t="s">
        <v>30786</v>
      </c>
      <c r="B217" t="s">
        <v>30787</v>
      </c>
      <c r="C217" t="s">
        <v>29500</v>
      </c>
      <c r="D217" t="s">
        <v>29499</v>
      </c>
      <c r="E217" t="s">
        <v>30230</v>
      </c>
      <c r="F217" t="s">
        <v>4</v>
      </c>
      <c r="G217" s="2">
        <v>42779</v>
      </c>
      <c r="H217" s="1">
        <v>650000</v>
      </c>
    </row>
    <row r="218" spans="1:8" x14ac:dyDescent="0.25">
      <c r="A218" t="s">
        <v>30784</v>
      </c>
      <c r="B218" t="s">
        <v>30785</v>
      </c>
      <c r="C218" t="s">
        <v>28620</v>
      </c>
      <c r="D218" t="s">
        <v>28619</v>
      </c>
      <c r="E218" t="s">
        <v>30230</v>
      </c>
      <c r="F218" t="s">
        <v>4</v>
      </c>
      <c r="G218" s="2">
        <v>42795</v>
      </c>
      <c r="H218" s="1">
        <v>515000</v>
      </c>
    </row>
    <row r="219" spans="1:8" x14ac:dyDescent="0.25">
      <c r="A219" t="s">
        <v>30782</v>
      </c>
      <c r="B219" t="s">
        <v>30783</v>
      </c>
      <c r="C219" t="s">
        <v>1542</v>
      </c>
      <c r="D219" t="s">
        <v>20534</v>
      </c>
      <c r="E219" t="s">
        <v>30230</v>
      </c>
      <c r="F219" t="s">
        <v>10658</v>
      </c>
      <c r="G219" s="2">
        <v>42906</v>
      </c>
      <c r="H219" s="1">
        <v>804000</v>
      </c>
    </row>
    <row r="220" spans="1:8" x14ac:dyDescent="0.25">
      <c r="A220" t="s">
        <v>30780</v>
      </c>
      <c r="B220" t="s">
        <v>30781</v>
      </c>
      <c r="C220" t="s">
        <v>19722</v>
      </c>
      <c r="D220" t="s">
        <v>19721</v>
      </c>
      <c r="E220" t="s">
        <v>30230</v>
      </c>
      <c r="F220" t="s">
        <v>10658</v>
      </c>
      <c r="G220" s="2">
        <v>42740</v>
      </c>
      <c r="H220" s="1">
        <v>420000</v>
      </c>
    </row>
    <row r="221" spans="1:8" x14ac:dyDescent="0.25">
      <c r="A221" t="s">
        <v>30778</v>
      </c>
      <c r="B221" t="s">
        <v>30779</v>
      </c>
      <c r="C221" t="s">
        <v>29412</v>
      </c>
      <c r="D221" t="s">
        <v>29411</v>
      </c>
      <c r="E221" t="s">
        <v>30230</v>
      </c>
      <c r="F221" t="s">
        <v>4</v>
      </c>
      <c r="G221" s="2">
        <v>43062</v>
      </c>
      <c r="H221" s="1">
        <v>590000</v>
      </c>
    </row>
    <row r="222" spans="1:8" x14ac:dyDescent="0.25">
      <c r="A222" t="s">
        <v>30776</v>
      </c>
      <c r="B222" t="s">
        <v>30777</v>
      </c>
      <c r="C222" t="s">
        <v>28628</v>
      </c>
      <c r="D222" t="s">
        <v>28627</v>
      </c>
      <c r="E222" t="s">
        <v>30230</v>
      </c>
      <c r="F222" t="s">
        <v>4</v>
      </c>
      <c r="G222" s="2">
        <v>42814</v>
      </c>
      <c r="H222" s="1">
        <v>699000</v>
      </c>
    </row>
    <row r="223" spans="1:8" x14ac:dyDescent="0.25">
      <c r="A223" t="s">
        <v>30774</v>
      </c>
      <c r="B223" t="s">
        <v>30775</v>
      </c>
      <c r="C223" t="s">
        <v>15719</v>
      </c>
      <c r="D223" t="s">
        <v>15718</v>
      </c>
      <c r="E223" t="s">
        <v>30230</v>
      </c>
      <c r="F223" t="s">
        <v>4</v>
      </c>
      <c r="G223" s="2">
        <v>42853</v>
      </c>
      <c r="H223" s="1">
        <v>730000</v>
      </c>
    </row>
    <row r="224" spans="1:8" x14ac:dyDescent="0.25">
      <c r="A224" t="s">
        <v>30772</v>
      </c>
      <c r="B224" t="s">
        <v>30773</v>
      </c>
      <c r="C224" t="s">
        <v>3430</v>
      </c>
      <c r="D224" t="s">
        <v>3429</v>
      </c>
      <c r="E224" t="s">
        <v>30230</v>
      </c>
      <c r="F224" t="s">
        <v>10658</v>
      </c>
      <c r="G224" s="2">
        <v>42786</v>
      </c>
      <c r="H224" s="1">
        <v>626850</v>
      </c>
    </row>
    <row r="225" spans="1:8" x14ac:dyDescent="0.25">
      <c r="A225" t="s">
        <v>30770</v>
      </c>
      <c r="B225" t="s">
        <v>30771</v>
      </c>
      <c r="C225" t="s">
        <v>6891</v>
      </c>
      <c r="D225" t="s">
        <v>6890</v>
      </c>
      <c r="E225" t="s">
        <v>30230</v>
      </c>
      <c r="F225" t="s">
        <v>10658</v>
      </c>
      <c r="G225" s="2">
        <v>42808</v>
      </c>
      <c r="H225" s="1">
        <v>388400</v>
      </c>
    </row>
    <row r="226" spans="1:8" x14ac:dyDescent="0.25">
      <c r="A226" t="s">
        <v>30768</v>
      </c>
      <c r="B226" t="s">
        <v>30769</v>
      </c>
      <c r="C226" t="s">
        <v>29806</v>
      </c>
      <c r="D226" t="s">
        <v>29805</v>
      </c>
      <c r="E226" t="s">
        <v>30230</v>
      </c>
      <c r="F226" t="s">
        <v>10658</v>
      </c>
      <c r="G226" s="2">
        <v>42789</v>
      </c>
      <c r="H226" s="1">
        <v>450000</v>
      </c>
    </row>
    <row r="227" spans="1:8" x14ac:dyDescent="0.25">
      <c r="A227" t="s">
        <v>30766</v>
      </c>
      <c r="B227" t="s">
        <v>30767</v>
      </c>
      <c r="C227" t="s">
        <v>4691</v>
      </c>
      <c r="D227" t="s">
        <v>4690</v>
      </c>
      <c r="E227" t="s">
        <v>30230</v>
      </c>
      <c r="F227" t="s">
        <v>4</v>
      </c>
      <c r="G227" s="2">
        <v>42781</v>
      </c>
      <c r="H227" s="1">
        <v>596000</v>
      </c>
    </row>
    <row r="228" spans="1:8" x14ac:dyDescent="0.25">
      <c r="A228" t="s">
        <v>30764</v>
      </c>
      <c r="B228" t="s">
        <v>30765</v>
      </c>
      <c r="C228" t="s">
        <v>28843</v>
      </c>
      <c r="D228" t="s">
        <v>28842</v>
      </c>
      <c r="E228" t="s">
        <v>30230</v>
      </c>
      <c r="F228" t="s">
        <v>4</v>
      </c>
      <c r="G228" s="2">
        <v>42831</v>
      </c>
      <c r="H228" s="1">
        <v>650000</v>
      </c>
    </row>
    <row r="229" spans="1:8" x14ac:dyDescent="0.25">
      <c r="A229" t="s">
        <v>30762</v>
      </c>
      <c r="B229" t="s">
        <v>30763</v>
      </c>
      <c r="C229" t="s">
        <v>13267</v>
      </c>
      <c r="D229" t="s">
        <v>28926</v>
      </c>
      <c r="E229" t="s">
        <v>30230</v>
      </c>
      <c r="F229" t="s">
        <v>4</v>
      </c>
      <c r="G229" s="2">
        <v>42865</v>
      </c>
      <c r="H229" s="1">
        <v>850000</v>
      </c>
    </row>
    <row r="230" spans="1:8" x14ac:dyDescent="0.25">
      <c r="A230" t="s">
        <v>30760</v>
      </c>
      <c r="B230" t="s">
        <v>30761</v>
      </c>
      <c r="C230" t="s">
        <v>29218</v>
      </c>
      <c r="D230" t="s">
        <v>29217</v>
      </c>
      <c r="E230" t="s">
        <v>30230</v>
      </c>
      <c r="F230" t="s">
        <v>10658</v>
      </c>
      <c r="G230" s="2">
        <v>42831</v>
      </c>
      <c r="H230" s="1">
        <v>850000</v>
      </c>
    </row>
    <row r="231" spans="1:8" x14ac:dyDescent="0.25">
      <c r="A231" t="s">
        <v>30758</v>
      </c>
      <c r="B231" t="s">
        <v>30759</v>
      </c>
      <c r="C231" t="s">
        <v>7241</v>
      </c>
      <c r="D231" t="s">
        <v>7240</v>
      </c>
      <c r="E231" t="s">
        <v>30230</v>
      </c>
      <c r="F231" t="s">
        <v>4</v>
      </c>
      <c r="G231" s="2">
        <v>42802</v>
      </c>
      <c r="H231" s="1">
        <v>477601</v>
      </c>
    </row>
    <row r="232" spans="1:8" x14ac:dyDescent="0.25">
      <c r="A232" t="s">
        <v>30756</v>
      </c>
      <c r="B232" t="s">
        <v>30757</v>
      </c>
      <c r="C232" t="s">
        <v>28652</v>
      </c>
      <c r="D232" t="s">
        <v>28651</v>
      </c>
      <c r="E232" t="s">
        <v>30230</v>
      </c>
      <c r="F232" t="s">
        <v>10658</v>
      </c>
      <c r="G232" s="2">
        <v>42780</v>
      </c>
      <c r="H232" s="1">
        <v>230000</v>
      </c>
    </row>
    <row r="233" spans="1:8" x14ac:dyDescent="0.25">
      <c r="A233" t="s">
        <v>30754</v>
      </c>
      <c r="B233" t="s">
        <v>30755</v>
      </c>
      <c r="C233" t="s">
        <v>29604</v>
      </c>
      <c r="D233" t="s">
        <v>29603</v>
      </c>
      <c r="E233" t="s">
        <v>30230</v>
      </c>
      <c r="F233" t="s">
        <v>4</v>
      </c>
      <c r="G233" s="2">
        <v>43084</v>
      </c>
      <c r="H233" s="1">
        <v>233530</v>
      </c>
    </row>
    <row r="234" spans="1:8" x14ac:dyDescent="0.25">
      <c r="A234" t="s">
        <v>30752</v>
      </c>
      <c r="B234" t="s">
        <v>30753</v>
      </c>
      <c r="C234" t="s">
        <v>29987</v>
      </c>
      <c r="D234" t="s">
        <v>29986</v>
      </c>
      <c r="E234" t="s">
        <v>30230</v>
      </c>
      <c r="F234" t="s">
        <v>4</v>
      </c>
      <c r="G234" s="2">
        <v>42948</v>
      </c>
      <c r="H234" s="1">
        <v>474551</v>
      </c>
    </row>
    <row r="235" spans="1:8" x14ac:dyDescent="0.25">
      <c r="A235" t="s">
        <v>30750</v>
      </c>
      <c r="B235" t="s">
        <v>30751</v>
      </c>
      <c r="C235" t="s">
        <v>15642</v>
      </c>
      <c r="D235" t="s">
        <v>15641</v>
      </c>
      <c r="E235" t="s">
        <v>30230</v>
      </c>
      <c r="F235" t="s">
        <v>10658</v>
      </c>
      <c r="G235" s="2">
        <v>42865</v>
      </c>
      <c r="H235" s="1">
        <v>215000</v>
      </c>
    </row>
    <row r="236" spans="1:8" x14ac:dyDescent="0.25">
      <c r="A236" t="s">
        <v>30748</v>
      </c>
      <c r="B236" t="s">
        <v>30749</v>
      </c>
      <c r="C236" t="s">
        <v>29208</v>
      </c>
      <c r="D236" t="s">
        <v>29207</v>
      </c>
      <c r="E236" t="s">
        <v>30230</v>
      </c>
      <c r="F236" t="s">
        <v>10658</v>
      </c>
      <c r="G236" s="2">
        <v>42944</v>
      </c>
      <c r="H236" s="1">
        <v>847000</v>
      </c>
    </row>
    <row r="237" spans="1:8" x14ac:dyDescent="0.25">
      <c r="A237" t="s">
        <v>30746</v>
      </c>
      <c r="B237" t="s">
        <v>30747</v>
      </c>
      <c r="C237" t="s">
        <v>21427</v>
      </c>
      <c r="D237" t="s">
        <v>21426</v>
      </c>
      <c r="E237" t="s">
        <v>30230</v>
      </c>
      <c r="F237" t="s">
        <v>4</v>
      </c>
      <c r="G237" s="2">
        <v>42929</v>
      </c>
      <c r="H237" s="1">
        <v>426500</v>
      </c>
    </row>
    <row r="238" spans="1:8" x14ac:dyDescent="0.25">
      <c r="A238" t="s">
        <v>30744</v>
      </c>
      <c r="B238" t="s">
        <v>30745</v>
      </c>
      <c r="C238" t="s">
        <v>29400</v>
      </c>
      <c r="D238" t="s">
        <v>29399</v>
      </c>
      <c r="E238" t="s">
        <v>30230</v>
      </c>
      <c r="F238" t="s">
        <v>4</v>
      </c>
      <c r="G238" s="2">
        <v>42776</v>
      </c>
      <c r="H238" s="1">
        <v>619900</v>
      </c>
    </row>
    <row r="239" spans="1:8" x14ac:dyDescent="0.25">
      <c r="A239" t="s">
        <v>30742</v>
      </c>
      <c r="B239" t="s">
        <v>30743</v>
      </c>
      <c r="C239" t="s">
        <v>29846</v>
      </c>
      <c r="D239" t="s">
        <v>29845</v>
      </c>
      <c r="E239" t="s">
        <v>30230</v>
      </c>
      <c r="F239" t="s">
        <v>4</v>
      </c>
      <c r="G239" s="2">
        <v>42828</v>
      </c>
      <c r="H239" s="1">
        <v>450000</v>
      </c>
    </row>
    <row r="240" spans="1:8" x14ac:dyDescent="0.25">
      <c r="A240" t="s">
        <v>30740</v>
      </c>
      <c r="B240" t="s">
        <v>30741</v>
      </c>
      <c r="C240" t="s">
        <v>28644</v>
      </c>
      <c r="D240" t="s">
        <v>28643</v>
      </c>
      <c r="E240" t="s">
        <v>30230</v>
      </c>
      <c r="F240" t="s">
        <v>4</v>
      </c>
      <c r="G240" s="2">
        <v>42740</v>
      </c>
      <c r="H240" s="1">
        <v>600000</v>
      </c>
    </row>
    <row r="241" spans="1:8" x14ac:dyDescent="0.25">
      <c r="A241" t="s">
        <v>30738</v>
      </c>
      <c r="B241" t="s">
        <v>30739</v>
      </c>
      <c r="C241" t="s">
        <v>18359</v>
      </c>
      <c r="D241" t="s">
        <v>18358</v>
      </c>
      <c r="E241" t="s">
        <v>30230</v>
      </c>
      <c r="F241" t="s">
        <v>4</v>
      </c>
      <c r="G241" s="2">
        <v>42783</v>
      </c>
      <c r="H241" s="1">
        <v>481800</v>
      </c>
    </row>
    <row r="242" spans="1:8" x14ac:dyDescent="0.25">
      <c r="A242" t="s">
        <v>30736</v>
      </c>
      <c r="B242" t="s">
        <v>30737</v>
      </c>
      <c r="C242" t="s">
        <v>17846</v>
      </c>
      <c r="D242" t="s">
        <v>17845</v>
      </c>
      <c r="E242" t="s">
        <v>30230</v>
      </c>
      <c r="F242" t="s">
        <v>10658</v>
      </c>
      <c r="G242" s="2">
        <v>42849</v>
      </c>
      <c r="H242" s="1">
        <v>489000</v>
      </c>
    </row>
    <row r="243" spans="1:8" x14ac:dyDescent="0.25">
      <c r="A243" t="s">
        <v>30734</v>
      </c>
      <c r="B243" t="s">
        <v>30735</v>
      </c>
      <c r="C243" t="s">
        <v>819</v>
      </c>
      <c r="D243" t="s">
        <v>818</v>
      </c>
      <c r="E243" t="s">
        <v>30230</v>
      </c>
      <c r="F243" t="s">
        <v>10658</v>
      </c>
      <c r="G243" s="2">
        <v>42768</v>
      </c>
      <c r="H243" s="1">
        <v>440000</v>
      </c>
    </row>
    <row r="244" spans="1:8" x14ac:dyDescent="0.25">
      <c r="A244" t="s">
        <v>30732</v>
      </c>
      <c r="B244" t="s">
        <v>30733</v>
      </c>
      <c r="C244" t="s">
        <v>21861</v>
      </c>
      <c r="D244" t="s">
        <v>21860</v>
      </c>
      <c r="E244" t="s">
        <v>30230</v>
      </c>
      <c r="F244" t="s">
        <v>10658</v>
      </c>
      <c r="G244" s="2">
        <v>42781</v>
      </c>
      <c r="H244" s="1">
        <v>1043000</v>
      </c>
    </row>
    <row r="245" spans="1:8" x14ac:dyDescent="0.25">
      <c r="A245" t="s">
        <v>30730</v>
      </c>
      <c r="B245" t="s">
        <v>30731</v>
      </c>
      <c r="C245" t="s">
        <v>22205</v>
      </c>
      <c r="D245" t="s">
        <v>22204</v>
      </c>
      <c r="E245" t="s">
        <v>30230</v>
      </c>
      <c r="F245" t="s">
        <v>10658</v>
      </c>
      <c r="G245" s="2">
        <v>42804</v>
      </c>
      <c r="H245" s="1">
        <v>456570</v>
      </c>
    </row>
    <row r="246" spans="1:8" x14ac:dyDescent="0.25">
      <c r="A246" t="s">
        <v>30728</v>
      </c>
      <c r="B246" t="s">
        <v>30729</v>
      </c>
      <c r="C246" t="s">
        <v>23831</v>
      </c>
      <c r="D246" t="s">
        <v>23830</v>
      </c>
      <c r="E246" t="s">
        <v>30230</v>
      </c>
      <c r="F246" t="s">
        <v>4</v>
      </c>
      <c r="G246" s="2">
        <v>42807</v>
      </c>
      <c r="H246" s="1">
        <v>700000</v>
      </c>
    </row>
    <row r="247" spans="1:8" x14ac:dyDescent="0.25">
      <c r="A247" t="s">
        <v>30726</v>
      </c>
      <c r="B247" t="s">
        <v>30727</v>
      </c>
      <c r="C247" t="s">
        <v>28817</v>
      </c>
      <c r="D247" t="s">
        <v>28816</v>
      </c>
      <c r="E247" t="s">
        <v>30230</v>
      </c>
      <c r="F247" t="s">
        <v>10658</v>
      </c>
      <c r="G247" s="2">
        <v>42858</v>
      </c>
      <c r="H247" s="1">
        <v>400099</v>
      </c>
    </row>
    <row r="248" spans="1:8" x14ac:dyDescent="0.25">
      <c r="A248" t="s">
        <v>30724</v>
      </c>
      <c r="B248" t="s">
        <v>30725</v>
      </c>
      <c r="C248" t="s">
        <v>26392</v>
      </c>
      <c r="D248" t="s">
        <v>26391</v>
      </c>
      <c r="E248" t="s">
        <v>30230</v>
      </c>
      <c r="F248" t="s">
        <v>4</v>
      </c>
      <c r="G248" s="2">
        <v>42814</v>
      </c>
      <c r="H248" s="1">
        <v>450000</v>
      </c>
    </row>
    <row r="249" spans="1:8" x14ac:dyDescent="0.25">
      <c r="A249" t="s">
        <v>30722</v>
      </c>
      <c r="B249" t="s">
        <v>30723</v>
      </c>
      <c r="C249" t="s">
        <v>10119</v>
      </c>
      <c r="D249" t="s">
        <v>10118</v>
      </c>
      <c r="E249" t="s">
        <v>30230</v>
      </c>
      <c r="F249" t="s">
        <v>10658</v>
      </c>
      <c r="G249" s="2">
        <v>42765</v>
      </c>
      <c r="H249" s="1">
        <v>413000</v>
      </c>
    </row>
    <row r="250" spans="1:8" x14ac:dyDescent="0.25">
      <c r="A250" t="s">
        <v>30720</v>
      </c>
      <c r="B250" t="s">
        <v>30721</v>
      </c>
      <c r="C250" t="s">
        <v>27887</v>
      </c>
      <c r="D250" t="s">
        <v>27886</v>
      </c>
      <c r="E250" t="s">
        <v>30230</v>
      </c>
      <c r="F250" t="s">
        <v>10658</v>
      </c>
      <c r="G250" s="2">
        <v>42914</v>
      </c>
      <c r="H250" s="1">
        <v>405000</v>
      </c>
    </row>
    <row r="251" spans="1:8" x14ac:dyDescent="0.25">
      <c r="A251" t="s">
        <v>30718</v>
      </c>
      <c r="B251" t="s">
        <v>30719</v>
      </c>
      <c r="C251" t="s">
        <v>25214</v>
      </c>
      <c r="D251" t="s">
        <v>25213</v>
      </c>
      <c r="E251" t="s">
        <v>30230</v>
      </c>
      <c r="F251" t="s">
        <v>4</v>
      </c>
      <c r="G251" s="2">
        <v>42802</v>
      </c>
      <c r="H251" s="1">
        <v>839000</v>
      </c>
    </row>
    <row r="252" spans="1:8" x14ac:dyDescent="0.25">
      <c r="A252" t="s">
        <v>30716</v>
      </c>
      <c r="B252" t="s">
        <v>30717</v>
      </c>
      <c r="C252" t="s">
        <v>23522</v>
      </c>
      <c r="D252" t="s">
        <v>23521</v>
      </c>
      <c r="E252" t="s">
        <v>30230</v>
      </c>
      <c r="F252" t="s">
        <v>4</v>
      </c>
      <c r="G252" s="2">
        <v>43026</v>
      </c>
      <c r="H252" s="1">
        <v>1000000</v>
      </c>
    </row>
    <row r="253" spans="1:8" x14ac:dyDescent="0.25">
      <c r="A253" t="s">
        <v>30714</v>
      </c>
      <c r="B253" t="s">
        <v>30715</v>
      </c>
      <c r="C253" t="s">
        <v>13628</v>
      </c>
      <c r="D253" t="s">
        <v>13627</v>
      </c>
      <c r="E253" t="s">
        <v>30230</v>
      </c>
      <c r="F253" t="s">
        <v>4</v>
      </c>
      <c r="G253" s="2">
        <v>42766</v>
      </c>
      <c r="H253" s="1">
        <v>455000</v>
      </c>
    </row>
    <row r="254" spans="1:8" x14ac:dyDescent="0.25">
      <c r="A254" t="s">
        <v>30712</v>
      </c>
      <c r="B254" t="s">
        <v>30713</v>
      </c>
      <c r="C254" t="s">
        <v>29492</v>
      </c>
      <c r="D254" t="s">
        <v>29491</v>
      </c>
      <c r="E254" t="s">
        <v>30230</v>
      </c>
      <c r="F254" t="s">
        <v>10658</v>
      </c>
      <c r="G254" s="2">
        <v>42814</v>
      </c>
      <c r="H254" s="1">
        <v>395000</v>
      </c>
    </row>
    <row r="255" spans="1:8" x14ac:dyDescent="0.25">
      <c r="A255" t="s">
        <v>30710</v>
      </c>
      <c r="B255" t="s">
        <v>30711</v>
      </c>
      <c r="C255" t="s">
        <v>3560</v>
      </c>
      <c r="D255" t="s">
        <v>28992</v>
      </c>
      <c r="E255" t="s">
        <v>30230</v>
      </c>
      <c r="F255" t="s">
        <v>4</v>
      </c>
      <c r="G255" s="2">
        <v>42871</v>
      </c>
      <c r="H255" s="1">
        <v>269500</v>
      </c>
    </row>
    <row r="256" spans="1:8" x14ac:dyDescent="0.25">
      <c r="A256" t="s">
        <v>30708</v>
      </c>
      <c r="B256" t="s">
        <v>30709</v>
      </c>
      <c r="C256" t="s">
        <v>30039</v>
      </c>
      <c r="D256" t="s">
        <v>30038</v>
      </c>
      <c r="E256" t="s">
        <v>30230</v>
      </c>
      <c r="F256" t="s">
        <v>10658</v>
      </c>
      <c r="G256" s="2">
        <v>42772</v>
      </c>
      <c r="H256" s="1">
        <v>510000</v>
      </c>
    </row>
    <row r="257" spans="1:8" x14ac:dyDescent="0.25">
      <c r="A257" t="s">
        <v>30706</v>
      </c>
      <c r="B257" t="s">
        <v>30707</v>
      </c>
      <c r="C257" t="s">
        <v>26879</v>
      </c>
      <c r="D257" t="s">
        <v>26878</v>
      </c>
      <c r="E257" t="s">
        <v>30230</v>
      </c>
      <c r="F257" t="s">
        <v>4</v>
      </c>
      <c r="G257" s="2">
        <v>42800</v>
      </c>
      <c r="H257" s="1">
        <v>800000</v>
      </c>
    </row>
    <row r="258" spans="1:8" x14ac:dyDescent="0.25">
      <c r="A258" t="s">
        <v>30704</v>
      </c>
      <c r="B258" t="s">
        <v>30705</v>
      </c>
      <c r="C258" t="s">
        <v>28668</v>
      </c>
      <c r="D258" t="s">
        <v>28667</v>
      </c>
      <c r="E258" t="s">
        <v>30230</v>
      </c>
      <c r="F258" t="s">
        <v>10658</v>
      </c>
      <c r="G258" s="2">
        <v>42773</v>
      </c>
      <c r="H258" s="1">
        <v>550000</v>
      </c>
    </row>
    <row r="259" spans="1:8" x14ac:dyDescent="0.25">
      <c r="A259" t="s">
        <v>30702</v>
      </c>
      <c r="B259" t="s">
        <v>30703</v>
      </c>
      <c r="C259" t="s">
        <v>29152</v>
      </c>
      <c r="D259" t="s">
        <v>29151</v>
      </c>
      <c r="E259" t="s">
        <v>30230</v>
      </c>
      <c r="F259" t="s">
        <v>10658</v>
      </c>
      <c r="G259" s="2">
        <v>42831</v>
      </c>
      <c r="H259" s="1">
        <v>478000</v>
      </c>
    </row>
    <row r="260" spans="1:8" x14ac:dyDescent="0.25">
      <c r="A260" t="s">
        <v>30700</v>
      </c>
      <c r="B260" t="s">
        <v>30701</v>
      </c>
      <c r="C260" t="s">
        <v>7403</v>
      </c>
      <c r="D260" t="s">
        <v>7402</v>
      </c>
      <c r="E260" t="s">
        <v>30230</v>
      </c>
      <c r="F260" t="s">
        <v>10658</v>
      </c>
      <c r="G260" s="2">
        <v>42850</v>
      </c>
      <c r="H260" s="1">
        <v>278000</v>
      </c>
    </row>
    <row r="261" spans="1:8" x14ac:dyDescent="0.25">
      <c r="A261" t="s">
        <v>30698</v>
      </c>
      <c r="B261" t="s">
        <v>30699</v>
      </c>
      <c r="C261" t="s">
        <v>29717</v>
      </c>
      <c r="D261" t="s">
        <v>29716</v>
      </c>
      <c r="E261" t="s">
        <v>30230</v>
      </c>
      <c r="F261" t="s">
        <v>4</v>
      </c>
      <c r="G261" s="2">
        <v>42773</v>
      </c>
      <c r="H261" s="1">
        <v>737000</v>
      </c>
    </row>
    <row r="262" spans="1:8" x14ac:dyDescent="0.25">
      <c r="A262" t="s">
        <v>30696</v>
      </c>
      <c r="B262" t="s">
        <v>30697</v>
      </c>
      <c r="C262" t="s">
        <v>25936</v>
      </c>
      <c r="D262" t="s">
        <v>25935</v>
      </c>
      <c r="E262" t="s">
        <v>30230</v>
      </c>
      <c r="F262" t="s">
        <v>4</v>
      </c>
      <c r="G262" s="2">
        <v>43017</v>
      </c>
      <c r="H262" s="1">
        <v>707000</v>
      </c>
    </row>
    <row r="263" spans="1:8" x14ac:dyDescent="0.25">
      <c r="A263" t="s">
        <v>30694</v>
      </c>
      <c r="B263" t="s">
        <v>30695</v>
      </c>
      <c r="C263" t="s">
        <v>29120</v>
      </c>
      <c r="D263" t="s">
        <v>29119</v>
      </c>
      <c r="E263" t="s">
        <v>30230</v>
      </c>
      <c r="F263" t="s">
        <v>4</v>
      </c>
      <c r="G263" s="2">
        <v>42837</v>
      </c>
      <c r="H263" s="1">
        <v>576000</v>
      </c>
    </row>
    <row r="264" spans="1:8" x14ac:dyDescent="0.25">
      <c r="A264" t="s">
        <v>30692</v>
      </c>
      <c r="B264" t="s">
        <v>30693</v>
      </c>
      <c r="C264" t="s">
        <v>29372</v>
      </c>
      <c r="D264" t="s">
        <v>29371</v>
      </c>
      <c r="E264" t="s">
        <v>30230</v>
      </c>
      <c r="F264" t="s">
        <v>4</v>
      </c>
      <c r="G264" s="2">
        <v>43032</v>
      </c>
      <c r="H264" s="1">
        <v>137000</v>
      </c>
    </row>
    <row r="265" spans="1:8" x14ac:dyDescent="0.25">
      <c r="A265" t="s">
        <v>30690</v>
      </c>
      <c r="B265" t="s">
        <v>30691</v>
      </c>
      <c r="C265" t="s">
        <v>13606</v>
      </c>
      <c r="D265" t="s">
        <v>13605</v>
      </c>
      <c r="E265" t="s">
        <v>30230</v>
      </c>
      <c r="F265" t="s">
        <v>10658</v>
      </c>
      <c r="G265" s="2">
        <v>42768</v>
      </c>
      <c r="H265" s="1">
        <v>365000</v>
      </c>
    </row>
    <row r="266" spans="1:8" x14ac:dyDescent="0.25">
      <c r="A266" t="s">
        <v>30688</v>
      </c>
      <c r="B266" t="s">
        <v>30689</v>
      </c>
      <c r="C266" t="s">
        <v>16927</v>
      </c>
      <c r="D266" t="s">
        <v>16926</v>
      </c>
      <c r="E266" t="s">
        <v>30230</v>
      </c>
      <c r="F266" t="s">
        <v>4</v>
      </c>
      <c r="G266" s="2">
        <v>42850</v>
      </c>
      <c r="H266" s="1">
        <v>454900</v>
      </c>
    </row>
    <row r="267" spans="1:8" x14ac:dyDescent="0.25">
      <c r="A267" t="s">
        <v>30686</v>
      </c>
      <c r="B267" t="s">
        <v>30687</v>
      </c>
      <c r="C267" t="s">
        <v>20159</v>
      </c>
      <c r="D267" t="s">
        <v>20158</v>
      </c>
      <c r="E267" t="s">
        <v>30230</v>
      </c>
      <c r="F267" t="s">
        <v>10658</v>
      </c>
      <c r="G267" s="2">
        <v>42794</v>
      </c>
      <c r="H267" s="1">
        <v>1326000</v>
      </c>
    </row>
    <row r="268" spans="1:8" x14ac:dyDescent="0.25">
      <c r="A268" t="s">
        <v>30684</v>
      </c>
      <c r="B268" t="s">
        <v>30685</v>
      </c>
      <c r="C268" t="s">
        <v>2546</v>
      </c>
      <c r="D268" t="s">
        <v>2545</v>
      </c>
      <c r="E268" t="s">
        <v>30230</v>
      </c>
      <c r="F268" t="s">
        <v>10658</v>
      </c>
      <c r="G268" s="2">
        <v>42844</v>
      </c>
      <c r="H268" s="1">
        <v>420000</v>
      </c>
    </row>
    <row r="269" spans="1:8" x14ac:dyDescent="0.25">
      <c r="A269" t="s">
        <v>30682</v>
      </c>
      <c r="B269" t="s">
        <v>30683</v>
      </c>
      <c r="C269" t="s">
        <v>4267</v>
      </c>
      <c r="D269" t="s">
        <v>4266</v>
      </c>
      <c r="E269" t="s">
        <v>30230</v>
      </c>
      <c r="F269" t="s">
        <v>10658</v>
      </c>
      <c r="G269" s="2">
        <v>42858</v>
      </c>
      <c r="H269" s="1">
        <v>290659</v>
      </c>
    </row>
    <row r="270" spans="1:8" x14ac:dyDescent="0.25">
      <c r="A270" t="s">
        <v>30680</v>
      </c>
      <c r="B270" t="s">
        <v>30681</v>
      </c>
      <c r="C270" t="s">
        <v>29703</v>
      </c>
      <c r="D270" t="s">
        <v>29702</v>
      </c>
      <c r="E270" t="s">
        <v>30230</v>
      </c>
      <c r="F270" t="s">
        <v>4</v>
      </c>
      <c r="G270" s="2">
        <v>43018</v>
      </c>
      <c r="H270" s="1">
        <v>769195</v>
      </c>
    </row>
    <row r="271" spans="1:8" x14ac:dyDescent="0.25">
      <c r="A271" t="s">
        <v>30678</v>
      </c>
      <c r="B271" t="s">
        <v>30679</v>
      </c>
      <c r="C271" t="s">
        <v>28692</v>
      </c>
      <c r="D271" t="s">
        <v>28691</v>
      </c>
      <c r="E271" t="s">
        <v>30230</v>
      </c>
      <c r="F271" t="s">
        <v>4</v>
      </c>
      <c r="G271" s="2">
        <v>42772</v>
      </c>
      <c r="H271" s="1">
        <v>718000</v>
      </c>
    </row>
    <row r="272" spans="1:8" x14ac:dyDescent="0.25">
      <c r="A272" t="s">
        <v>30676</v>
      </c>
      <c r="B272" t="s">
        <v>30677</v>
      </c>
      <c r="C272" t="s">
        <v>29488</v>
      </c>
      <c r="D272" t="s">
        <v>29487</v>
      </c>
      <c r="E272" t="s">
        <v>30230</v>
      </c>
      <c r="F272" t="s">
        <v>4</v>
      </c>
      <c r="G272" s="2">
        <v>42888</v>
      </c>
      <c r="H272" s="1">
        <v>422160</v>
      </c>
    </row>
    <row r="273" spans="1:8" x14ac:dyDescent="0.25">
      <c r="A273" t="s">
        <v>30674</v>
      </c>
      <c r="B273" t="s">
        <v>30675</v>
      </c>
      <c r="C273" t="s">
        <v>29559</v>
      </c>
      <c r="D273" t="s">
        <v>29558</v>
      </c>
      <c r="E273" t="s">
        <v>30230</v>
      </c>
      <c r="F273" t="s">
        <v>4</v>
      </c>
      <c r="G273" s="2">
        <v>42786</v>
      </c>
      <c r="H273" s="1">
        <v>693580</v>
      </c>
    </row>
    <row r="274" spans="1:8" x14ac:dyDescent="0.25">
      <c r="A274" t="s">
        <v>30672</v>
      </c>
      <c r="B274" t="s">
        <v>30673</v>
      </c>
      <c r="C274" t="s">
        <v>28835</v>
      </c>
      <c r="D274" t="s">
        <v>28834</v>
      </c>
      <c r="E274" t="s">
        <v>30230</v>
      </c>
      <c r="F274" t="s">
        <v>10658</v>
      </c>
      <c r="G274" s="2">
        <v>42807</v>
      </c>
      <c r="H274" s="1">
        <v>450000</v>
      </c>
    </row>
    <row r="275" spans="1:8" x14ac:dyDescent="0.25">
      <c r="A275" t="s">
        <v>30670</v>
      </c>
      <c r="B275" t="s">
        <v>30671</v>
      </c>
      <c r="C275" t="s">
        <v>29653</v>
      </c>
      <c r="D275" t="s">
        <v>29652</v>
      </c>
      <c r="E275" t="s">
        <v>30230</v>
      </c>
      <c r="F275" t="s">
        <v>4</v>
      </c>
      <c r="G275" s="2">
        <v>42877</v>
      </c>
      <c r="H275" s="1">
        <v>463850</v>
      </c>
    </row>
    <row r="276" spans="1:8" x14ac:dyDescent="0.25">
      <c r="A276" t="s">
        <v>30668</v>
      </c>
      <c r="B276" t="s">
        <v>30669</v>
      </c>
      <c r="C276" t="s">
        <v>5753</v>
      </c>
      <c r="D276" t="s">
        <v>27559</v>
      </c>
      <c r="E276" t="s">
        <v>30230</v>
      </c>
      <c r="F276" t="s">
        <v>4</v>
      </c>
      <c r="G276" s="2">
        <v>42899</v>
      </c>
      <c r="H276" s="1">
        <v>800000</v>
      </c>
    </row>
    <row r="277" spans="1:8" x14ac:dyDescent="0.25">
      <c r="A277" t="s">
        <v>30666</v>
      </c>
      <c r="B277" t="s">
        <v>30667</v>
      </c>
      <c r="C277" t="s">
        <v>29898</v>
      </c>
      <c r="D277" t="s">
        <v>29897</v>
      </c>
      <c r="E277" t="s">
        <v>30230</v>
      </c>
      <c r="F277" t="s">
        <v>4</v>
      </c>
      <c r="G277" s="2">
        <v>42740</v>
      </c>
      <c r="H277" s="1">
        <v>509440</v>
      </c>
    </row>
    <row r="278" spans="1:8" x14ac:dyDescent="0.25">
      <c r="A278" t="s">
        <v>30664</v>
      </c>
      <c r="B278" t="s">
        <v>30665</v>
      </c>
      <c r="C278" t="s">
        <v>29946</v>
      </c>
      <c r="D278" t="s">
        <v>29945</v>
      </c>
      <c r="E278" t="s">
        <v>30230</v>
      </c>
      <c r="F278" t="s">
        <v>4</v>
      </c>
      <c r="G278" s="2">
        <v>42948</v>
      </c>
      <c r="H278" s="1">
        <v>208000</v>
      </c>
    </row>
    <row r="279" spans="1:8" x14ac:dyDescent="0.25">
      <c r="A279" t="s">
        <v>30662</v>
      </c>
      <c r="B279" t="s">
        <v>30663</v>
      </c>
      <c r="C279" t="s">
        <v>29364</v>
      </c>
      <c r="D279" t="s">
        <v>29363</v>
      </c>
      <c r="E279" t="s">
        <v>30230</v>
      </c>
      <c r="F279" t="s">
        <v>4</v>
      </c>
      <c r="G279" s="2">
        <v>42794</v>
      </c>
      <c r="H279" s="1">
        <v>624500</v>
      </c>
    </row>
    <row r="280" spans="1:8" x14ac:dyDescent="0.25">
      <c r="A280" t="s">
        <v>30660</v>
      </c>
      <c r="B280" t="s">
        <v>30661</v>
      </c>
      <c r="C280" t="s">
        <v>18138</v>
      </c>
      <c r="D280" t="s">
        <v>18137</v>
      </c>
      <c r="E280" t="s">
        <v>30230</v>
      </c>
      <c r="F280" t="s">
        <v>10658</v>
      </c>
      <c r="G280" s="2">
        <v>42739</v>
      </c>
      <c r="H280" s="1">
        <v>244000</v>
      </c>
    </row>
    <row r="281" spans="1:8" x14ac:dyDescent="0.25">
      <c r="A281" t="s">
        <v>30658</v>
      </c>
      <c r="B281" t="s">
        <v>30659</v>
      </c>
      <c r="C281" t="s">
        <v>28624</v>
      </c>
      <c r="D281" t="s">
        <v>28623</v>
      </c>
      <c r="E281" t="s">
        <v>30230</v>
      </c>
      <c r="F281" t="s">
        <v>10658</v>
      </c>
      <c r="G281" s="2">
        <v>42804</v>
      </c>
      <c r="H281" s="1">
        <v>405000</v>
      </c>
    </row>
    <row r="282" spans="1:8" x14ac:dyDescent="0.25">
      <c r="A282" t="s">
        <v>30656</v>
      </c>
      <c r="B282" t="s">
        <v>30657</v>
      </c>
      <c r="C282" t="s">
        <v>3650</v>
      </c>
      <c r="D282" t="s">
        <v>3649</v>
      </c>
      <c r="E282" t="s">
        <v>30230</v>
      </c>
      <c r="F282" t="s">
        <v>10658</v>
      </c>
      <c r="G282" s="2">
        <v>42850</v>
      </c>
      <c r="H282" s="1">
        <v>405000</v>
      </c>
    </row>
    <row r="283" spans="1:8" x14ac:dyDescent="0.25">
      <c r="A283" t="s">
        <v>30654</v>
      </c>
      <c r="B283" t="s">
        <v>30655</v>
      </c>
      <c r="C283" t="s">
        <v>7755</v>
      </c>
      <c r="D283" t="s">
        <v>7754</v>
      </c>
      <c r="E283" t="s">
        <v>30230</v>
      </c>
      <c r="F283" t="s">
        <v>10658</v>
      </c>
      <c r="G283" s="2">
        <v>42901</v>
      </c>
      <c r="H283" s="1">
        <v>780000</v>
      </c>
    </row>
    <row r="284" spans="1:8" x14ac:dyDescent="0.25">
      <c r="A284" t="s">
        <v>30652</v>
      </c>
      <c r="B284" t="s">
        <v>30653</v>
      </c>
      <c r="C284" t="s">
        <v>2814</v>
      </c>
      <c r="D284" t="s">
        <v>2813</v>
      </c>
      <c r="E284" t="s">
        <v>30230</v>
      </c>
      <c r="F284" t="s">
        <v>4</v>
      </c>
      <c r="G284" s="2">
        <v>43077</v>
      </c>
      <c r="H284" s="1">
        <v>1000000</v>
      </c>
    </row>
    <row r="285" spans="1:8" x14ac:dyDescent="0.25">
      <c r="A285" t="s">
        <v>30650</v>
      </c>
      <c r="B285" t="s">
        <v>30651</v>
      </c>
      <c r="C285" t="s">
        <v>29124</v>
      </c>
      <c r="D285" t="s">
        <v>29123</v>
      </c>
      <c r="E285" t="s">
        <v>30230</v>
      </c>
      <c r="F285" t="s">
        <v>10658</v>
      </c>
      <c r="G285" s="2">
        <v>42773</v>
      </c>
      <c r="H285" s="1">
        <v>600000</v>
      </c>
    </row>
    <row r="286" spans="1:8" x14ac:dyDescent="0.25">
      <c r="A286" t="s">
        <v>30648</v>
      </c>
      <c r="B286" t="s">
        <v>30649</v>
      </c>
      <c r="C286" t="s">
        <v>28794</v>
      </c>
      <c r="D286" t="s">
        <v>28793</v>
      </c>
      <c r="E286" t="s">
        <v>30230</v>
      </c>
      <c r="F286" t="s">
        <v>10658</v>
      </c>
      <c r="G286" s="2">
        <v>42828</v>
      </c>
      <c r="H286" s="1">
        <v>429500</v>
      </c>
    </row>
    <row r="287" spans="1:8" x14ac:dyDescent="0.25">
      <c r="A287" t="s">
        <v>30646</v>
      </c>
      <c r="B287" t="s">
        <v>30647</v>
      </c>
      <c r="C287" t="s">
        <v>20487</v>
      </c>
      <c r="D287" t="s">
        <v>20486</v>
      </c>
      <c r="E287" t="s">
        <v>30230</v>
      </c>
      <c r="F287" t="s">
        <v>10658</v>
      </c>
      <c r="G287" s="2">
        <v>42762</v>
      </c>
      <c r="H287" s="1">
        <v>480000</v>
      </c>
    </row>
    <row r="288" spans="1:8" x14ac:dyDescent="0.25">
      <c r="A288" t="s">
        <v>30644</v>
      </c>
      <c r="B288" t="s">
        <v>30645</v>
      </c>
      <c r="C288" t="s">
        <v>28700</v>
      </c>
      <c r="D288" t="s">
        <v>28699</v>
      </c>
      <c r="E288" t="s">
        <v>30230</v>
      </c>
      <c r="F288" t="s">
        <v>10658</v>
      </c>
      <c r="G288" s="2">
        <v>42774</v>
      </c>
      <c r="H288" s="1">
        <v>404600</v>
      </c>
    </row>
    <row r="289" spans="1:8" x14ac:dyDescent="0.25">
      <c r="A289" t="s">
        <v>30642</v>
      </c>
      <c r="B289" t="s">
        <v>30643</v>
      </c>
      <c r="C289" t="s">
        <v>3514</v>
      </c>
      <c r="D289" t="s">
        <v>3513</v>
      </c>
      <c r="E289" t="s">
        <v>30230</v>
      </c>
      <c r="F289" t="s">
        <v>4</v>
      </c>
      <c r="G289" s="2">
        <v>42779</v>
      </c>
      <c r="H289" s="1">
        <v>575800</v>
      </c>
    </row>
    <row r="290" spans="1:8" x14ac:dyDescent="0.25">
      <c r="A290" t="s">
        <v>30640</v>
      </c>
      <c r="B290" t="s">
        <v>30641</v>
      </c>
      <c r="C290" t="s">
        <v>19271</v>
      </c>
      <c r="D290" t="s">
        <v>28803</v>
      </c>
      <c r="E290" t="s">
        <v>30230</v>
      </c>
      <c r="F290" t="s">
        <v>4</v>
      </c>
      <c r="G290" s="2">
        <v>42822</v>
      </c>
      <c r="H290" s="1">
        <v>559236</v>
      </c>
    </row>
    <row r="291" spans="1:8" x14ac:dyDescent="0.25">
      <c r="A291" t="s">
        <v>30638</v>
      </c>
      <c r="B291" t="s">
        <v>30639</v>
      </c>
      <c r="C291" t="s">
        <v>16455</v>
      </c>
      <c r="D291" t="s">
        <v>16454</v>
      </c>
      <c r="E291" t="s">
        <v>30230</v>
      </c>
      <c r="F291" t="s">
        <v>10658</v>
      </c>
      <c r="G291" s="2">
        <v>42828</v>
      </c>
      <c r="H291" s="1">
        <v>405000</v>
      </c>
    </row>
    <row r="292" spans="1:8" x14ac:dyDescent="0.25">
      <c r="A292" t="s">
        <v>30636</v>
      </c>
      <c r="B292" t="s">
        <v>30637</v>
      </c>
      <c r="C292" t="s">
        <v>6500</v>
      </c>
      <c r="D292" t="s">
        <v>6499</v>
      </c>
      <c r="E292" t="s">
        <v>30230</v>
      </c>
      <c r="F292" t="s">
        <v>10658</v>
      </c>
      <c r="G292" s="2">
        <v>42858</v>
      </c>
      <c r="H292" s="1">
        <v>380484</v>
      </c>
    </row>
    <row r="293" spans="1:8" x14ac:dyDescent="0.25">
      <c r="A293" t="s">
        <v>30634</v>
      </c>
      <c r="B293" t="s">
        <v>30635</v>
      </c>
      <c r="C293" t="s">
        <v>28716</v>
      </c>
      <c r="D293" t="s">
        <v>28715</v>
      </c>
      <c r="E293" t="s">
        <v>30230</v>
      </c>
      <c r="F293" t="s">
        <v>10658</v>
      </c>
      <c r="G293" s="2">
        <v>42780</v>
      </c>
      <c r="H293" s="1">
        <v>385000</v>
      </c>
    </row>
    <row r="294" spans="1:8" x14ac:dyDescent="0.25">
      <c r="A294" t="s">
        <v>30632</v>
      </c>
      <c r="B294" t="s">
        <v>30633</v>
      </c>
      <c r="C294" t="s">
        <v>22102</v>
      </c>
      <c r="D294" t="s">
        <v>22101</v>
      </c>
      <c r="E294" t="s">
        <v>30230</v>
      </c>
      <c r="F294" t="s">
        <v>4</v>
      </c>
      <c r="G294" s="2">
        <v>42786</v>
      </c>
      <c r="H294" s="1">
        <v>284900</v>
      </c>
    </row>
    <row r="295" spans="1:8" x14ac:dyDescent="0.25">
      <c r="A295" t="s">
        <v>30630</v>
      </c>
      <c r="B295" t="s">
        <v>30631</v>
      </c>
      <c r="C295" t="s">
        <v>28871</v>
      </c>
      <c r="D295" t="s">
        <v>28870</v>
      </c>
      <c r="E295" t="s">
        <v>30230</v>
      </c>
      <c r="F295" t="s">
        <v>4</v>
      </c>
      <c r="G295" s="2">
        <v>42823</v>
      </c>
      <c r="H295" s="1">
        <v>499000</v>
      </c>
    </row>
    <row r="296" spans="1:8" x14ac:dyDescent="0.25">
      <c r="A296" t="s">
        <v>30628</v>
      </c>
      <c r="B296" t="s">
        <v>30629</v>
      </c>
      <c r="C296" t="s">
        <v>3712</v>
      </c>
      <c r="D296" t="s">
        <v>3711</v>
      </c>
      <c r="E296" t="s">
        <v>30230</v>
      </c>
      <c r="F296" t="s">
        <v>10658</v>
      </c>
      <c r="G296" s="2">
        <v>42780</v>
      </c>
      <c r="H296" s="1">
        <v>389900</v>
      </c>
    </row>
    <row r="297" spans="1:8" x14ac:dyDescent="0.25">
      <c r="A297" t="s">
        <v>30626</v>
      </c>
      <c r="B297" t="s">
        <v>30627</v>
      </c>
      <c r="C297" t="s">
        <v>22130</v>
      </c>
      <c r="D297" t="s">
        <v>22129</v>
      </c>
      <c r="E297" t="s">
        <v>30230</v>
      </c>
      <c r="F297" t="s">
        <v>10658</v>
      </c>
      <c r="G297" s="2">
        <v>42784</v>
      </c>
      <c r="H297" s="1">
        <v>254000</v>
      </c>
    </row>
    <row r="298" spans="1:8" x14ac:dyDescent="0.25">
      <c r="A298" t="s">
        <v>30624</v>
      </c>
      <c r="B298" t="s">
        <v>30625</v>
      </c>
      <c r="C298" t="s">
        <v>28720</v>
      </c>
      <c r="D298" t="s">
        <v>28719</v>
      </c>
      <c r="E298" t="s">
        <v>30230</v>
      </c>
      <c r="F298" t="s">
        <v>10658</v>
      </c>
      <c r="G298" s="2">
        <v>42822</v>
      </c>
      <c r="H298" s="1">
        <v>600000</v>
      </c>
    </row>
    <row r="299" spans="1:8" x14ac:dyDescent="0.25">
      <c r="A299" t="s">
        <v>30622</v>
      </c>
      <c r="B299" t="s">
        <v>30623</v>
      </c>
      <c r="C299" t="s">
        <v>7222</v>
      </c>
      <c r="D299" t="s">
        <v>7221</v>
      </c>
      <c r="E299" t="s">
        <v>30230</v>
      </c>
      <c r="F299" t="s">
        <v>4</v>
      </c>
      <c r="G299" s="2">
        <v>43014</v>
      </c>
      <c r="H299" s="1">
        <v>780000</v>
      </c>
    </row>
    <row r="300" spans="1:8" x14ac:dyDescent="0.25">
      <c r="A300" t="s">
        <v>30620</v>
      </c>
      <c r="B300" t="s">
        <v>30621</v>
      </c>
      <c r="C300" t="s">
        <v>29170</v>
      </c>
      <c r="D300" t="s">
        <v>29169</v>
      </c>
      <c r="E300" t="s">
        <v>30230</v>
      </c>
      <c r="F300" t="s">
        <v>10658</v>
      </c>
      <c r="G300" s="2">
        <v>42929</v>
      </c>
      <c r="H300" s="1">
        <v>1000000</v>
      </c>
    </row>
    <row r="301" spans="1:8" x14ac:dyDescent="0.25">
      <c r="A301" t="s">
        <v>30618</v>
      </c>
      <c r="B301" t="s">
        <v>30619</v>
      </c>
      <c r="C301" t="s">
        <v>29044</v>
      </c>
      <c r="D301" t="s">
        <v>29043</v>
      </c>
      <c r="E301" t="s">
        <v>30230</v>
      </c>
      <c r="F301" t="s">
        <v>4</v>
      </c>
      <c r="G301" s="2">
        <v>42950</v>
      </c>
      <c r="H301" s="1">
        <v>616000</v>
      </c>
    </row>
    <row r="302" spans="1:8" x14ac:dyDescent="0.25">
      <c r="A302" t="s">
        <v>30616</v>
      </c>
      <c r="B302" t="s">
        <v>30617</v>
      </c>
      <c r="C302" t="s">
        <v>15809</v>
      </c>
      <c r="D302" t="s">
        <v>15808</v>
      </c>
      <c r="E302" t="s">
        <v>30230</v>
      </c>
      <c r="F302" t="s">
        <v>4</v>
      </c>
      <c r="G302" s="2">
        <v>43083</v>
      </c>
      <c r="H302" s="1">
        <v>795373</v>
      </c>
    </row>
    <row r="303" spans="1:8" x14ac:dyDescent="0.25">
      <c r="A303" t="s">
        <v>30614</v>
      </c>
      <c r="B303" t="s">
        <v>30615</v>
      </c>
      <c r="C303" t="s">
        <v>22080</v>
      </c>
      <c r="D303" t="s">
        <v>22079</v>
      </c>
      <c r="E303" t="s">
        <v>30230</v>
      </c>
      <c r="F303" t="s">
        <v>4</v>
      </c>
      <c r="G303" s="2">
        <v>42870</v>
      </c>
      <c r="H303" s="1">
        <v>850000</v>
      </c>
    </row>
    <row r="304" spans="1:8" x14ac:dyDescent="0.25">
      <c r="A304" t="s">
        <v>30612</v>
      </c>
      <c r="B304" t="s">
        <v>30613</v>
      </c>
      <c r="C304" t="s">
        <v>17356</v>
      </c>
      <c r="D304" t="s">
        <v>18613</v>
      </c>
      <c r="E304" t="s">
        <v>30230</v>
      </c>
      <c r="F304" t="s">
        <v>10658</v>
      </c>
      <c r="G304" s="2">
        <v>42780</v>
      </c>
      <c r="H304" s="1">
        <v>400000</v>
      </c>
    </row>
    <row r="305" spans="1:8" x14ac:dyDescent="0.25">
      <c r="A305" t="s">
        <v>30610</v>
      </c>
      <c r="B305" t="s">
        <v>30611</v>
      </c>
      <c r="C305" t="s">
        <v>24847</v>
      </c>
      <c r="D305" t="s">
        <v>29521</v>
      </c>
      <c r="E305" t="s">
        <v>30230</v>
      </c>
      <c r="F305" t="s">
        <v>4</v>
      </c>
      <c r="G305" s="2">
        <v>42828</v>
      </c>
      <c r="H305" s="1">
        <v>542518</v>
      </c>
    </row>
    <row r="306" spans="1:8" x14ac:dyDescent="0.25">
      <c r="A306" t="s">
        <v>30608</v>
      </c>
      <c r="B306" t="s">
        <v>30609</v>
      </c>
      <c r="C306" t="s">
        <v>22265</v>
      </c>
      <c r="D306" t="s">
        <v>22264</v>
      </c>
      <c r="E306" t="s">
        <v>30230</v>
      </c>
      <c r="F306" t="s">
        <v>10658</v>
      </c>
      <c r="G306" s="2">
        <v>42804</v>
      </c>
      <c r="H306" s="1">
        <v>456570</v>
      </c>
    </row>
    <row r="307" spans="1:8" x14ac:dyDescent="0.25">
      <c r="A307" t="s">
        <v>30606</v>
      </c>
      <c r="B307" t="s">
        <v>30607</v>
      </c>
      <c r="C307" t="s">
        <v>29030</v>
      </c>
      <c r="D307" t="s">
        <v>29029</v>
      </c>
      <c r="E307" t="s">
        <v>30230</v>
      </c>
      <c r="F307" t="s">
        <v>4</v>
      </c>
      <c r="G307" s="2">
        <v>42926</v>
      </c>
      <c r="H307" s="1">
        <v>806000</v>
      </c>
    </row>
    <row r="308" spans="1:8" x14ac:dyDescent="0.25">
      <c r="A308" t="s">
        <v>30604</v>
      </c>
      <c r="B308" t="s">
        <v>30605</v>
      </c>
      <c r="C308" t="s">
        <v>9470</v>
      </c>
      <c r="D308" t="s">
        <v>29291</v>
      </c>
      <c r="E308" t="s">
        <v>30230</v>
      </c>
      <c r="F308" t="s">
        <v>10658</v>
      </c>
      <c r="G308" s="2">
        <v>42817</v>
      </c>
      <c r="H308" s="1">
        <v>500000</v>
      </c>
    </row>
    <row r="309" spans="1:8" x14ac:dyDescent="0.25">
      <c r="A309" t="s">
        <v>30602</v>
      </c>
      <c r="B309" t="s">
        <v>30603</v>
      </c>
      <c r="C309" t="s">
        <v>6719</v>
      </c>
      <c r="D309" t="s">
        <v>6718</v>
      </c>
      <c r="E309" t="s">
        <v>30230</v>
      </c>
      <c r="F309" t="s">
        <v>4</v>
      </c>
      <c r="G309" s="2">
        <v>42740</v>
      </c>
      <c r="H309" s="1">
        <v>192150</v>
      </c>
    </row>
    <row r="310" spans="1:8" x14ac:dyDescent="0.25">
      <c r="A310" t="s">
        <v>30600</v>
      </c>
      <c r="B310" t="s">
        <v>30601</v>
      </c>
      <c r="C310" t="s">
        <v>18303</v>
      </c>
      <c r="D310" t="s">
        <v>18302</v>
      </c>
      <c r="E310" t="s">
        <v>30230</v>
      </c>
      <c r="F310" t="s">
        <v>10658</v>
      </c>
      <c r="G310" s="2">
        <v>42800</v>
      </c>
      <c r="H310" s="1">
        <v>565000</v>
      </c>
    </row>
    <row r="311" spans="1:8" x14ac:dyDescent="0.25">
      <c r="A311" t="s">
        <v>30598</v>
      </c>
      <c r="B311" t="s">
        <v>30599</v>
      </c>
      <c r="C311" t="s">
        <v>29452</v>
      </c>
      <c r="D311" t="s">
        <v>29451</v>
      </c>
      <c r="E311" t="s">
        <v>30230</v>
      </c>
      <c r="F311" t="s">
        <v>4</v>
      </c>
      <c r="G311" s="2">
        <v>42802</v>
      </c>
      <c r="H311" s="1">
        <v>667000</v>
      </c>
    </row>
    <row r="312" spans="1:8" x14ac:dyDescent="0.25">
      <c r="A312" t="s">
        <v>30596</v>
      </c>
      <c r="B312" t="s">
        <v>30597</v>
      </c>
      <c r="C312" t="s">
        <v>28740</v>
      </c>
      <c r="D312" t="s">
        <v>28739</v>
      </c>
      <c r="E312" t="s">
        <v>30230</v>
      </c>
      <c r="F312" t="s">
        <v>4</v>
      </c>
      <c r="G312" s="2">
        <v>42776</v>
      </c>
      <c r="H312" s="1">
        <v>710000</v>
      </c>
    </row>
    <row r="313" spans="1:8" x14ac:dyDescent="0.25">
      <c r="A313" t="s">
        <v>30594</v>
      </c>
      <c r="B313" t="s">
        <v>30595</v>
      </c>
      <c r="C313" t="s">
        <v>25398</v>
      </c>
      <c r="D313" t="s">
        <v>25397</v>
      </c>
      <c r="E313" t="s">
        <v>30230</v>
      </c>
      <c r="F313" t="s">
        <v>10658</v>
      </c>
      <c r="G313" s="2">
        <v>42786</v>
      </c>
      <c r="H313" s="1">
        <v>970000</v>
      </c>
    </row>
    <row r="314" spans="1:8" x14ac:dyDescent="0.25">
      <c r="A314" t="s">
        <v>30592</v>
      </c>
      <c r="B314" t="s">
        <v>30593</v>
      </c>
      <c r="C314" t="s">
        <v>28746</v>
      </c>
      <c r="D314" t="s">
        <v>28745</v>
      </c>
      <c r="E314" t="s">
        <v>30230</v>
      </c>
      <c r="F314" t="s">
        <v>10658</v>
      </c>
      <c r="G314" s="2">
        <v>42823</v>
      </c>
      <c r="H314" s="1">
        <v>450000</v>
      </c>
    </row>
    <row r="315" spans="1:8" x14ac:dyDescent="0.25">
      <c r="A315" t="s">
        <v>30590</v>
      </c>
      <c r="B315" t="s">
        <v>30591</v>
      </c>
      <c r="C315" t="s">
        <v>29274</v>
      </c>
      <c r="D315" t="s">
        <v>29273</v>
      </c>
      <c r="E315" t="s">
        <v>30230</v>
      </c>
      <c r="F315" t="s">
        <v>4</v>
      </c>
      <c r="G315" s="2">
        <v>42793</v>
      </c>
      <c r="H315" s="1">
        <v>882477</v>
      </c>
    </row>
    <row r="316" spans="1:8" x14ac:dyDescent="0.25">
      <c r="A316" t="s">
        <v>30588</v>
      </c>
      <c r="B316" t="s">
        <v>30589</v>
      </c>
      <c r="C316" t="s">
        <v>29470</v>
      </c>
      <c r="D316" t="s">
        <v>29469</v>
      </c>
      <c r="E316" t="s">
        <v>30230</v>
      </c>
      <c r="F316" t="s">
        <v>4</v>
      </c>
      <c r="G316" s="2">
        <v>43047</v>
      </c>
      <c r="H316" s="1">
        <v>282090</v>
      </c>
    </row>
    <row r="317" spans="1:8" x14ac:dyDescent="0.25">
      <c r="A317" t="s">
        <v>30586</v>
      </c>
      <c r="B317" t="s">
        <v>30587</v>
      </c>
      <c r="C317" t="s">
        <v>27087</v>
      </c>
      <c r="D317" t="s">
        <v>27086</v>
      </c>
      <c r="E317" t="s">
        <v>30230</v>
      </c>
      <c r="F317" t="s">
        <v>4</v>
      </c>
      <c r="G317" s="2">
        <v>43003</v>
      </c>
      <c r="H317" s="1">
        <v>750000</v>
      </c>
    </row>
    <row r="318" spans="1:8" x14ac:dyDescent="0.25">
      <c r="A318" t="s">
        <v>30584</v>
      </c>
      <c r="B318" t="s">
        <v>30585</v>
      </c>
      <c r="C318" t="s">
        <v>29679</v>
      </c>
      <c r="D318" t="s">
        <v>29678</v>
      </c>
      <c r="E318" t="s">
        <v>30230</v>
      </c>
      <c r="F318" t="s">
        <v>4</v>
      </c>
      <c r="G318" s="2">
        <v>42814</v>
      </c>
      <c r="H318" s="1">
        <v>690000</v>
      </c>
    </row>
    <row r="319" spans="1:8" x14ac:dyDescent="0.25">
      <c r="A319" t="s">
        <v>30582</v>
      </c>
      <c r="B319" t="s">
        <v>30583</v>
      </c>
      <c r="C319" t="s">
        <v>21334</v>
      </c>
      <c r="D319" t="s">
        <v>21333</v>
      </c>
      <c r="E319" t="s">
        <v>30230</v>
      </c>
      <c r="F319" t="s">
        <v>4</v>
      </c>
      <c r="G319" s="2">
        <v>42767</v>
      </c>
      <c r="H319" s="1">
        <v>492000</v>
      </c>
    </row>
    <row r="320" spans="1:8" x14ac:dyDescent="0.25">
      <c r="A320" t="s">
        <v>30580</v>
      </c>
      <c r="B320" t="s">
        <v>30581</v>
      </c>
      <c r="C320" t="s">
        <v>20187</v>
      </c>
      <c r="D320" t="s">
        <v>20186</v>
      </c>
      <c r="E320" t="s">
        <v>30230</v>
      </c>
      <c r="F320" t="s">
        <v>4</v>
      </c>
      <c r="G320" s="2">
        <v>42870</v>
      </c>
      <c r="H320" s="1">
        <v>579000</v>
      </c>
    </row>
    <row r="321" spans="1:8" x14ac:dyDescent="0.25">
      <c r="A321" t="s">
        <v>30578</v>
      </c>
      <c r="B321" t="s">
        <v>30579</v>
      </c>
      <c r="C321" t="s">
        <v>14603</v>
      </c>
      <c r="D321" t="s">
        <v>14602</v>
      </c>
      <c r="E321" t="s">
        <v>30230</v>
      </c>
      <c r="F321" t="s">
        <v>10658</v>
      </c>
      <c r="G321" s="2">
        <v>42808</v>
      </c>
      <c r="H321" s="1">
        <v>1360800</v>
      </c>
    </row>
    <row r="322" spans="1:8" x14ac:dyDescent="0.25">
      <c r="A322" t="s">
        <v>30576</v>
      </c>
      <c r="B322" t="s">
        <v>30577</v>
      </c>
      <c r="C322" t="s">
        <v>10061</v>
      </c>
      <c r="D322" t="s">
        <v>10060</v>
      </c>
      <c r="E322" t="s">
        <v>30230</v>
      </c>
      <c r="F322" t="s">
        <v>4</v>
      </c>
      <c r="G322" s="2">
        <v>43024</v>
      </c>
      <c r="H322" s="1">
        <v>359619</v>
      </c>
    </row>
    <row r="323" spans="1:8" x14ac:dyDescent="0.25">
      <c r="A323" t="s">
        <v>30574</v>
      </c>
      <c r="B323" t="s">
        <v>30575</v>
      </c>
      <c r="C323" t="s">
        <v>29148</v>
      </c>
      <c r="D323" t="s">
        <v>29147</v>
      </c>
      <c r="E323" t="s">
        <v>30230</v>
      </c>
      <c r="F323" t="s">
        <v>10658</v>
      </c>
      <c r="G323" s="2">
        <v>42837</v>
      </c>
      <c r="H323" s="1">
        <v>405000</v>
      </c>
    </row>
    <row r="324" spans="1:8" x14ac:dyDescent="0.25">
      <c r="A324" t="s">
        <v>30572</v>
      </c>
      <c r="B324" t="s">
        <v>30573</v>
      </c>
      <c r="C324" t="s">
        <v>29484</v>
      </c>
      <c r="D324" t="s">
        <v>29483</v>
      </c>
      <c r="E324" t="s">
        <v>30230</v>
      </c>
      <c r="F324" t="s">
        <v>10658</v>
      </c>
      <c r="G324" s="2">
        <v>42914</v>
      </c>
      <c r="H324" s="1">
        <v>384636</v>
      </c>
    </row>
    <row r="325" spans="1:8" x14ac:dyDescent="0.25">
      <c r="A325" t="s">
        <v>30570</v>
      </c>
      <c r="B325" t="s">
        <v>30571</v>
      </c>
      <c r="C325" t="s">
        <v>25858</v>
      </c>
      <c r="D325" t="s">
        <v>25857</v>
      </c>
      <c r="E325" t="s">
        <v>30230</v>
      </c>
      <c r="F325" t="s">
        <v>4</v>
      </c>
      <c r="G325" s="2">
        <v>42800</v>
      </c>
      <c r="H325" s="1">
        <v>800000</v>
      </c>
    </row>
    <row r="326" spans="1:8" x14ac:dyDescent="0.25">
      <c r="A326" t="s">
        <v>30568</v>
      </c>
      <c r="B326" t="s">
        <v>30569</v>
      </c>
      <c r="C326" t="s">
        <v>29236</v>
      </c>
      <c r="D326" t="s">
        <v>29235</v>
      </c>
      <c r="E326" t="s">
        <v>30230</v>
      </c>
      <c r="F326" t="s">
        <v>4</v>
      </c>
      <c r="G326" s="2">
        <v>42845</v>
      </c>
      <c r="H326" s="1">
        <v>420000</v>
      </c>
    </row>
    <row r="327" spans="1:8" x14ac:dyDescent="0.25">
      <c r="A327" t="s">
        <v>30566</v>
      </c>
      <c r="B327" t="s">
        <v>30567</v>
      </c>
      <c r="C327" t="s">
        <v>10441</v>
      </c>
      <c r="D327" t="s">
        <v>10440</v>
      </c>
      <c r="E327" t="s">
        <v>30230</v>
      </c>
      <c r="F327" t="s">
        <v>4</v>
      </c>
      <c r="G327" s="2">
        <v>42789</v>
      </c>
      <c r="H327" s="1">
        <v>600000</v>
      </c>
    </row>
    <row r="328" spans="1:8" x14ac:dyDescent="0.25">
      <c r="A328" t="s">
        <v>30564</v>
      </c>
      <c r="B328" t="s">
        <v>30565</v>
      </c>
      <c r="C328" t="s">
        <v>14530</v>
      </c>
      <c r="D328" t="s">
        <v>14529</v>
      </c>
      <c r="E328" t="s">
        <v>30230</v>
      </c>
      <c r="F328" t="s">
        <v>4</v>
      </c>
      <c r="G328" s="2">
        <v>42817</v>
      </c>
      <c r="H328" s="1">
        <v>434900</v>
      </c>
    </row>
    <row r="329" spans="1:8" x14ac:dyDescent="0.25">
      <c r="A329" t="s">
        <v>30562</v>
      </c>
      <c r="B329" t="s">
        <v>30563</v>
      </c>
      <c r="C329" t="s">
        <v>28768</v>
      </c>
      <c r="D329" t="s">
        <v>28767</v>
      </c>
      <c r="E329" t="s">
        <v>30230</v>
      </c>
      <c r="F329" t="s">
        <v>4</v>
      </c>
      <c r="G329" s="2">
        <v>42835</v>
      </c>
      <c r="H329" s="1">
        <v>995496</v>
      </c>
    </row>
    <row r="330" spans="1:8" x14ac:dyDescent="0.25">
      <c r="A330" t="s">
        <v>30560</v>
      </c>
      <c r="B330" t="s">
        <v>30561</v>
      </c>
      <c r="C330" t="s">
        <v>24049</v>
      </c>
      <c r="D330" t="s">
        <v>24048</v>
      </c>
      <c r="E330" t="s">
        <v>30230</v>
      </c>
      <c r="F330" t="s">
        <v>4</v>
      </c>
      <c r="G330" s="2">
        <v>42864</v>
      </c>
      <c r="H330" s="1">
        <v>2050000</v>
      </c>
    </row>
    <row r="331" spans="1:8" x14ac:dyDescent="0.25">
      <c r="A331" t="s">
        <v>30558</v>
      </c>
      <c r="B331" t="s">
        <v>30559</v>
      </c>
      <c r="C331" t="s">
        <v>28774</v>
      </c>
      <c r="D331" t="s">
        <v>28773</v>
      </c>
      <c r="E331" t="s">
        <v>30230</v>
      </c>
      <c r="F331" t="s">
        <v>10658</v>
      </c>
      <c r="G331" s="2">
        <v>42772</v>
      </c>
      <c r="H331" s="1">
        <v>422000</v>
      </c>
    </row>
    <row r="332" spans="1:8" x14ac:dyDescent="0.25">
      <c r="A332" t="s">
        <v>30556</v>
      </c>
      <c r="B332" t="s">
        <v>30557</v>
      </c>
      <c r="C332" t="s">
        <v>29440</v>
      </c>
      <c r="D332" t="s">
        <v>29439</v>
      </c>
      <c r="E332" t="s">
        <v>30230</v>
      </c>
      <c r="F332" t="s">
        <v>10658</v>
      </c>
      <c r="G332" s="2">
        <v>42740</v>
      </c>
      <c r="H332" s="1">
        <v>414365</v>
      </c>
    </row>
    <row r="333" spans="1:8" x14ac:dyDescent="0.25">
      <c r="A333" t="s">
        <v>30554</v>
      </c>
      <c r="B333" t="s">
        <v>30555</v>
      </c>
      <c r="C333" t="s">
        <v>29432</v>
      </c>
      <c r="D333" t="s">
        <v>29431</v>
      </c>
      <c r="E333" t="s">
        <v>30230</v>
      </c>
      <c r="F333" t="s">
        <v>4</v>
      </c>
      <c r="G333" s="2">
        <v>42915</v>
      </c>
      <c r="H333" s="1">
        <v>157400</v>
      </c>
    </row>
    <row r="334" spans="1:8" x14ac:dyDescent="0.25">
      <c r="A334" t="s">
        <v>30552</v>
      </c>
      <c r="B334" t="s">
        <v>30553</v>
      </c>
      <c r="C334" t="s">
        <v>29351</v>
      </c>
      <c r="D334" t="s">
        <v>29350</v>
      </c>
      <c r="E334" t="s">
        <v>30230</v>
      </c>
      <c r="F334" t="s">
        <v>10658</v>
      </c>
      <c r="G334" s="2">
        <v>42846</v>
      </c>
      <c r="H334" s="1">
        <v>405000</v>
      </c>
    </row>
    <row r="335" spans="1:8" x14ac:dyDescent="0.25">
      <c r="A335" t="s">
        <v>30550</v>
      </c>
      <c r="B335" t="s">
        <v>30551</v>
      </c>
      <c r="C335" t="s">
        <v>28678</v>
      </c>
      <c r="D335" t="s">
        <v>28677</v>
      </c>
      <c r="E335" t="s">
        <v>30230</v>
      </c>
      <c r="F335" t="s">
        <v>10658</v>
      </c>
      <c r="G335" s="2">
        <v>42828</v>
      </c>
      <c r="H335" s="1">
        <v>423000</v>
      </c>
    </row>
    <row r="336" spans="1:8" x14ac:dyDescent="0.25">
      <c r="A336" t="s">
        <v>30548</v>
      </c>
      <c r="B336" t="s">
        <v>30549</v>
      </c>
      <c r="C336" t="s">
        <v>28784</v>
      </c>
      <c r="D336" t="s">
        <v>28783</v>
      </c>
      <c r="E336" t="s">
        <v>30230</v>
      </c>
      <c r="F336" t="s">
        <v>10658</v>
      </c>
      <c r="G336" s="2">
        <v>42814</v>
      </c>
      <c r="H336" s="1">
        <v>450000</v>
      </c>
    </row>
    <row r="337" spans="1:8" x14ac:dyDescent="0.25">
      <c r="A337" t="s">
        <v>30546</v>
      </c>
      <c r="B337" t="s">
        <v>30547</v>
      </c>
      <c r="C337" t="s">
        <v>29830</v>
      </c>
      <c r="D337" t="s">
        <v>29829</v>
      </c>
      <c r="E337" t="s">
        <v>30230</v>
      </c>
      <c r="F337" t="s">
        <v>10658</v>
      </c>
      <c r="G337" s="2">
        <v>42843</v>
      </c>
      <c r="H337" s="1">
        <v>408500</v>
      </c>
    </row>
    <row r="338" spans="1:8" x14ac:dyDescent="0.25">
      <c r="A338" t="s">
        <v>30544</v>
      </c>
      <c r="B338" t="s">
        <v>30545</v>
      </c>
      <c r="C338" t="s">
        <v>20887</v>
      </c>
      <c r="D338" t="s">
        <v>20886</v>
      </c>
      <c r="E338" t="s">
        <v>30230</v>
      </c>
      <c r="F338" t="s">
        <v>10658</v>
      </c>
      <c r="G338" s="2">
        <v>42850</v>
      </c>
      <c r="H338" s="1">
        <v>405000</v>
      </c>
    </row>
    <row r="339" spans="1:8" x14ac:dyDescent="0.25">
      <c r="A339" t="s">
        <v>30542</v>
      </c>
      <c r="B339" t="s">
        <v>30543</v>
      </c>
      <c r="C339" t="s">
        <v>14907</v>
      </c>
      <c r="D339" t="s">
        <v>14906</v>
      </c>
      <c r="E339" t="s">
        <v>30230</v>
      </c>
      <c r="F339" t="s">
        <v>4</v>
      </c>
      <c r="G339" s="2">
        <v>42793</v>
      </c>
      <c r="H339" s="1">
        <v>700000</v>
      </c>
    </row>
    <row r="340" spans="1:8" x14ac:dyDescent="0.25">
      <c r="A340" t="s">
        <v>30540</v>
      </c>
      <c r="B340" t="s">
        <v>30541</v>
      </c>
      <c r="C340" t="s">
        <v>14793</v>
      </c>
      <c r="D340" t="s">
        <v>14792</v>
      </c>
      <c r="E340" t="s">
        <v>30230</v>
      </c>
      <c r="F340" t="s">
        <v>4</v>
      </c>
      <c r="G340" s="2">
        <v>42795</v>
      </c>
      <c r="H340" s="1">
        <v>646000</v>
      </c>
    </row>
    <row r="341" spans="1:8" x14ac:dyDescent="0.25">
      <c r="A341" t="s">
        <v>30538</v>
      </c>
      <c r="B341" t="s">
        <v>30539</v>
      </c>
      <c r="C341" t="s">
        <v>29767</v>
      </c>
      <c r="D341" t="s">
        <v>29766</v>
      </c>
      <c r="E341" t="s">
        <v>30230</v>
      </c>
      <c r="F341" t="s">
        <v>10658</v>
      </c>
      <c r="G341" s="2">
        <v>42823</v>
      </c>
      <c r="H341" s="1">
        <v>435000</v>
      </c>
    </row>
    <row r="342" spans="1:8" x14ac:dyDescent="0.25">
      <c r="A342" t="s">
        <v>30536</v>
      </c>
      <c r="B342" t="s">
        <v>30537</v>
      </c>
      <c r="C342" t="s">
        <v>29248</v>
      </c>
      <c r="D342" t="s">
        <v>29247</v>
      </c>
      <c r="E342" t="s">
        <v>30230</v>
      </c>
      <c r="F342" t="s">
        <v>4</v>
      </c>
      <c r="G342" s="2">
        <v>42740</v>
      </c>
      <c r="H342" s="1">
        <v>600000</v>
      </c>
    </row>
    <row r="343" spans="1:8" x14ac:dyDescent="0.25">
      <c r="A343" t="s">
        <v>30534</v>
      </c>
      <c r="B343" t="s">
        <v>30535</v>
      </c>
      <c r="C343" t="s">
        <v>29920</v>
      </c>
      <c r="D343" t="s">
        <v>29919</v>
      </c>
      <c r="E343" t="s">
        <v>30230</v>
      </c>
      <c r="F343" t="s">
        <v>10658</v>
      </c>
      <c r="G343" s="2">
        <v>42809</v>
      </c>
      <c r="H343" s="1">
        <v>835000</v>
      </c>
    </row>
    <row r="344" spans="1:8" x14ac:dyDescent="0.25">
      <c r="A344" t="s">
        <v>30532</v>
      </c>
      <c r="B344" t="s">
        <v>30533</v>
      </c>
      <c r="C344" t="s">
        <v>29541</v>
      </c>
      <c r="D344" t="s">
        <v>29540</v>
      </c>
      <c r="E344" t="s">
        <v>30230</v>
      </c>
      <c r="F344" t="s">
        <v>10658</v>
      </c>
      <c r="G344" s="2">
        <v>42835</v>
      </c>
      <c r="H344" s="1">
        <v>439000</v>
      </c>
    </row>
    <row r="345" spans="1:8" x14ac:dyDescent="0.25">
      <c r="A345" t="s">
        <v>30530</v>
      </c>
      <c r="B345" t="s">
        <v>30531</v>
      </c>
      <c r="C345" t="s">
        <v>14293</v>
      </c>
      <c r="D345" t="s">
        <v>14292</v>
      </c>
      <c r="E345" t="s">
        <v>30230</v>
      </c>
      <c r="F345" t="s">
        <v>10658</v>
      </c>
      <c r="G345" s="2">
        <v>42779</v>
      </c>
      <c r="H345" s="1">
        <v>190000</v>
      </c>
    </row>
    <row r="346" spans="1:8" x14ac:dyDescent="0.25">
      <c r="A346" t="s">
        <v>30528</v>
      </c>
      <c r="B346" t="s">
        <v>30529</v>
      </c>
      <c r="C346" t="s">
        <v>29745</v>
      </c>
      <c r="D346" t="s">
        <v>29744</v>
      </c>
      <c r="E346" t="s">
        <v>30230</v>
      </c>
      <c r="F346" t="s">
        <v>10658</v>
      </c>
      <c r="G346" s="2">
        <v>42793</v>
      </c>
      <c r="H346" s="1">
        <v>417000</v>
      </c>
    </row>
    <row r="347" spans="1:8" x14ac:dyDescent="0.25">
      <c r="A347" t="s">
        <v>30526</v>
      </c>
      <c r="B347" t="s">
        <v>30527</v>
      </c>
      <c r="C347" t="s">
        <v>29518</v>
      </c>
      <c r="D347" t="s">
        <v>29517</v>
      </c>
      <c r="E347" t="s">
        <v>30230</v>
      </c>
      <c r="F347" t="s">
        <v>10658</v>
      </c>
      <c r="G347" s="2">
        <v>42793</v>
      </c>
      <c r="H347" s="1">
        <v>269600</v>
      </c>
    </row>
    <row r="348" spans="1:8" x14ac:dyDescent="0.25">
      <c r="A348" t="s">
        <v>30524</v>
      </c>
      <c r="B348" t="s">
        <v>30525</v>
      </c>
      <c r="C348" t="s">
        <v>9017</v>
      </c>
      <c r="D348" t="s">
        <v>9016</v>
      </c>
      <c r="E348" t="s">
        <v>30230</v>
      </c>
      <c r="F348" t="s">
        <v>4</v>
      </c>
      <c r="G348" s="2">
        <v>42747</v>
      </c>
      <c r="H348" s="1">
        <v>342000</v>
      </c>
    </row>
    <row r="349" spans="1:8" x14ac:dyDescent="0.25">
      <c r="A349" t="s">
        <v>30522</v>
      </c>
      <c r="B349" t="s">
        <v>30523</v>
      </c>
      <c r="C349" t="s">
        <v>8677</v>
      </c>
      <c r="D349" t="s">
        <v>8676</v>
      </c>
      <c r="E349" t="s">
        <v>30230</v>
      </c>
      <c r="F349" t="s">
        <v>10658</v>
      </c>
      <c r="G349" s="2">
        <v>42865</v>
      </c>
      <c r="H349" s="1">
        <v>405000</v>
      </c>
    </row>
    <row r="350" spans="1:8" x14ac:dyDescent="0.25">
      <c r="A350" t="s">
        <v>30520</v>
      </c>
      <c r="B350" t="s">
        <v>30521</v>
      </c>
      <c r="C350" t="s">
        <v>8306</v>
      </c>
      <c r="D350" t="s">
        <v>8305</v>
      </c>
      <c r="E350" t="s">
        <v>30230</v>
      </c>
      <c r="F350" t="s">
        <v>4</v>
      </c>
      <c r="G350" s="2">
        <v>42828</v>
      </c>
      <c r="H350" s="1">
        <v>1400000</v>
      </c>
    </row>
    <row r="351" spans="1:8" x14ac:dyDescent="0.25">
      <c r="A351" t="s">
        <v>30518</v>
      </c>
      <c r="B351" t="s">
        <v>30519</v>
      </c>
      <c r="C351" t="s">
        <v>14779</v>
      </c>
      <c r="D351" t="s">
        <v>14778</v>
      </c>
      <c r="E351" t="s">
        <v>30230</v>
      </c>
      <c r="F351" t="s">
        <v>10658</v>
      </c>
      <c r="G351" s="2">
        <v>42828</v>
      </c>
      <c r="H351" s="1">
        <v>405000</v>
      </c>
    </row>
    <row r="352" spans="1:8" x14ac:dyDescent="0.25">
      <c r="A352" t="s">
        <v>30516</v>
      </c>
      <c r="B352" t="s">
        <v>30517</v>
      </c>
      <c r="C352" t="s">
        <v>28948</v>
      </c>
      <c r="D352" t="s">
        <v>28947</v>
      </c>
      <c r="E352" t="s">
        <v>30230</v>
      </c>
      <c r="F352" t="s">
        <v>4</v>
      </c>
      <c r="G352" s="2">
        <v>42866</v>
      </c>
      <c r="H352" s="1">
        <v>475110</v>
      </c>
    </row>
    <row r="353" spans="1:8" x14ac:dyDescent="0.25">
      <c r="A353" t="s">
        <v>30514</v>
      </c>
      <c r="B353" t="s">
        <v>30515</v>
      </c>
      <c r="C353" t="s">
        <v>28901</v>
      </c>
      <c r="D353" t="s">
        <v>28900</v>
      </c>
      <c r="E353" t="s">
        <v>30230</v>
      </c>
      <c r="F353" t="s">
        <v>4</v>
      </c>
      <c r="G353" s="2">
        <v>43018</v>
      </c>
      <c r="H353" s="1">
        <v>693900</v>
      </c>
    </row>
    <row r="354" spans="1:8" x14ac:dyDescent="0.25">
      <c r="A354" t="s">
        <v>30512</v>
      </c>
      <c r="B354" t="s">
        <v>30513</v>
      </c>
      <c r="C354" t="s">
        <v>430</v>
      </c>
      <c r="D354" t="s">
        <v>429</v>
      </c>
      <c r="E354" t="s">
        <v>30230</v>
      </c>
      <c r="F354" t="s">
        <v>4</v>
      </c>
      <c r="G354" s="2">
        <v>42809</v>
      </c>
      <c r="H354" s="1">
        <v>854000</v>
      </c>
    </row>
    <row r="355" spans="1:8" x14ac:dyDescent="0.25">
      <c r="A355" t="s">
        <v>30510</v>
      </c>
      <c r="B355" t="s">
        <v>30511</v>
      </c>
      <c r="C355" t="s">
        <v>29796</v>
      </c>
      <c r="D355" t="s">
        <v>29795</v>
      </c>
      <c r="E355" t="s">
        <v>30230</v>
      </c>
      <c r="F355" t="s">
        <v>4</v>
      </c>
      <c r="G355" s="2">
        <v>43040</v>
      </c>
      <c r="H355" s="1">
        <v>136000</v>
      </c>
    </row>
    <row r="356" spans="1:8" x14ac:dyDescent="0.25">
      <c r="A356" t="s">
        <v>30508</v>
      </c>
      <c r="B356" t="s">
        <v>30509</v>
      </c>
      <c r="C356" t="s">
        <v>24662</v>
      </c>
      <c r="D356" t="s">
        <v>24661</v>
      </c>
      <c r="E356" t="s">
        <v>30230</v>
      </c>
      <c r="F356" t="s">
        <v>10658</v>
      </c>
      <c r="G356" s="2">
        <v>42835</v>
      </c>
      <c r="H356" s="1">
        <v>324000</v>
      </c>
    </row>
    <row r="357" spans="1:8" x14ac:dyDescent="0.25">
      <c r="A357" t="s">
        <v>30506</v>
      </c>
      <c r="B357" t="s">
        <v>30507</v>
      </c>
      <c r="C357" t="s">
        <v>18606</v>
      </c>
      <c r="D357" t="s">
        <v>18605</v>
      </c>
      <c r="E357" t="s">
        <v>30230</v>
      </c>
      <c r="F357" t="s">
        <v>4</v>
      </c>
      <c r="G357" s="2">
        <v>42958</v>
      </c>
      <c r="H357" s="1">
        <v>398000</v>
      </c>
    </row>
    <row r="358" spans="1:8" x14ac:dyDescent="0.25">
      <c r="A358" t="s">
        <v>30504</v>
      </c>
      <c r="B358" t="s">
        <v>30505</v>
      </c>
      <c r="C358" t="s">
        <v>28565</v>
      </c>
      <c r="D358" t="s">
        <v>28564</v>
      </c>
      <c r="E358" t="s">
        <v>30230</v>
      </c>
      <c r="F358" t="s">
        <v>4</v>
      </c>
      <c r="G358" s="2">
        <v>42849</v>
      </c>
      <c r="H358" s="1">
        <v>1200000</v>
      </c>
    </row>
    <row r="359" spans="1:8" x14ac:dyDescent="0.25">
      <c r="A359" t="s">
        <v>30502</v>
      </c>
      <c r="B359" t="s">
        <v>30503</v>
      </c>
      <c r="C359" t="s">
        <v>464</v>
      </c>
      <c r="D359" t="s">
        <v>463</v>
      </c>
      <c r="E359" t="s">
        <v>30230</v>
      </c>
      <c r="F359" t="s">
        <v>4</v>
      </c>
      <c r="G359" s="2">
        <v>42782</v>
      </c>
      <c r="H359" s="1">
        <v>700000</v>
      </c>
    </row>
    <row r="360" spans="1:8" x14ac:dyDescent="0.25">
      <c r="A360" t="s">
        <v>30500</v>
      </c>
      <c r="B360" t="s">
        <v>30501</v>
      </c>
      <c r="C360" t="s">
        <v>15259</v>
      </c>
      <c r="D360" t="s">
        <v>15258</v>
      </c>
      <c r="E360" t="s">
        <v>30230</v>
      </c>
      <c r="F360" t="s">
        <v>10658</v>
      </c>
      <c r="G360" s="2">
        <v>42835</v>
      </c>
      <c r="H360" s="1">
        <v>224340</v>
      </c>
    </row>
    <row r="361" spans="1:8" x14ac:dyDescent="0.25">
      <c r="A361" t="s">
        <v>30498</v>
      </c>
      <c r="B361" t="s">
        <v>30499</v>
      </c>
      <c r="C361" t="s">
        <v>28706</v>
      </c>
      <c r="D361" t="s">
        <v>28705</v>
      </c>
      <c r="E361" t="s">
        <v>30230</v>
      </c>
      <c r="F361" t="s">
        <v>4</v>
      </c>
      <c r="G361" s="2">
        <v>43074</v>
      </c>
      <c r="H361" s="1">
        <v>417520</v>
      </c>
    </row>
    <row r="362" spans="1:8" x14ac:dyDescent="0.25">
      <c r="A362" t="s">
        <v>30496</v>
      </c>
      <c r="B362" t="s">
        <v>30497</v>
      </c>
      <c r="C362" t="s">
        <v>1294</v>
      </c>
      <c r="D362" t="s">
        <v>1293</v>
      </c>
      <c r="E362" t="s">
        <v>30230</v>
      </c>
      <c r="F362" t="s">
        <v>4</v>
      </c>
      <c r="G362" s="2">
        <v>42977</v>
      </c>
      <c r="H362" s="1">
        <v>1115000</v>
      </c>
    </row>
    <row r="363" spans="1:8" x14ac:dyDescent="0.25">
      <c r="A363" t="s">
        <v>30494</v>
      </c>
      <c r="B363" t="s">
        <v>30495</v>
      </c>
      <c r="C363" t="s">
        <v>29396</v>
      </c>
      <c r="D363" t="s">
        <v>29395</v>
      </c>
      <c r="E363" t="s">
        <v>30230</v>
      </c>
      <c r="F363" t="s">
        <v>10658</v>
      </c>
      <c r="G363" s="2">
        <v>42837</v>
      </c>
      <c r="H363" s="1">
        <v>358200</v>
      </c>
    </row>
    <row r="364" spans="1:8" x14ac:dyDescent="0.25">
      <c r="A364" t="s">
        <v>30492</v>
      </c>
      <c r="B364" t="s">
        <v>30493</v>
      </c>
      <c r="C364" t="s">
        <v>21819</v>
      </c>
      <c r="D364" t="s">
        <v>29181</v>
      </c>
      <c r="E364" t="s">
        <v>30230</v>
      </c>
      <c r="F364" t="s">
        <v>10658</v>
      </c>
      <c r="G364" s="2">
        <v>42845</v>
      </c>
      <c r="H364" s="1">
        <v>405000</v>
      </c>
    </row>
    <row r="365" spans="1:8" x14ac:dyDescent="0.25">
      <c r="A365" t="s">
        <v>30490</v>
      </c>
      <c r="B365" t="s">
        <v>30491</v>
      </c>
      <c r="C365" t="s">
        <v>312</v>
      </c>
      <c r="D365" t="s">
        <v>311</v>
      </c>
      <c r="E365" t="s">
        <v>30230</v>
      </c>
      <c r="F365" t="s">
        <v>4</v>
      </c>
      <c r="G365" s="2">
        <v>43076</v>
      </c>
      <c r="H365" s="1">
        <v>933000</v>
      </c>
    </row>
    <row r="366" spans="1:8" x14ac:dyDescent="0.25">
      <c r="A366" t="s">
        <v>30488</v>
      </c>
      <c r="B366" t="s">
        <v>30489</v>
      </c>
      <c r="C366" t="s">
        <v>28823</v>
      </c>
      <c r="D366" t="s">
        <v>28822</v>
      </c>
      <c r="E366" t="s">
        <v>30230</v>
      </c>
      <c r="F366" t="s">
        <v>4</v>
      </c>
      <c r="G366" s="2">
        <v>42800</v>
      </c>
      <c r="H366" s="1">
        <v>1460000</v>
      </c>
    </row>
    <row r="367" spans="1:8" x14ac:dyDescent="0.25">
      <c r="A367" t="s">
        <v>30486</v>
      </c>
      <c r="B367" t="s">
        <v>30487</v>
      </c>
      <c r="C367" t="s">
        <v>29054</v>
      </c>
      <c r="D367" t="s">
        <v>29053</v>
      </c>
      <c r="E367" t="s">
        <v>30230</v>
      </c>
      <c r="F367" t="s">
        <v>4</v>
      </c>
      <c r="G367" s="2">
        <v>42997</v>
      </c>
      <c r="H367" s="1">
        <v>1280000</v>
      </c>
    </row>
    <row r="368" spans="1:8" x14ac:dyDescent="0.25">
      <c r="A368" t="s">
        <v>30484</v>
      </c>
      <c r="B368" t="s">
        <v>30485</v>
      </c>
      <c r="C368" t="s">
        <v>3560</v>
      </c>
      <c r="D368" t="s">
        <v>25011</v>
      </c>
      <c r="E368" t="s">
        <v>30230</v>
      </c>
      <c r="F368" t="s">
        <v>10658</v>
      </c>
      <c r="G368" s="2">
        <v>42877</v>
      </c>
      <c r="H368" s="1">
        <v>308479</v>
      </c>
    </row>
    <row r="369" spans="1:8" x14ac:dyDescent="0.25">
      <c r="A369" t="s">
        <v>30482</v>
      </c>
      <c r="B369" t="s">
        <v>30483</v>
      </c>
      <c r="C369" t="s">
        <v>27552</v>
      </c>
      <c r="D369" t="s">
        <v>27551</v>
      </c>
      <c r="E369" t="s">
        <v>30230</v>
      </c>
      <c r="F369" t="s">
        <v>4</v>
      </c>
      <c r="G369" s="2">
        <v>42873</v>
      </c>
      <c r="H369" s="1">
        <v>405000</v>
      </c>
    </row>
    <row r="370" spans="1:8" x14ac:dyDescent="0.25">
      <c r="A370" t="s">
        <v>30480</v>
      </c>
      <c r="B370" t="s">
        <v>30481</v>
      </c>
      <c r="C370" t="s">
        <v>28960</v>
      </c>
      <c r="D370" t="s">
        <v>28959</v>
      </c>
      <c r="E370" t="s">
        <v>30230</v>
      </c>
      <c r="F370" t="s">
        <v>10658</v>
      </c>
      <c r="G370" s="2">
        <v>42906</v>
      </c>
      <c r="H370" s="1">
        <v>750700</v>
      </c>
    </row>
    <row r="371" spans="1:8" x14ac:dyDescent="0.25">
      <c r="A371" t="s">
        <v>30478</v>
      </c>
      <c r="B371" t="s">
        <v>30479</v>
      </c>
      <c r="C371" t="s">
        <v>28887</v>
      </c>
      <c r="D371" t="s">
        <v>28886</v>
      </c>
      <c r="E371" t="s">
        <v>30230</v>
      </c>
      <c r="F371" t="s">
        <v>4</v>
      </c>
      <c r="G371" s="2">
        <v>42831</v>
      </c>
      <c r="H371" s="1">
        <v>468000</v>
      </c>
    </row>
    <row r="372" spans="1:8" x14ac:dyDescent="0.25">
      <c r="A372" t="s">
        <v>30476</v>
      </c>
      <c r="B372" t="s">
        <v>30477</v>
      </c>
      <c r="C372" t="s">
        <v>29325</v>
      </c>
      <c r="D372" t="s">
        <v>29324</v>
      </c>
      <c r="E372" t="s">
        <v>30230</v>
      </c>
      <c r="F372" t="s">
        <v>4</v>
      </c>
      <c r="G372" s="2">
        <v>42929</v>
      </c>
      <c r="H372" s="1">
        <v>627000</v>
      </c>
    </row>
    <row r="373" spans="1:8" x14ac:dyDescent="0.25">
      <c r="A373" t="s">
        <v>30474</v>
      </c>
      <c r="B373" t="s">
        <v>30475</v>
      </c>
      <c r="C373" t="s">
        <v>7930</v>
      </c>
      <c r="D373" t="s">
        <v>7929</v>
      </c>
      <c r="E373" t="s">
        <v>30230</v>
      </c>
      <c r="F373" t="s">
        <v>4</v>
      </c>
      <c r="G373" s="2">
        <v>42887</v>
      </c>
      <c r="H373" s="1">
        <v>510000</v>
      </c>
    </row>
    <row r="374" spans="1:8" x14ac:dyDescent="0.25">
      <c r="A374" t="s">
        <v>30472</v>
      </c>
      <c r="B374" t="s">
        <v>30473</v>
      </c>
      <c r="C374" t="s">
        <v>28839</v>
      </c>
      <c r="D374" t="s">
        <v>28838</v>
      </c>
      <c r="E374" t="s">
        <v>30230</v>
      </c>
      <c r="F374" t="s">
        <v>10658</v>
      </c>
      <c r="G374" s="2">
        <v>42773</v>
      </c>
      <c r="H374" s="1">
        <v>520000</v>
      </c>
    </row>
    <row r="375" spans="1:8" x14ac:dyDescent="0.25">
      <c r="A375" t="s">
        <v>30470</v>
      </c>
      <c r="B375" t="s">
        <v>30471</v>
      </c>
      <c r="C375" t="s">
        <v>28610</v>
      </c>
      <c r="D375" t="s">
        <v>28609</v>
      </c>
      <c r="E375" t="s">
        <v>30230</v>
      </c>
      <c r="F375" t="s">
        <v>10658</v>
      </c>
      <c r="G375" s="2">
        <v>42780</v>
      </c>
      <c r="H375" s="1">
        <v>405000</v>
      </c>
    </row>
    <row r="376" spans="1:8" x14ac:dyDescent="0.25">
      <c r="A376" t="s">
        <v>30468</v>
      </c>
      <c r="B376" t="s">
        <v>30469</v>
      </c>
      <c r="C376" t="s">
        <v>16409</v>
      </c>
      <c r="D376" t="s">
        <v>16408</v>
      </c>
      <c r="E376" t="s">
        <v>30230</v>
      </c>
      <c r="F376" t="s">
        <v>10658</v>
      </c>
      <c r="G376" s="2">
        <v>42817</v>
      </c>
      <c r="H376" s="1">
        <v>400000</v>
      </c>
    </row>
    <row r="377" spans="1:8" x14ac:dyDescent="0.25">
      <c r="A377" t="s">
        <v>30466</v>
      </c>
      <c r="B377" t="s">
        <v>30467</v>
      </c>
      <c r="C377" t="s">
        <v>13358</v>
      </c>
      <c r="D377" t="s">
        <v>13357</v>
      </c>
      <c r="E377" t="s">
        <v>30230</v>
      </c>
      <c r="F377" t="s">
        <v>4</v>
      </c>
      <c r="G377" s="2">
        <v>42864</v>
      </c>
      <c r="H377" s="1">
        <v>605000</v>
      </c>
    </row>
    <row r="378" spans="1:8" x14ac:dyDescent="0.25">
      <c r="A378" t="s">
        <v>30464</v>
      </c>
      <c r="B378" t="s">
        <v>30465</v>
      </c>
      <c r="C378" t="s">
        <v>29902</v>
      </c>
      <c r="D378" t="s">
        <v>29901</v>
      </c>
      <c r="E378" t="s">
        <v>30230</v>
      </c>
      <c r="F378" t="s">
        <v>4</v>
      </c>
      <c r="G378" s="2">
        <v>42795</v>
      </c>
      <c r="H378" s="1">
        <v>414827</v>
      </c>
    </row>
    <row r="379" spans="1:8" x14ac:dyDescent="0.25">
      <c r="A379" t="s">
        <v>30462</v>
      </c>
      <c r="B379" t="s">
        <v>30463</v>
      </c>
      <c r="C379" t="s">
        <v>7707</v>
      </c>
      <c r="D379" t="s">
        <v>7706</v>
      </c>
      <c r="E379" t="s">
        <v>30230</v>
      </c>
      <c r="F379" t="s">
        <v>4</v>
      </c>
      <c r="G379" s="2">
        <v>42828</v>
      </c>
      <c r="H379" s="1">
        <v>530000</v>
      </c>
    </row>
    <row r="380" spans="1:8" x14ac:dyDescent="0.25">
      <c r="A380" t="s">
        <v>30460</v>
      </c>
      <c r="B380" t="s">
        <v>30461</v>
      </c>
      <c r="C380" t="s">
        <v>29174</v>
      </c>
      <c r="D380" t="s">
        <v>29173</v>
      </c>
      <c r="E380" t="s">
        <v>30230</v>
      </c>
      <c r="F380" t="s">
        <v>10658</v>
      </c>
      <c r="G380" s="2">
        <v>42926</v>
      </c>
      <c r="H380" s="1">
        <v>1500000</v>
      </c>
    </row>
    <row r="381" spans="1:8" x14ac:dyDescent="0.25">
      <c r="A381" t="s">
        <v>30458</v>
      </c>
      <c r="B381" t="s">
        <v>30459</v>
      </c>
      <c r="C381" t="s">
        <v>28851</v>
      </c>
      <c r="D381" t="s">
        <v>28850</v>
      </c>
      <c r="E381" t="s">
        <v>30230</v>
      </c>
      <c r="F381" t="s">
        <v>10658</v>
      </c>
      <c r="G381" s="2">
        <v>42809</v>
      </c>
      <c r="H381" s="1">
        <v>585000</v>
      </c>
    </row>
    <row r="382" spans="1:8" x14ac:dyDescent="0.25">
      <c r="A382" t="s">
        <v>30456</v>
      </c>
      <c r="B382" t="s">
        <v>30457</v>
      </c>
      <c r="C382" t="s">
        <v>29894</v>
      </c>
      <c r="D382" t="s">
        <v>29893</v>
      </c>
      <c r="E382" t="s">
        <v>30230</v>
      </c>
      <c r="F382" t="s">
        <v>4</v>
      </c>
      <c r="G382" s="2">
        <v>42844</v>
      </c>
      <c r="H382" s="1">
        <v>456000</v>
      </c>
    </row>
    <row r="383" spans="1:8" x14ac:dyDescent="0.25">
      <c r="A383" t="s">
        <v>30454</v>
      </c>
      <c r="B383" t="s">
        <v>30455</v>
      </c>
      <c r="C383" t="s">
        <v>28688</v>
      </c>
      <c r="D383" t="s">
        <v>28687</v>
      </c>
      <c r="E383" t="s">
        <v>30230</v>
      </c>
      <c r="F383" t="s">
        <v>10658</v>
      </c>
      <c r="G383" s="2">
        <v>42817</v>
      </c>
      <c r="H383" s="1">
        <v>430300</v>
      </c>
    </row>
    <row r="384" spans="1:8" x14ac:dyDescent="0.25">
      <c r="A384" t="s">
        <v>30452</v>
      </c>
      <c r="B384" t="s">
        <v>30453</v>
      </c>
      <c r="C384" t="s">
        <v>29555</v>
      </c>
      <c r="D384" t="s">
        <v>29554</v>
      </c>
      <c r="E384" t="s">
        <v>30230</v>
      </c>
      <c r="F384" t="s">
        <v>4</v>
      </c>
      <c r="G384" s="2">
        <v>42814</v>
      </c>
      <c r="H384" s="1">
        <v>439000</v>
      </c>
    </row>
    <row r="385" spans="1:8" x14ac:dyDescent="0.25">
      <c r="A385" t="s">
        <v>30450</v>
      </c>
      <c r="B385" t="s">
        <v>30451</v>
      </c>
      <c r="C385" t="s">
        <v>20323</v>
      </c>
      <c r="D385" t="s">
        <v>20322</v>
      </c>
      <c r="E385" t="s">
        <v>30230</v>
      </c>
      <c r="F385" t="s">
        <v>4</v>
      </c>
      <c r="G385" s="2">
        <v>42800</v>
      </c>
      <c r="H385" s="1">
        <v>950000</v>
      </c>
    </row>
    <row r="386" spans="1:8" x14ac:dyDescent="0.25">
      <c r="A386" t="s">
        <v>30448</v>
      </c>
      <c r="B386" t="s">
        <v>30449</v>
      </c>
      <c r="C386" t="s">
        <v>29545</v>
      </c>
      <c r="D386" t="s">
        <v>29544</v>
      </c>
      <c r="E386" t="s">
        <v>30230</v>
      </c>
      <c r="F386" t="s">
        <v>10658</v>
      </c>
      <c r="G386" s="2">
        <v>42940</v>
      </c>
      <c r="H386" s="1">
        <v>298000</v>
      </c>
    </row>
    <row r="387" spans="1:8" x14ac:dyDescent="0.25">
      <c r="A387" t="s">
        <v>30446</v>
      </c>
      <c r="B387" t="s">
        <v>30447</v>
      </c>
      <c r="C387" t="s">
        <v>28919</v>
      </c>
      <c r="D387" t="s">
        <v>28918</v>
      </c>
      <c r="E387" t="s">
        <v>30230</v>
      </c>
      <c r="F387" t="s">
        <v>4</v>
      </c>
      <c r="G387" s="2">
        <v>43033</v>
      </c>
      <c r="H387" s="1">
        <v>2900000</v>
      </c>
    </row>
    <row r="388" spans="1:8" x14ac:dyDescent="0.25">
      <c r="A388" t="s">
        <v>30444</v>
      </c>
      <c r="B388" t="s">
        <v>30445</v>
      </c>
      <c r="C388" t="s">
        <v>28859</v>
      </c>
      <c r="D388" t="s">
        <v>28858</v>
      </c>
      <c r="E388" t="s">
        <v>30230</v>
      </c>
      <c r="F388" t="s">
        <v>10658</v>
      </c>
      <c r="G388" s="2">
        <v>42828</v>
      </c>
      <c r="H388" s="1">
        <v>405000</v>
      </c>
    </row>
    <row r="389" spans="1:8" x14ac:dyDescent="0.25">
      <c r="A389" t="s">
        <v>30442</v>
      </c>
      <c r="B389" t="s">
        <v>30443</v>
      </c>
      <c r="C389" t="s">
        <v>29963</v>
      </c>
      <c r="D389" t="s">
        <v>29962</v>
      </c>
      <c r="E389" t="s">
        <v>30230</v>
      </c>
      <c r="F389" t="s">
        <v>4</v>
      </c>
      <c r="G389" s="2">
        <v>42940</v>
      </c>
      <c r="H389" s="1">
        <v>350000</v>
      </c>
    </row>
    <row r="390" spans="1:8" x14ac:dyDescent="0.25">
      <c r="A390" t="s">
        <v>30440</v>
      </c>
      <c r="B390" t="s">
        <v>30441</v>
      </c>
      <c r="C390" t="s">
        <v>15861</v>
      </c>
      <c r="D390" t="s">
        <v>15860</v>
      </c>
      <c r="E390" t="s">
        <v>30230</v>
      </c>
      <c r="F390" t="s">
        <v>4</v>
      </c>
      <c r="G390" s="2">
        <v>42746</v>
      </c>
      <c r="H390" s="1">
        <v>1000000</v>
      </c>
    </row>
    <row r="391" spans="1:8" x14ac:dyDescent="0.25">
      <c r="A391" t="s">
        <v>30438</v>
      </c>
      <c r="B391" t="s">
        <v>30439</v>
      </c>
      <c r="C391" t="s">
        <v>6354</v>
      </c>
      <c r="D391" t="s">
        <v>6353</v>
      </c>
      <c r="E391" t="s">
        <v>30230</v>
      </c>
      <c r="F391" t="s">
        <v>10658</v>
      </c>
      <c r="G391" s="2">
        <v>42800</v>
      </c>
      <c r="H391" s="1">
        <v>890000</v>
      </c>
    </row>
    <row r="392" spans="1:8" x14ac:dyDescent="0.25">
      <c r="A392" t="s">
        <v>30436</v>
      </c>
      <c r="B392" t="s">
        <v>30437</v>
      </c>
      <c r="C392" t="s">
        <v>20297</v>
      </c>
      <c r="D392" t="s">
        <v>20296</v>
      </c>
      <c r="E392" t="s">
        <v>30230</v>
      </c>
      <c r="F392" t="s">
        <v>10658</v>
      </c>
      <c r="G392" s="2">
        <v>42948</v>
      </c>
      <c r="H392" s="1">
        <v>900000</v>
      </c>
    </row>
    <row r="393" spans="1:8" x14ac:dyDescent="0.25">
      <c r="A393" t="s">
        <v>30434</v>
      </c>
      <c r="B393" t="s">
        <v>30435</v>
      </c>
      <c r="C393" t="s">
        <v>29270</v>
      </c>
      <c r="D393" t="s">
        <v>29269</v>
      </c>
      <c r="E393" t="s">
        <v>30230</v>
      </c>
      <c r="F393" t="s">
        <v>10658</v>
      </c>
      <c r="G393" s="2">
        <v>42844</v>
      </c>
      <c r="H393" s="1">
        <v>530000</v>
      </c>
    </row>
    <row r="394" spans="1:8" x14ac:dyDescent="0.25">
      <c r="A394" t="s">
        <v>30432</v>
      </c>
      <c r="B394" t="s">
        <v>30433</v>
      </c>
      <c r="C394" t="s">
        <v>9331</v>
      </c>
      <c r="D394" t="s">
        <v>9330</v>
      </c>
      <c r="E394" t="s">
        <v>30230</v>
      </c>
      <c r="F394" t="s">
        <v>10658</v>
      </c>
      <c r="G394" s="2">
        <v>42814</v>
      </c>
      <c r="H394" s="1">
        <v>445500</v>
      </c>
    </row>
    <row r="395" spans="1:8" x14ac:dyDescent="0.25">
      <c r="A395" t="s">
        <v>30430</v>
      </c>
      <c r="B395" t="s">
        <v>30431</v>
      </c>
      <c r="C395" t="s">
        <v>3332</v>
      </c>
      <c r="D395" t="s">
        <v>3331</v>
      </c>
      <c r="E395" t="s">
        <v>30230</v>
      </c>
      <c r="F395" t="s">
        <v>10658</v>
      </c>
      <c r="G395" s="2">
        <v>42914</v>
      </c>
      <c r="H395" s="1">
        <v>470000</v>
      </c>
    </row>
    <row r="396" spans="1:8" x14ac:dyDescent="0.25">
      <c r="A396" t="s">
        <v>30428</v>
      </c>
      <c r="B396" t="s">
        <v>30429</v>
      </c>
      <c r="C396" t="s">
        <v>4405</v>
      </c>
      <c r="D396" t="s">
        <v>4404</v>
      </c>
      <c r="E396" t="s">
        <v>30230</v>
      </c>
      <c r="F396" t="s">
        <v>10658</v>
      </c>
      <c r="G396" s="2">
        <v>42867</v>
      </c>
      <c r="H396" s="1">
        <v>820000</v>
      </c>
    </row>
    <row r="397" spans="1:8" x14ac:dyDescent="0.25">
      <c r="A397" t="s">
        <v>30426</v>
      </c>
      <c r="B397" t="s">
        <v>30427</v>
      </c>
      <c r="C397" t="s">
        <v>22623</v>
      </c>
      <c r="D397" t="s">
        <v>22622</v>
      </c>
      <c r="E397" t="s">
        <v>30230</v>
      </c>
      <c r="F397" t="s">
        <v>4</v>
      </c>
      <c r="G397" s="2">
        <v>42808</v>
      </c>
      <c r="H397" s="1">
        <v>800000</v>
      </c>
    </row>
    <row r="398" spans="1:8" x14ac:dyDescent="0.25">
      <c r="A398" t="s">
        <v>30424</v>
      </c>
      <c r="B398" t="s">
        <v>30425</v>
      </c>
      <c r="C398" t="s">
        <v>29288</v>
      </c>
      <c r="D398" t="s">
        <v>29287</v>
      </c>
      <c r="E398" t="s">
        <v>30230</v>
      </c>
      <c r="F398" t="s">
        <v>10658</v>
      </c>
      <c r="G398" s="2">
        <v>42898</v>
      </c>
      <c r="H398" s="1">
        <v>297500</v>
      </c>
    </row>
    <row r="399" spans="1:8" x14ac:dyDescent="0.25">
      <c r="A399" t="s">
        <v>30422</v>
      </c>
      <c r="B399" t="s">
        <v>30423</v>
      </c>
      <c r="C399" t="s">
        <v>29295</v>
      </c>
      <c r="D399" t="s">
        <v>29294</v>
      </c>
      <c r="E399" t="s">
        <v>30230</v>
      </c>
      <c r="F399" t="s">
        <v>10658</v>
      </c>
      <c r="G399" s="2">
        <v>42828</v>
      </c>
      <c r="H399" s="1">
        <v>244674</v>
      </c>
    </row>
    <row r="400" spans="1:8" x14ac:dyDescent="0.25">
      <c r="A400" t="s">
        <v>30420</v>
      </c>
      <c r="B400" t="s">
        <v>30421</v>
      </c>
      <c r="C400" t="s">
        <v>29368</v>
      </c>
      <c r="D400" t="s">
        <v>29367</v>
      </c>
      <c r="E400" t="s">
        <v>30230</v>
      </c>
      <c r="F400" t="s">
        <v>10658</v>
      </c>
      <c r="G400" s="2">
        <v>42823</v>
      </c>
      <c r="H400" s="1">
        <v>444500</v>
      </c>
    </row>
    <row r="401" spans="1:8" x14ac:dyDescent="0.25">
      <c r="A401" t="s">
        <v>30418</v>
      </c>
      <c r="B401" t="s">
        <v>30419</v>
      </c>
      <c r="C401" t="s">
        <v>29567</v>
      </c>
      <c r="D401" t="s">
        <v>29566</v>
      </c>
      <c r="E401" t="s">
        <v>30230</v>
      </c>
      <c r="F401" t="s">
        <v>10658</v>
      </c>
      <c r="G401" s="2">
        <v>42877</v>
      </c>
      <c r="H401" s="1">
        <v>402000</v>
      </c>
    </row>
    <row r="402" spans="1:8" x14ac:dyDescent="0.25">
      <c r="A402" t="s">
        <v>30416</v>
      </c>
      <c r="B402" t="s">
        <v>30417</v>
      </c>
      <c r="C402" t="s">
        <v>28936</v>
      </c>
      <c r="D402" t="s">
        <v>28935</v>
      </c>
      <c r="E402" t="s">
        <v>30230</v>
      </c>
      <c r="F402" t="s">
        <v>4</v>
      </c>
      <c r="G402" s="2">
        <v>42866</v>
      </c>
      <c r="H402" s="1">
        <v>985000</v>
      </c>
    </row>
    <row r="403" spans="1:8" x14ac:dyDescent="0.25">
      <c r="A403" t="s">
        <v>30414</v>
      </c>
      <c r="B403" t="s">
        <v>30415</v>
      </c>
      <c r="C403" t="s">
        <v>29735</v>
      </c>
      <c r="D403" t="s">
        <v>29734</v>
      </c>
      <c r="E403" t="s">
        <v>30230</v>
      </c>
      <c r="F403" t="s">
        <v>4</v>
      </c>
      <c r="G403" s="2">
        <v>42877</v>
      </c>
      <c r="H403" s="1">
        <v>889000</v>
      </c>
    </row>
    <row r="404" spans="1:8" x14ac:dyDescent="0.25">
      <c r="A404" t="s">
        <v>30412</v>
      </c>
      <c r="B404" t="s">
        <v>30413</v>
      </c>
      <c r="C404" t="s">
        <v>29938</v>
      </c>
      <c r="D404" t="s">
        <v>29937</v>
      </c>
      <c r="E404" t="s">
        <v>30230</v>
      </c>
      <c r="F404" t="s">
        <v>10658</v>
      </c>
      <c r="G404" s="2">
        <v>42837</v>
      </c>
      <c r="H404" s="1">
        <v>360000</v>
      </c>
    </row>
    <row r="405" spans="1:8" x14ac:dyDescent="0.25">
      <c r="A405" t="s">
        <v>30410</v>
      </c>
      <c r="B405" t="s">
        <v>30411</v>
      </c>
      <c r="C405" t="s">
        <v>4379</v>
      </c>
      <c r="D405" t="s">
        <v>4378</v>
      </c>
      <c r="E405" t="s">
        <v>30230</v>
      </c>
      <c r="F405" t="s">
        <v>4</v>
      </c>
      <c r="G405" s="2">
        <v>42964</v>
      </c>
      <c r="H405" s="1">
        <v>476730</v>
      </c>
    </row>
    <row r="406" spans="1:8" x14ac:dyDescent="0.25">
      <c r="A406" t="s">
        <v>30408</v>
      </c>
      <c r="B406" t="s">
        <v>30409</v>
      </c>
      <c r="C406" t="s">
        <v>1402</v>
      </c>
      <c r="D406" t="s">
        <v>1401</v>
      </c>
      <c r="E406" t="s">
        <v>30230</v>
      </c>
      <c r="F406" t="s">
        <v>4</v>
      </c>
      <c r="G406" s="2">
        <v>42843</v>
      </c>
      <c r="H406" s="1">
        <v>545000</v>
      </c>
    </row>
    <row r="407" spans="1:8" x14ac:dyDescent="0.25">
      <c r="A407" t="s">
        <v>30406</v>
      </c>
      <c r="B407" t="s">
        <v>30407</v>
      </c>
      <c r="C407" t="s">
        <v>29608</v>
      </c>
      <c r="D407" t="s">
        <v>29607</v>
      </c>
      <c r="E407" t="s">
        <v>30230</v>
      </c>
      <c r="F407" t="s">
        <v>4</v>
      </c>
      <c r="G407" s="2">
        <v>42800</v>
      </c>
      <c r="H407" s="1">
        <v>700000</v>
      </c>
    </row>
    <row r="408" spans="1:8" x14ac:dyDescent="0.25">
      <c r="A408" t="s">
        <v>30404</v>
      </c>
      <c r="B408" t="s">
        <v>30405</v>
      </c>
      <c r="C408" t="s">
        <v>28875</v>
      </c>
      <c r="D408" t="s">
        <v>28874</v>
      </c>
      <c r="E408" t="s">
        <v>30230</v>
      </c>
      <c r="F408" t="s">
        <v>4</v>
      </c>
      <c r="G408" s="2">
        <v>42845</v>
      </c>
      <c r="H408" s="1">
        <v>854100</v>
      </c>
    </row>
    <row r="409" spans="1:8" x14ac:dyDescent="0.25">
      <c r="A409" t="s">
        <v>30402</v>
      </c>
      <c r="B409" t="s">
        <v>30403</v>
      </c>
      <c r="C409" t="s">
        <v>28881</v>
      </c>
      <c r="D409" t="s">
        <v>28880</v>
      </c>
      <c r="E409" t="s">
        <v>30230</v>
      </c>
      <c r="F409" t="s">
        <v>10658</v>
      </c>
      <c r="G409" s="2">
        <v>42843</v>
      </c>
      <c r="H409" s="1">
        <v>200000</v>
      </c>
    </row>
    <row r="410" spans="1:8" x14ac:dyDescent="0.25">
      <c r="A410" t="s">
        <v>30400</v>
      </c>
      <c r="B410" t="s">
        <v>30401</v>
      </c>
      <c r="C410" t="s">
        <v>29571</v>
      </c>
      <c r="D410" t="s">
        <v>29570</v>
      </c>
      <c r="E410" t="s">
        <v>30230</v>
      </c>
      <c r="F410" t="s">
        <v>4</v>
      </c>
      <c r="G410" s="2">
        <v>42831</v>
      </c>
      <c r="H410" s="1">
        <v>456904</v>
      </c>
    </row>
    <row r="411" spans="1:8" x14ac:dyDescent="0.25">
      <c r="A411" t="s">
        <v>30398</v>
      </c>
      <c r="B411" t="s">
        <v>30399</v>
      </c>
      <c r="C411" t="s">
        <v>27548</v>
      </c>
      <c r="D411" t="s">
        <v>27547</v>
      </c>
      <c r="E411" t="s">
        <v>30230</v>
      </c>
      <c r="F411" t="s">
        <v>4</v>
      </c>
      <c r="G411" s="2">
        <v>42809</v>
      </c>
      <c r="H411" s="1">
        <v>557500</v>
      </c>
    </row>
    <row r="412" spans="1:8" x14ac:dyDescent="0.25">
      <c r="A412" t="s">
        <v>30396</v>
      </c>
      <c r="B412" t="s">
        <v>30397</v>
      </c>
      <c r="C412" t="s">
        <v>29886</v>
      </c>
      <c r="D412" t="s">
        <v>29885</v>
      </c>
      <c r="E412" t="s">
        <v>30230</v>
      </c>
      <c r="F412" t="s">
        <v>4</v>
      </c>
      <c r="G412" s="2">
        <v>42760</v>
      </c>
      <c r="H412" s="1">
        <v>666666</v>
      </c>
    </row>
    <row r="413" spans="1:8" x14ac:dyDescent="0.25">
      <c r="A413" t="s">
        <v>30394</v>
      </c>
      <c r="B413" t="s">
        <v>30395</v>
      </c>
      <c r="C413" t="s">
        <v>29822</v>
      </c>
      <c r="D413" t="s">
        <v>29821</v>
      </c>
      <c r="E413" t="s">
        <v>30230</v>
      </c>
      <c r="F413" t="s">
        <v>4</v>
      </c>
      <c r="G413" s="2">
        <v>42814</v>
      </c>
      <c r="H413" s="1">
        <v>599990</v>
      </c>
    </row>
    <row r="414" spans="1:8" x14ac:dyDescent="0.25">
      <c r="A414" t="s">
        <v>30392</v>
      </c>
      <c r="B414" t="s">
        <v>30393</v>
      </c>
      <c r="C414" t="s">
        <v>19203</v>
      </c>
      <c r="D414" t="s">
        <v>19202</v>
      </c>
      <c r="E414" t="s">
        <v>30230</v>
      </c>
      <c r="F414" t="s">
        <v>4</v>
      </c>
      <c r="G414" s="2">
        <v>42831</v>
      </c>
      <c r="H414" s="1">
        <v>610000</v>
      </c>
    </row>
    <row r="415" spans="1:8" x14ac:dyDescent="0.25">
      <c r="A415" t="s">
        <v>30390</v>
      </c>
      <c r="B415" t="s">
        <v>30391</v>
      </c>
      <c r="C415" t="s">
        <v>26550</v>
      </c>
      <c r="D415" t="s">
        <v>26549</v>
      </c>
      <c r="E415" t="s">
        <v>30230</v>
      </c>
      <c r="F415" t="s">
        <v>4</v>
      </c>
      <c r="G415" s="2">
        <v>42906</v>
      </c>
      <c r="H415" s="1">
        <v>400000</v>
      </c>
    </row>
    <row r="416" spans="1:8" x14ac:dyDescent="0.25">
      <c r="A416" t="s">
        <v>30388</v>
      </c>
      <c r="B416" t="s">
        <v>30389</v>
      </c>
      <c r="C416" t="s">
        <v>3572</v>
      </c>
      <c r="D416" t="s">
        <v>3571</v>
      </c>
      <c r="E416" t="s">
        <v>30230</v>
      </c>
      <c r="F416" t="s">
        <v>4</v>
      </c>
      <c r="G416" s="2">
        <v>42989</v>
      </c>
      <c r="H416" s="1">
        <v>957000</v>
      </c>
    </row>
    <row r="417" spans="1:8" x14ac:dyDescent="0.25">
      <c r="A417" t="s">
        <v>30386</v>
      </c>
      <c r="B417" t="s">
        <v>30387</v>
      </c>
      <c r="C417" t="s">
        <v>29116</v>
      </c>
      <c r="D417" t="s">
        <v>29115</v>
      </c>
      <c r="E417" t="s">
        <v>30230</v>
      </c>
      <c r="F417" t="s">
        <v>4</v>
      </c>
      <c r="G417" s="2">
        <v>43047</v>
      </c>
      <c r="H417" s="1">
        <v>1126217</v>
      </c>
    </row>
    <row r="418" spans="1:8" x14ac:dyDescent="0.25">
      <c r="A418" t="s">
        <v>30384</v>
      </c>
      <c r="B418" t="s">
        <v>30385</v>
      </c>
      <c r="C418" t="s">
        <v>15931</v>
      </c>
      <c r="D418" t="s">
        <v>15930</v>
      </c>
      <c r="E418" t="s">
        <v>30230</v>
      </c>
      <c r="F418" t="s">
        <v>4</v>
      </c>
      <c r="G418" s="2">
        <v>42782</v>
      </c>
      <c r="H418" s="1">
        <v>466500</v>
      </c>
    </row>
    <row r="419" spans="1:8" x14ac:dyDescent="0.25">
      <c r="A419" t="s">
        <v>30382</v>
      </c>
      <c r="B419" t="s">
        <v>30383</v>
      </c>
      <c r="C419" t="s">
        <v>28581</v>
      </c>
      <c r="D419" t="s">
        <v>28580</v>
      </c>
      <c r="E419" t="s">
        <v>30230</v>
      </c>
      <c r="F419" t="s">
        <v>10658</v>
      </c>
      <c r="G419" s="2">
        <v>42885</v>
      </c>
      <c r="H419" s="1">
        <v>437000</v>
      </c>
    </row>
    <row r="420" spans="1:8" x14ac:dyDescent="0.25">
      <c r="A420" t="s">
        <v>30380</v>
      </c>
      <c r="B420" t="s">
        <v>30381</v>
      </c>
      <c r="C420" t="s">
        <v>15415</v>
      </c>
      <c r="D420" t="s">
        <v>15414</v>
      </c>
      <c r="E420" t="s">
        <v>30230</v>
      </c>
      <c r="F420" t="s">
        <v>10658</v>
      </c>
      <c r="G420" s="2">
        <v>42843</v>
      </c>
      <c r="H420" s="1">
        <v>342900</v>
      </c>
    </row>
    <row r="421" spans="1:8" x14ac:dyDescent="0.25">
      <c r="A421" t="s">
        <v>30378</v>
      </c>
      <c r="B421" t="s">
        <v>30379</v>
      </c>
      <c r="C421" t="s">
        <v>22449</v>
      </c>
      <c r="D421" t="s">
        <v>22448</v>
      </c>
      <c r="E421" t="s">
        <v>30230</v>
      </c>
      <c r="F421" t="s">
        <v>4</v>
      </c>
      <c r="G421" s="2">
        <v>43068</v>
      </c>
      <c r="H421" s="1">
        <v>1500000</v>
      </c>
    </row>
    <row r="422" spans="1:8" x14ac:dyDescent="0.25">
      <c r="A422" t="s">
        <v>30376</v>
      </c>
      <c r="B422" t="s">
        <v>30377</v>
      </c>
      <c r="C422" t="s">
        <v>29112</v>
      </c>
      <c r="D422" t="s">
        <v>29111</v>
      </c>
      <c r="E422" t="s">
        <v>30230</v>
      </c>
      <c r="F422" t="s">
        <v>4</v>
      </c>
      <c r="G422" s="2">
        <v>43047</v>
      </c>
      <c r="H422" s="1">
        <v>190000</v>
      </c>
    </row>
    <row r="423" spans="1:8" x14ac:dyDescent="0.25">
      <c r="A423" t="s">
        <v>30374</v>
      </c>
      <c r="B423" t="s">
        <v>30375</v>
      </c>
      <c r="C423" t="s">
        <v>28911</v>
      </c>
      <c r="D423" t="s">
        <v>28910</v>
      </c>
      <c r="E423" t="s">
        <v>30230</v>
      </c>
      <c r="F423" t="s">
        <v>4</v>
      </c>
      <c r="G423" s="2">
        <v>42852</v>
      </c>
      <c r="H423" s="1">
        <v>685000</v>
      </c>
    </row>
    <row r="424" spans="1:8" x14ac:dyDescent="0.25">
      <c r="A424" t="s">
        <v>30372</v>
      </c>
      <c r="B424" t="s">
        <v>30373</v>
      </c>
      <c r="C424" t="s">
        <v>7887</v>
      </c>
      <c r="D424" t="s">
        <v>7886</v>
      </c>
      <c r="E424" t="s">
        <v>30230</v>
      </c>
      <c r="F424" t="s">
        <v>4</v>
      </c>
      <c r="G424" s="2">
        <v>43047</v>
      </c>
      <c r="H424" s="1">
        <v>803000</v>
      </c>
    </row>
    <row r="425" spans="1:8" x14ac:dyDescent="0.25">
      <c r="A425" t="s">
        <v>30370</v>
      </c>
      <c r="B425" t="s">
        <v>30371</v>
      </c>
      <c r="C425" t="s">
        <v>28081</v>
      </c>
      <c r="D425" t="s">
        <v>28080</v>
      </c>
      <c r="E425" t="s">
        <v>30230</v>
      </c>
      <c r="F425" t="s">
        <v>10658</v>
      </c>
      <c r="G425" s="2">
        <v>42844</v>
      </c>
      <c r="H425" s="1">
        <v>672000</v>
      </c>
    </row>
    <row r="426" spans="1:8" x14ac:dyDescent="0.25">
      <c r="A426" t="s">
        <v>30368</v>
      </c>
      <c r="B426" t="s">
        <v>30369</v>
      </c>
      <c r="C426" t="s">
        <v>20003</v>
      </c>
      <c r="D426" t="s">
        <v>20002</v>
      </c>
      <c r="E426" t="s">
        <v>30230</v>
      </c>
      <c r="F426" t="s">
        <v>4</v>
      </c>
      <c r="G426" s="2">
        <v>43090</v>
      </c>
      <c r="H426" s="1">
        <v>468539</v>
      </c>
    </row>
    <row r="427" spans="1:8" x14ac:dyDescent="0.25">
      <c r="A427" t="s">
        <v>30366</v>
      </c>
      <c r="B427" t="s">
        <v>30367</v>
      </c>
      <c r="C427" t="s">
        <v>29856</v>
      </c>
      <c r="D427" t="s">
        <v>29855</v>
      </c>
      <c r="E427" t="s">
        <v>30230</v>
      </c>
      <c r="F427" t="s">
        <v>4</v>
      </c>
      <c r="G427" s="2">
        <v>42877</v>
      </c>
      <c r="H427" s="1">
        <v>900000</v>
      </c>
    </row>
    <row r="428" spans="1:8" x14ac:dyDescent="0.25">
      <c r="A428" t="s">
        <v>30364</v>
      </c>
      <c r="B428" t="s">
        <v>30365</v>
      </c>
      <c r="C428" t="s">
        <v>28915</v>
      </c>
      <c r="D428" t="s">
        <v>28914</v>
      </c>
      <c r="E428" t="s">
        <v>30230</v>
      </c>
      <c r="F428" t="s">
        <v>4</v>
      </c>
      <c r="G428" s="2">
        <v>42877</v>
      </c>
      <c r="H428" s="1">
        <v>670000</v>
      </c>
    </row>
    <row r="429" spans="1:8" x14ac:dyDescent="0.25">
      <c r="A429" t="s">
        <v>30362</v>
      </c>
      <c r="B429" t="s">
        <v>30363</v>
      </c>
      <c r="C429" t="s">
        <v>28923</v>
      </c>
      <c r="D429" t="s">
        <v>28922</v>
      </c>
      <c r="E429" t="s">
        <v>30230</v>
      </c>
      <c r="F429" t="s">
        <v>4</v>
      </c>
      <c r="G429" s="2">
        <v>43068</v>
      </c>
      <c r="H429" s="1">
        <v>692780</v>
      </c>
    </row>
    <row r="430" spans="1:8" x14ac:dyDescent="0.25">
      <c r="A430" t="s">
        <v>30360</v>
      </c>
      <c r="B430" t="s">
        <v>30361</v>
      </c>
      <c r="C430" t="s">
        <v>29504</v>
      </c>
      <c r="D430" t="s">
        <v>29503</v>
      </c>
      <c r="E430" t="s">
        <v>30230</v>
      </c>
      <c r="F430" t="s">
        <v>4</v>
      </c>
      <c r="G430" s="2">
        <v>42884</v>
      </c>
      <c r="H430" s="1">
        <v>1600000</v>
      </c>
    </row>
    <row r="431" spans="1:8" x14ac:dyDescent="0.25">
      <c r="A431" t="s">
        <v>30358</v>
      </c>
      <c r="B431" t="s">
        <v>30359</v>
      </c>
      <c r="C431" t="s">
        <v>1138</v>
      </c>
      <c r="D431" t="s">
        <v>1137</v>
      </c>
      <c r="E431" t="s">
        <v>30230</v>
      </c>
      <c r="F431" t="s">
        <v>4</v>
      </c>
      <c r="G431" s="2">
        <v>43048</v>
      </c>
      <c r="H431" s="1">
        <v>942354</v>
      </c>
    </row>
    <row r="432" spans="1:8" x14ac:dyDescent="0.25">
      <c r="A432" t="s">
        <v>30356</v>
      </c>
      <c r="B432" t="s">
        <v>30357</v>
      </c>
      <c r="C432" t="s">
        <v>18825</v>
      </c>
      <c r="D432" t="s">
        <v>18824</v>
      </c>
      <c r="E432" t="s">
        <v>30230</v>
      </c>
      <c r="F432" t="s">
        <v>4</v>
      </c>
      <c r="G432" s="2">
        <v>43018</v>
      </c>
      <c r="H432" s="1">
        <v>890000</v>
      </c>
    </row>
    <row r="433" spans="1:8" x14ac:dyDescent="0.25">
      <c r="A433" t="s">
        <v>30354</v>
      </c>
      <c r="B433" t="s">
        <v>30355</v>
      </c>
      <c r="C433" t="s">
        <v>29753</v>
      </c>
      <c r="D433" t="s">
        <v>29752</v>
      </c>
      <c r="E433" t="s">
        <v>30230</v>
      </c>
      <c r="F433" t="s">
        <v>4</v>
      </c>
      <c r="G433" s="2">
        <v>43010</v>
      </c>
      <c r="H433" s="1">
        <v>206000</v>
      </c>
    </row>
    <row r="434" spans="1:8" x14ac:dyDescent="0.25">
      <c r="A434" t="s">
        <v>30352</v>
      </c>
      <c r="B434" t="s">
        <v>30353</v>
      </c>
      <c r="C434" t="s">
        <v>23526</v>
      </c>
      <c r="D434" t="s">
        <v>23525</v>
      </c>
      <c r="E434" t="s">
        <v>30230</v>
      </c>
      <c r="F434" t="s">
        <v>4</v>
      </c>
      <c r="G434" s="2">
        <v>43070</v>
      </c>
      <c r="H434" s="1">
        <v>505000</v>
      </c>
    </row>
    <row r="435" spans="1:8" x14ac:dyDescent="0.25">
      <c r="A435" t="s">
        <v>30350</v>
      </c>
      <c r="B435" t="s">
        <v>30351</v>
      </c>
      <c r="C435" t="s">
        <v>16110</v>
      </c>
      <c r="D435" t="s">
        <v>16109</v>
      </c>
      <c r="E435" t="s">
        <v>30230</v>
      </c>
      <c r="F435" t="s">
        <v>4</v>
      </c>
      <c r="G435" s="2">
        <v>42957</v>
      </c>
      <c r="H435" s="1">
        <v>594800</v>
      </c>
    </row>
    <row r="436" spans="1:8" x14ac:dyDescent="0.25">
      <c r="A436" t="s">
        <v>30348</v>
      </c>
      <c r="B436" t="s">
        <v>30349</v>
      </c>
      <c r="C436" t="s">
        <v>30001</v>
      </c>
      <c r="D436" t="s">
        <v>30000</v>
      </c>
      <c r="E436" t="s">
        <v>30230</v>
      </c>
      <c r="F436" t="s">
        <v>4</v>
      </c>
      <c r="G436" s="2">
        <v>42864</v>
      </c>
      <c r="H436" s="1">
        <v>820000</v>
      </c>
    </row>
    <row r="437" spans="1:8" x14ac:dyDescent="0.25">
      <c r="A437" t="s">
        <v>30346</v>
      </c>
      <c r="B437" t="s">
        <v>30347</v>
      </c>
      <c r="C437" t="s">
        <v>29090</v>
      </c>
      <c r="D437" t="s">
        <v>29089</v>
      </c>
      <c r="E437" t="s">
        <v>30230</v>
      </c>
      <c r="F437" t="s">
        <v>4</v>
      </c>
      <c r="G437" s="2">
        <v>43070</v>
      </c>
      <c r="H437" s="1">
        <v>1000000</v>
      </c>
    </row>
    <row r="438" spans="1:8" x14ac:dyDescent="0.25">
      <c r="A438" t="s">
        <v>30344</v>
      </c>
      <c r="B438" t="s">
        <v>30345</v>
      </c>
      <c r="C438" t="s">
        <v>22858</v>
      </c>
      <c r="D438" t="s">
        <v>22857</v>
      </c>
      <c r="E438" t="s">
        <v>30230</v>
      </c>
      <c r="F438" t="s">
        <v>10658</v>
      </c>
      <c r="G438" s="2">
        <v>42879</v>
      </c>
      <c r="H438" s="1">
        <v>850000</v>
      </c>
    </row>
    <row r="439" spans="1:8" x14ac:dyDescent="0.25">
      <c r="A439" t="s">
        <v>30342</v>
      </c>
      <c r="B439" t="s">
        <v>30343</v>
      </c>
      <c r="C439" t="s">
        <v>30341</v>
      </c>
      <c r="D439" t="s">
        <v>30340</v>
      </c>
      <c r="E439" t="s">
        <v>30230</v>
      </c>
      <c r="F439" t="s">
        <v>4</v>
      </c>
      <c r="G439" s="2">
        <v>43089</v>
      </c>
      <c r="H439" s="1">
        <v>800000</v>
      </c>
    </row>
    <row r="440" spans="1:8" x14ac:dyDescent="0.25">
      <c r="A440" t="s">
        <v>30338</v>
      </c>
      <c r="B440" t="s">
        <v>30339</v>
      </c>
      <c r="C440" t="s">
        <v>29761</v>
      </c>
      <c r="D440" t="s">
        <v>29760</v>
      </c>
      <c r="E440" t="s">
        <v>30230</v>
      </c>
      <c r="F440" t="s">
        <v>4</v>
      </c>
      <c r="G440" s="2">
        <v>43052</v>
      </c>
      <c r="H440" s="1">
        <v>420204</v>
      </c>
    </row>
    <row r="441" spans="1:8" x14ac:dyDescent="0.25">
      <c r="A441" t="s">
        <v>30336</v>
      </c>
      <c r="B441" t="s">
        <v>30337</v>
      </c>
      <c r="C441" t="s">
        <v>29347</v>
      </c>
      <c r="D441" t="s">
        <v>29346</v>
      </c>
      <c r="E441" t="s">
        <v>30230</v>
      </c>
      <c r="F441" t="s">
        <v>4</v>
      </c>
      <c r="G441" s="2">
        <v>42864</v>
      </c>
      <c r="H441" s="1">
        <v>401810</v>
      </c>
    </row>
    <row r="442" spans="1:8" x14ac:dyDescent="0.25">
      <c r="A442" t="s">
        <v>30334</v>
      </c>
      <c r="B442" t="s">
        <v>30335</v>
      </c>
      <c r="C442" t="s">
        <v>16128</v>
      </c>
      <c r="D442" t="s">
        <v>16127</v>
      </c>
      <c r="E442" t="s">
        <v>30230</v>
      </c>
      <c r="F442" t="s">
        <v>4</v>
      </c>
      <c r="G442" s="2">
        <v>42996</v>
      </c>
      <c r="H442" s="1">
        <v>479000</v>
      </c>
    </row>
    <row r="443" spans="1:8" x14ac:dyDescent="0.25">
      <c r="A443" t="s">
        <v>30332</v>
      </c>
      <c r="B443" t="s">
        <v>30333</v>
      </c>
      <c r="C443" t="s">
        <v>27394</v>
      </c>
      <c r="D443" t="s">
        <v>27393</v>
      </c>
      <c r="E443" t="s">
        <v>30230</v>
      </c>
      <c r="F443" t="s">
        <v>4</v>
      </c>
      <c r="G443" s="2">
        <v>43026</v>
      </c>
      <c r="H443" s="1">
        <v>840500</v>
      </c>
    </row>
    <row r="444" spans="1:8" x14ac:dyDescent="0.25">
      <c r="A444" t="s">
        <v>30330</v>
      </c>
      <c r="B444" t="s">
        <v>30331</v>
      </c>
      <c r="C444" t="s">
        <v>29840</v>
      </c>
      <c r="D444" t="s">
        <v>29839</v>
      </c>
      <c r="E444" t="s">
        <v>30230</v>
      </c>
      <c r="F444" t="s">
        <v>4</v>
      </c>
      <c r="G444" s="2">
        <v>43003</v>
      </c>
      <c r="H444" s="1">
        <v>875000</v>
      </c>
    </row>
    <row r="445" spans="1:8" x14ac:dyDescent="0.25">
      <c r="A445" t="s">
        <v>30328</v>
      </c>
      <c r="B445" t="s">
        <v>30329</v>
      </c>
      <c r="C445" t="s">
        <v>28944</v>
      </c>
      <c r="D445" t="s">
        <v>28943</v>
      </c>
      <c r="E445" t="s">
        <v>30230</v>
      </c>
      <c r="F445" t="s">
        <v>4</v>
      </c>
      <c r="G445" s="2">
        <v>42950</v>
      </c>
      <c r="H445" s="1">
        <v>369000</v>
      </c>
    </row>
    <row r="446" spans="1:8" x14ac:dyDescent="0.25">
      <c r="A446" t="s">
        <v>30326</v>
      </c>
      <c r="B446" t="s">
        <v>30327</v>
      </c>
      <c r="C446" t="s">
        <v>29078</v>
      </c>
      <c r="D446" t="s">
        <v>29077</v>
      </c>
      <c r="E446" t="s">
        <v>30230</v>
      </c>
      <c r="F446" t="s">
        <v>4</v>
      </c>
      <c r="G446" s="2">
        <v>42999</v>
      </c>
      <c r="H446" s="1">
        <v>259000</v>
      </c>
    </row>
    <row r="447" spans="1:8" x14ac:dyDescent="0.25">
      <c r="A447" t="s">
        <v>30324</v>
      </c>
      <c r="B447" t="s">
        <v>30325</v>
      </c>
      <c r="C447" t="s">
        <v>8153</v>
      </c>
      <c r="D447" t="s">
        <v>8152</v>
      </c>
      <c r="E447" t="s">
        <v>30230</v>
      </c>
      <c r="F447" t="s">
        <v>4</v>
      </c>
      <c r="G447" s="2">
        <v>42900</v>
      </c>
      <c r="H447" s="1">
        <v>1100000</v>
      </c>
    </row>
    <row r="448" spans="1:8" x14ac:dyDescent="0.25">
      <c r="A448" t="s">
        <v>30322</v>
      </c>
      <c r="B448" t="s">
        <v>30323</v>
      </c>
      <c r="C448" t="s">
        <v>21248</v>
      </c>
      <c r="D448" t="s">
        <v>21247</v>
      </c>
      <c r="E448" t="s">
        <v>30230</v>
      </c>
      <c r="F448" t="s">
        <v>4</v>
      </c>
      <c r="G448" s="2">
        <v>42963</v>
      </c>
      <c r="H448" s="1">
        <v>3092258</v>
      </c>
    </row>
    <row r="449" spans="1:8" x14ac:dyDescent="0.25">
      <c r="A449" t="s">
        <v>30320</v>
      </c>
      <c r="B449" t="s">
        <v>30321</v>
      </c>
      <c r="C449" t="s">
        <v>16550</v>
      </c>
      <c r="D449" t="s">
        <v>16549</v>
      </c>
      <c r="E449" t="s">
        <v>30230</v>
      </c>
      <c r="F449" t="s">
        <v>4</v>
      </c>
      <c r="G449" s="2">
        <v>43000</v>
      </c>
      <c r="H449" s="1">
        <v>930000</v>
      </c>
    </row>
    <row r="450" spans="1:8" x14ac:dyDescent="0.25">
      <c r="A450" t="s">
        <v>30318</v>
      </c>
      <c r="B450" t="s">
        <v>30319</v>
      </c>
      <c r="C450" t="s">
        <v>7619</v>
      </c>
      <c r="D450" t="s">
        <v>29949</v>
      </c>
      <c r="E450" t="s">
        <v>30230</v>
      </c>
      <c r="F450" t="s">
        <v>4</v>
      </c>
      <c r="G450" s="2">
        <v>42976</v>
      </c>
      <c r="H450" s="1">
        <v>990000</v>
      </c>
    </row>
    <row r="451" spans="1:8" x14ac:dyDescent="0.25">
      <c r="A451" t="s">
        <v>30316</v>
      </c>
      <c r="B451" t="s">
        <v>30317</v>
      </c>
      <c r="C451" t="s">
        <v>21772</v>
      </c>
      <c r="D451" t="s">
        <v>21771</v>
      </c>
      <c r="E451" t="s">
        <v>30230</v>
      </c>
      <c r="F451" t="s">
        <v>4</v>
      </c>
      <c r="G451" s="2">
        <v>42884</v>
      </c>
      <c r="H451" s="1">
        <v>812000</v>
      </c>
    </row>
    <row r="452" spans="1:8" x14ac:dyDescent="0.25">
      <c r="A452" t="s">
        <v>30314</v>
      </c>
      <c r="B452" t="s">
        <v>30315</v>
      </c>
      <c r="C452" t="s">
        <v>28964</v>
      </c>
      <c r="D452" t="s">
        <v>28963</v>
      </c>
      <c r="E452" t="s">
        <v>30230</v>
      </c>
      <c r="F452" t="s">
        <v>4</v>
      </c>
      <c r="G452" s="2">
        <v>42940</v>
      </c>
      <c r="H452" s="1">
        <v>619000</v>
      </c>
    </row>
    <row r="453" spans="1:8" x14ac:dyDescent="0.25">
      <c r="A453" t="s">
        <v>30312</v>
      </c>
      <c r="B453" t="s">
        <v>30313</v>
      </c>
      <c r="C453" t="s">
        <v>28968</v>
      </c>
      <c r="D453" t="s">
        <v>28967</v>
      </c>
      <c r="E453" t="s">
        <v>30230</v>
      </c>
      <c r="F453" t="s">
        <v>4</v>
      </c>
      <c r="G453" s="2">
        <v>42992</v>
      </c>
      <c r="H453" s="1">
        <v>870000</v>
      </c>
    </row>
    <row r="454" spans="1:8" x14ac:dyDescent="0.25">
      <c r="A454" t="s">
        <v>30310</v>
      </c>
      <c r="B454" t="s">
        <v>30311</v>
      </c>
      <c r="C454" t="s">
        <v>7679</v>
      </c>
      <c r="D454" t="s">
        <v>7678</v>
      </c>
      <c r="E454" t="s">
        <v>30230</v>
      </c>
      <c r="F454" t="s">
        <v>4</v>
      </c>
      <c r="G454" s="2">
        <v>43018</v>
      </c>
      <c r="H454" s="1">
        <v>821000</v>
      </c>
    </row>
    <row r="455" spans="1:8" x14ac:dyDescent="0.25">
      <c r="A455" t="s">
        <v>30308</v>
      </c>
      <c r="B455" t="s">
        <v>30309</v>
      </c>
      <c r="C455" t="s">
        <v>29072</v>
      </c>
      <c r="D455" t="s">
        <v>29071</v>
      </c>
      <c r="E455" t="s">
        <v>30230</v>
      </c>
      <c r="F455" t="s">
        <v>4</v>
      </c>
      <c r="G455" s="2">
        <v>43017</v>
      </c>
      <c r="H455" s="1">
        <v>787441</v>
      </c>
    </row>
    <row r="456" spans="1:8" x14ac:dyDescent="0.25">
      <c r="A456" t="s">
        <v>30306</v>
      </c>
      <c r="B456" t="s">
        <v>30307</v>
      </c>
      <c r="C456" t="s">
        <v>28974</v>
      </c>
      <c r="D456" t="s">
        <v>28973</v>
      </c>
      <c r="E456" t="s">
        <v>30230</v>
      </c>
      <c r="F456" t="s">
        <v>4</v>
      </c>
      <c r="G456" s="2">
        <v>42902</v>
      </c>
      <c r="H456" s="1">
        <v>430000</v>
      </c>
    </row>
    <row r="457" spans="1:8" x14ac:dyDescent="0.25">
      <c r="A457" t="s">
        <v>30304</v>
      </c>
      <c r="B457" t="s">
        <v>30305</v>
      </c>
      <c r="C457" t="s">
        <v>18211</v>
      </c>
      <c r="D457" t="s">
        <v>29792</v>
      </c>
      <c r="E457" t="s">
        <v>30230</v>
      </c>
      <c r="F457" t="s">
        <v>4</v>
      </c>
      <c r="G457" s="2">
        <v>43010</v>
      </c>
      <c r="H457" s="1">
        <v>223000</v>
      </c>
    </row>
    <row r="458" spans="1:8" x14ac:dyDescent="0.25">
      <c r="A458" t="s">
        <v>30302</v>
      </c>
      <c r="B458" t="s">
        <v>30303</v>
      </c>
      <c r="C458" t="s">
        <v>17736</v>
      </c>
      <c r="D458" t="s">
        <v>17735</v>
      </c>
      <c r="E458" t="s">
        <v>30230</v>
      </c>
      <c r="F458" t="s">
        <v>4</v>
      </c>
      <c r="G458" s="2">
        <v>42914</v>
      </c>
      <c r="H458" s="1">
        <v>535535</v>
      </c>
    </row>
    <row r="459" spans="1:8" x14ac:dyDescent="0.25">
      <c r="A459" t="s">
        <v>30300</v>
      </c>
      <c r="B459" t="s">
        <v>30301</v>
      </c>
      <c r="C459" t="s">
        <v>29160</v>
      </c>
      <c r="D459" t="s">
        <v>29159</v>
      </c>
      <c r="E459" t="s">
        <v>30230</v>
      </c>
      <c r="F459" t="s">
        <v>4</v>
      </c>
      <c r="G459" s="2">
        <v>43014</v>
      </c>
      <c r="H459" s="1">
        <v>1069568</v>
      </c>
    </row>
    <row r="460" spans="1:8" x14ac:dyDescent="0.25">
      <c r="A460" t="s">
        <v>30298</v>
      </c>
      <c r="B460" t="s">
        <v>30299</v>
      </c>
      <c r="C460" t="s">
        <v>10027</v>
      </c>
      <c r="D460" t="s">
        <v>10026</v>
      </c>
      <c r="E460" t="s">
        <v>30230</v>
      </c>
      <c r="F460" t="s">
        <v>10658</v>
      </c>
      <c r="G460" s="2">
        <v>42864</v>
      </c>
      <c r="H460" s="1">
        <v>451584</v>
      </c>
    </row>
    <row r="461" spans="1:8" x14ac:dyDescent="0.25">
      <c r="A461" t="s">
        <v>30296</v>
      </c>
      <c r="B461" t="s">
        <v>30297</v>
      </c>
      <c r="C461" t="s">
        <v>990</v>
      </c>
      <c r="D461" t="s">
        <v>989</v>
      </c>
      <c r="E461" t="s">
        <v>30230</v>
      </c>
      <c r="F461" t="s">
        <v>4</v>
      </c>
      <c r="G461" s="2">
        <v>42957</v>
      </c>
      <c r="H461" s="1">
        <v>863000</v>
      </c>
    </row>
    <row r="462" spans="1:8" x14ac:dyDescent="0.25">
      <c r="A462" t="s">
        <v>30294</v>
      </c>
      <c r="B462" t="s">
        <v>30295</v>
      </c>
      <c r="C462" t="s">
        <v>17058</v>
      </c>
      <c r="D462" t="s">
        <v>28977</v>
      </c>
      <c r="E462" t="s">
        <v>30230</v>
      </c>
      <c r="F462" t="s">
        <v>4</v>
      </c>
      <c r="G462" s="2">
        <v>42866</v>
      </c>
      <c r="H462" s="1">
        <v>400000</v>
      </c>
    </row>
    <row r="463" spans="1:8" x14ac:dyDescent="0.25">
      <c r="A463" t="s">
        <v>30292</v>
      </c>
      <c r="B463" t="s">
        <v>30293</v>
      </c>
      <c r="C463" t="s">
        <v>16556</v>
      </c>
      <c r="D463" t="s">
        <v>16555</v>
      </c>
      <c r="E463" t="s">
        <v>30230</v>
      </c>
      <c r="F463" t="s">
        <v>10658</v>
      </c>
      <c r="G463" s="2">
        <v>42926</v>
      </c>
      <c r="H463" s="1">
        <v>839000</v>
      </c>
    </row>
    <row r="464" spans="1:8" x14ac:dyDescent="0.25">
      <c r="A464" t="s">
        <v>30290</v>
      </c>
      <c r="B464" t="s">
        <v>30291</v>
      </c>
      <c r="C464" t="s">
        <v>29641</v>
      </c>
      <c r="D464" t="s">
        <v>29640</v>
      </c>
      <c r="E464" t="s">
        <v>30230</v>
      </c>
      <c r="F464" t="s">
        <v>4</v>
      </c>
      <c r="G464" s="2">
        <v>42942</v>
      </c>
      <c r="H464" s="1">
        <v>1499999</v>
      </c>
    </row>
    <row r="465" spans="1:8" x14ac:dyDescent="0.25">
      <c r="A465" t="s">
        <v>30288</v>
      </c>
      <c r="B465" t="s">
        <v>30289</v>
      </c>
      <c r="C465" t="s">
        <v>28983</v>
      </c>
      <c r="D465" t="s">
        <v>28982</v>
      </c>
      <c r="E465" t="s">
        <v>30230</v>
      </c>
      <c r="F465" t="s">
        <v>4</v>
      </c>
      <c r="G465" s="2">
        <v>42940</v>
      </c>
      <c r="H465" s="1">
        <v>870000</v>
      </c>
    </row>
    <row r="466" spans="1:8" x14ac:dyDescent="0.25">
      <c r="A466" t="s">
        <v>30286</v>
      </c>
      <c r="B466" t="s">
        <v>30287</v>
      </c>
      <c r="C466" t="s">
        <v>29343</v>
      </c>
      <c r="D466" t="s">
        <v>29342</v>
      </c>
      <c r="E466" t="s">
        <v>30230</v>
      </c>
      <c r="F466" t="s">
        <v>4</v>
      </c>
      <c r="G466" s="2">
        <v>42948</v>
      </c>
      <c r="H466" s="1">
        <v>361250</v>
      </c>
    </row>
    <row r="467" spans="1:8" x14ac:dyDescent="0.25">
      <c r="A467" t="s">
        <v>30284</v>
      </c>
      <c r="B467" t="s">
        <v>30285</v>
      </c>
      <c r="C467" t="s">
        <v>29226</v>
      </c>
      <c r="D467" t="s">
        <v>29225</v>
      </c>
      <c r="E467" t="s">
        <v>30230</v>
      </c>
      <c r="F467" t="s">
        <v>4</v>
      </c>
      <c r="G467" s="2">
        <v>42898</v>
      </c>
      <c r="H467" s="1">
        <v>676700</v>
      </c>
    </row>
    <row r="468" spans="1:8" x14ac:dyDescent="0.25">
      <c r="A468" t="s">
        <v>30282</v>
      </c>
      <c r="B468" t="s">
        <v>30283</v>
      </c>
      <c r="C468" t="s">
        <v>28987</v>
      </c>
      <c r="D468" t="s">
        <v>28986</v>
      </c>
      <c r="E468" t="s">
        <v>30230</v>
      </c>
      <c r="F468" t="s">
        <v>10658</v>
      </c>
      <c r="G468" s="2">
        <v>42912</v>
      </c>
      <c r="H468" s="1">
        <v>684000</v>
      </c>
    </row>
    <row r="469" spans="1:8" x14ac:dyDescent="0.25">
      <c r="A469" t="s">
        <v>30280</v>
      </c>
      <c r="B469" t="s">
        <v>30281</v>
      </c>
      <c r="C469" t="s">
        <v>23360</v>
      </c>
      <c r="D469" t="s">
        <v>23359</v>
      </c>
      <c r="E469" t="s">
        <v>30230</v>
      </c>
      <c r="F469" t="s">
        <v>4</v>
      </c>
      <c r="G469" s="2">
        <v>42941</v>
      </c>
      <c r="H469" s="1">
        <v>772560</v>
      </c>
    </row>
    <row r="470" spans="1:8" x14ac:dyDescent="0.25">
      <c r="A470" t="s">
        <v>30278</v>
      </c>
      <c r="B470" t="s">
        <v>30279</v>
      </c>
      <c r="C470" t="s">
        <v>28996</v>
      </c>
      <c r="D470" t="s">
        <v>28995</v>
      </c>
      <c r="E470" t="s">
        <v>30230</v>
      </c>
      <c r="F470" t="s">
        <v>4</v>
      </c>
      <c r="G470" s="2">
        <v>42906</v>
      </c>
      <c r="H470" s="1">
        <v>1000000</v>
      </c>
    </row>
    <row r="471" spans="1:8" x14ac:dyDescent="0.25">
      <c r="A471" t="s">
        <v>30276</v>
      </c>
      <c r="B471" t="s">
        <v>30277</v>
      </c>
      <c r="C471" t="s">
        <v>29723</v>
      </c>
      <c r="D471" t="s">
        <v>29722</v>
      </c>
      <c r="E471" t="s">
        <v>30230</v>
      </c>
      <c r="F471" t="s">
        <v>4</v>
      </c>
      <c r="G471" s="2">
        <v>42933</v>
      </c>
      <c r="H471" s="1">
        <v>736190</v>
      </c>
    </row>
    <row r="472" spans="1:8" x14ac:dyDescent="0.25">
      <c r="A472" t="s">
        <v>30274</v>
      </c>
      <c r="B472" t="s">
        <v>30275</v>
      </c>
      <c r="C472" t="s">
        <v>30011</v>
      </c>
      <c r="D472" t="s">
        <v>30010</v>
      </c>
      <c r="E472" t="s">
        <v>30230</v>
      </c>
      <c r="F472" t="s">
        <v>4</v>
      </c>
      <c r="G472" s="2">
        <v>42893</v>
      </c>
      <c r="H472" s="1">
        <v>834404</v>
      </c>
    </row>
    <row r="473" spans="1:8" x14ac:dyDescent="0.25">
      <c r="A473" t="s">
        <v>30272</v>
      </c>
      <c r="B473" t="s">
        <v>30273</v>
      </c>
      <c r="C473" t="s">
        <v>29006</v>
      </c>
      <c r="D473" t="s">
        <v>29005</v>
      </c>
      <c r="E473" t="s">
        <v>30230</v>
      </c>
      <c r="F473" t="s">
        <v>4</v>
      </c>
      <c r="G473" s="2">
        <v>42906</v>
      </c>
      <c r="H473" s="1">
        <v>260000</v>
      </c>
    </row>
    <row r="474" spans="1:8" x14ac:dyDescent="0.25">
      <c r="A474" t="s">
        <v>30270</v>
      </c>
      <c r="B474" t="s">
        <v>30271</v>
      </c>
      <c r="C474" t="s">
        <v>5895</v>
      </c>
      <c r="D474" t="s">
        <v>5894</v>
      </c>
      <c r="E474" t="s">
        <v>30230</v>
      </c>
      <c r="F474" t="s">
        <v>4</v>
      </c>
      <c r="G474" s="2">
        <v>42940</v>
      </c>
      <c r="H474" s="1">
        <v>809000</v>
      </c>
    </row>
    <row r="475" spans="1:8" x14ac:dyDescent="0.25">
      <c r="A475" t="s">
        <v>30268</v>
      </c>
      <c r="B475" t="s">
        <v>30269</v>
      </c>
      <c r="C475" t="s">
        <v>13791</v>
      </c>
      <c r="D475" t="s">
        <v>13790</v>
      </c>
      <c r="E475" t="s">
        <v>30230</v>
      </c>
      <c r="F475" t="s">
        <v>4</v>
      </c>
      <c r="G475" s="2">
        <v>42976</v>
      </c>
      <c r="H475" s="1">
        <v>760000</v>
      </c>
    </row>
    <row r="476" spans="1:8" x14ac:dyDescent="0.25">
      <c r="A476" t="s">
        <v>30266</v>
      </c>
      <c r="B476" t="s">
        <v>30267</v>
      </c>
      <c r="C476" t="s">
        <v>18890</v>
      </c>
      <c r="D476" t="s">
        <v>18889</v>
      </c>
      <c r="E476" t="s">
        <v>30230</v>
      </c>
      <c r="F476" t="s">
        <v>4</v>
      </c>
      <c r="G476" s="2">
        <v>42940</v>
      </c>
      <c r="H476" s="1">
        <v>420850</v>
      </c>
    </row>
    <row r="477" spans="1:8" x14ac:dyDescent="0.25">
      <c r="A477" t="s">
        <v>30264</v>
      </c>
      <c r="B477" t="s">
        <v>30265</v>
      </c>
      <c r="C477" t="s">
        <v>20475</v>
      </c>
      <c r="D477" t="s">
        <v>20474</v>
      </c>
      <c r="E477" t="s">
        <v>30230</v>
      </c>
      <c r="F477" t="s">
        <v>4</v>
      </c>
      <c r="G477" s="2">
        <v>43052</v>
      </c>
      <c r="H477" s="1">
        <v>900000</v>
      </c>
    </row>
    <row r="478" spans="1:8" x14ac:dyDescent="0.25">
      <c r="A478" t="s">
        <v>30262</v>
      </c>
      <c r="B478" t="s">
        <v>30263</v>
      </c>
      <c r="C478" t="s">
        <v>29014</v>
      </c>
      <c r="D478" t="s">
        <v>29013</v>
      </c>
      <c r="E478" t="s">
        <v>30230</v>
      </c>
      <c r="F478" t="s">
        <v>10658</v>
      </c>
      <c r="G478" s="2">
        <v>42951</v>
      </c>
      <c r="H478" s="1">
        <v>840000</v>
      </c>
    </row>
    <row r="479" spans="1:8" x14ac:dyDescent="0.25">
      <c r="A479" t="s">
        <v>30260</v>
      </c>
      <c r="B479" t="s">
        <v>30261</v>
      </c>
      <c r="C479" t="s">
        <v>29018</v>
      </c>
      <c r="D479" t="s">
        <v>29017</v>
      </c>
      <c r="E479" t="s">
        <v>30230</v>
      </c>
      <c r="F479" t="s">
        <v>4</v>
      </c>
      <c r="G479" s="2">
        <v>42915</v>
      </c>
      <c r="H479" s="1">
        <v>568100</v>
      </c>
    </row>
    <row r="480" spans="1:8" x14ac:dyDescent="0.25">
      <c r="A480" t="s">
        <v>30258</v>
      </c>
      <c r="B480" t="s">
        <v>30259</v>
      </c>
      <c r="C480" t="s">
        <v>21704</v>
      </c>
      <c r="D480" t="s">
        <v>21703</v>
      </c>
      <c r="E480" t="s">
        <v>30230</v>
      </c>
      <c r="F480" t="s">
        <v>4</v>
      </c>
      <c r="G480" s="2">
        <v>42976</v>
      </c>
      <c r="H480" s="1">
        <v>900000</v>
      </c>
    </row>
    <row r="481" spans="1:9" x14ac:dyDescent="0.25">
      <c r="A481" t="s">
        <v>30256</v>
      </c>
      <c r="B481" t="s">
        <v>30257</v>
      </c>
      <c r="C481" t="s">
        <v>29981</v>
      </c>
      <c r="D481" t="s">
        <v>29980</v>
      </c>
      <c r="E481" t="s">
        <v>30230</v>
      </c>
      <c r="F481" t="s">
        <v>4</v>
      </c>
      <c r="G481" s="2">
        <v>43052</v>
      </c>
      <c r="H481" s="1">
        <v>800000</v>
      </c>
    </row>
    <row r="482" spans="1:9" x14ac:dyDescent="0.25">
      <c r="A482" t="s">
        <v>30254</v>
      </c>
      <c r="B482" t="s">
        <v>30255</v>
      </c>
      <c r="C482" t="s">
        <v>29026</v>
      </c>
      <c r="D482" t="s">
        <v>29025</v>
      </c>
      <c r="E482" t="s">
        <v>30230</v>
      </c>
      <c r="F482" t="s">
        <v>10658</v>
      </c>
      <c r="G482" s="2">
        <v>42914</v>
      </c>
      <c r="H482" s="1">
        <v>951000</v>
      </c>
    </row>
    <row r="483" spans="1:9" x14ac:dyDescent="0.25">
      <c r="A483" t="s">
        <v>30252</v>
      </c>
      <c r="B483" t="s">
        <v>30253</v>
      </c>
      <c r="C483" t="s">
        <v>17724</v>
      </c>
      <c r="D483" t="s">
        <v>29611</v>
      </c>
      <c r="E483" t="s">
        <v>30230</v>
      </c>
      <c r="F483" t="s">
        <v>4</v>
      </c>
      <c r="G483" s="2">
        <v>42926</v>
      </c>
      <c r="H483" s="1">
        <v>469990</v>
      </c>
    </row>
    <row r="484" spans="1:9" x14ac:dyDescent="0.25">
      <c r="A484" t="s">
        <v>30250</v>
      </c>
      <c r="B484" t="s">
        <v>30251</v>
      </c>
      <c r="C484" t="s">
        <v>29331</v>
      </c>
      <c r="D484" t="s">
        <v>29330</v>
      </c>
      <c r="E484" t="s">
        <v>30230</v>
      </c>
      <c r="F484" t="s">
        <v>4</v>
      </c>
      <c r="G484" s="2">
        <v>42977</v>
      </c>
      <c r="H484" s="1">
        <v>422500</v>
      </c>
    </row>
    <row r="485" spans="1:9" x14ac:dyDescent="0.25">
      <c r="A485" t="s">
        <v>30248</v>
      </c>
      <c r="B485" t="s">
        <v>30249</v>
      </c>
      <c r="C485" t="s">
        <v>29301</v>
      </c>
      <c r="D485" t="s">
        <v>29300</v>
      </c>
      <c r="E485" t="s">
        <v>30230</v>
      </c>
      <c r="F485" t="s">
        <v>4</v>
      </c>
      <c r="G485" s="2">
        <v>42963</v>
      </c>
      <c r="H485" s="1">
        <v>402500</v>
      </c>
    </row>
    <row r="486" spans="1:9" x14ac:dyDescent="0.25">
      <c r="A486" t="s">
        <v>30246</v>
      </c>
      <c r="B486" t="s">
        <v>30247</v>
      </c>
      <c r="C486" t="s">
        <v>30035</v>
      </c>
      <c r="D486" t="s">
        <v>30034</v>
      </c>
      <c r="E486" t="s">
        <v>30230</v>
      </c>
      <c r="F486" t="s">
        <v>4</v>
      </c>
      <c r="G486" s="2">
        <v>43024</v>
      </c>
      <c r="H486" s="1">
        <v>590902</v>
      </c>
    </row>
    <row r="487" spans="1:9" x14ac:dyDescent="0.25">
      <c r="A487" t="s">
        <v>30244</v>
      </c>
      <c r="B487" t="s">
        <v>30245</v>
      </c>
      <c r="C487" t="s">
        <v>29378</v>
      </c>
      <c r="D487" t="s">
        <v>29377</v>
      </c>
      <c r="E487" t="s">
        <v>30230</v>
      </c>
      <c r="F487" t="s">
        <v>4</v>
      </c>
      <c r="G487" s="2">
        <v>43060</v>
      </c>
      <c r="H487" s="1">
        <v>520000</v>
      </c>
    </row>
    <row r="488" spans="1:9" x14ac:dyDescent="0.25">
      <c r="A488" t="s">
        <v>30242</v>
      </c>
      <c r="B488" t="s">
        <v>30243</v>
      </c>
      <c r="C488" t="s">
        <v>6979</v>
      </c>
      <c r="D488" t="s">
        <v>6978</v>
      </c>
      <c r="E488" t="s">
        <v>30230</v>
      </c>
      <c r="F488" t="s">
        <v>10658</v>
      </c>
      <c r="G488" s="2">
        <v>42989</v>
      </c>
      <c r="H488" s="1">
        <v>800000</v>
      </c>
    </row>
    <row r="489" spans="1:9" x14ac:dyDescent="0.25">
      <c r="A489" t="s">
        <v>30240</v>
      </c>
      <c r="B489" t="s">
        <v>30241</v>
      </c>
      <c r="C489" t="s">
        <v>8292</v>
      </c>
      <c r="D489" t="s">
        <v>8291</v>
      </c>
      <c r="E489" t="s">
        <v>30230</v>
      </c>
      <c r="F489" t="s">
        <v>4</v>
      </c>
      <c r="G489" s="2">
        <v>42891</v>
      </c>
      <c r="H489" s="1">
        <v>2400000</v>
      </c>
    </row>
    <row r="490" spans="1:9" x14ac:dyDescent="0.25">
      <c r="A490" t="s">
        <v>30238</v>
      </c>
      <c r="B490" t="s">
        <v>30239</v>
      </c>
      <c r="C490" t="s">
        <v>29230</v>
      </c>
      <c r="D490" t="s">
        <v>29229</v>
      </c>
      <c r="E490" t="s">
        <v>30230</v>
      </c>
      <c r="F490" t="s">
        <v>10658</v>
      </c>
      <c r="G490" s="2">
        <v>42940</v>
      </c>
      <c r="H490" s="1">
        <v>253650</v>
      </c>
    </row>
    <row r="491" spans="1:9" x14ac:dyDescent="0.25">
      <c r="A491" t="s">
        <v>30236</v>
      </c>
      <c r="B491" t="s">
        <v>30237</v>
      </c>
      <c r="C491" t="s">
        <v>29535</v>
      </c>
      <c r="D491" t="s">
        <v>29534</v>
      </c>
      <c r="E491" t="s">
        <v>30230</v>
      </c>
      <c r="F491" t="s">
        <v>4</v>
      </c>
      <c r="G491" s="2">
        <v>42936</v>
      </c>
      <c r="H491" s="1">
        <v>599900</v>
      </c>
    </row>
    <row r="492" spans="1:9" x14ac:dyDescent="0.25">
      <c r="A492" t="s">
        <v>30234</v>
      </c>
      <c r="B492" t="s">
        <v>30235</v>
      </c>
      <c r="C492" t="s">
        <v>29040</v>
      </c>
      <c r="D492" t="s">
        <v>29039</v>
      </c>
      <c r="E492" t="s">
        <v>30230</v>
      </c>
      <c r="F492" t="s">
        <v>4</v>
      </c>
      <c r="G492" s="2">
        <v>42978</v>
      </c>
      <c r="H492" s="1">
        <v>700000</v>
      </c>
    </row>
    <row r="493" spans="1:9" x14ac:dyDescent="0.25">
      <c r="A493" t="s">
        <v>30232</v>
      </c>
      <c r="B493" t="s">
        <v>30233</v>
      </c>
      <c r="C493" t="s">
        <v>29971</v>
      </c>
      <c r="D493" t="s">
        <v>29970</v>
      </c>
      <c r="E493" t="s">
        <v>30230</v>
      </c>
      <c r="F493" t="s">
        <v>4</v>
      </c>
      <c r="G493" s="2">
        <v>42926</v>
      </c>
      <c r="H493" s="1">
        <v>800000</v>
      </c>
    </row>
    <row r="494" spans="1:9" x14ac:dyDescent="0.25">
      <c r="A494" t="s">
        <v>30229</v>
      </c>
      <c r="B494" t="s">
        <v>30231</v>
      </c>
      <c r="C494" t="s">
        <v>29727</v>
      </c>
      <c r="D494" t="s">
        <v>29726</v>
      </c>
      <c r="E494" t="s">
        <v>30230</v>
      </c>
      <c r="F494" t="s">
        <v>4</v>
      </c>
      <c r="G494" s="2">
        <v>42940</v>
      </c>
      <c r="H494" s="1">
        <v>558000</v>
      </c>
    </row>
    <row r="495" spans="1:9" x14ac:dyDescent="0.25">
      <c r="A495" t="s">
        <v>30055</v>
      </c>
      <c r="B495" t="s">
        <v>30056</v>
      </c>
      <c r="C495" t="s">
        <v>30054</v>
      </c>
      <c r="D495" t="s">
        <v>30053</v>
      </c>
      <c r="E495" t="s">
        <v>28554</v>
      </c>
      <c r="F495" t="s">
        <v>4</v>
      </c>
      <c r="G495" s="2">
        <v>42843</v>
      </c>
      <c r="I495" s="1">
        <v>405315</v>
      </c>
    </row>
    <row r="496" spans="1:9" x14ac:dyDescent="0.25">
      <c r="A496" t="s">
        <v>30051</v>
      </c>
      <c r="B496" t="s">
        <v>30052</v>
      </c>
      <c r="C496" t="s">
        <v>1728</v>
      </c>
      <c r="D496" t="s">
        <v>30050</v>
      </c>
      <c r="E496" t="s">
        <v>28554</v>
      </c>
      <c r="F496" t="s">
        <v>10658</v>
      </c>
      <c r="G496" s="2">
        <v>42773</v>
      </c>
      <c r="I496" s="1">
        <v>405315</v>
      </c>
    </row>
    <row r="497" spans="1:9" x14ac:dyDescent="0.25">
      <c r="A497" t="s">
        <v>30048</v>
      </c>
      <c r="B497" t="s">
        <v>30049</v>
      </c>
      <c r="C497" t="s">
        <v>30047</v>
      </c>
      <c r="D497" t="s">
        <v>30046</v>
      </c>
      <c r="E497" t="s">
        <v>28554</v>
      </c>
      <c r="F497" t="s">
        <v>10658</v>
      </c>
      <c r="G497" s="2">
        <v>42844</v>
      </c>
      <c r="I497" s="1">
        <v>405315</v>
      </c>
    </row>
    <row r="498" spans="1:9" x14ac:dyDescent="0.25">
      <c r="A498" t="s">
        <v>30044</v>
      </c>
      <c r="B498" t="s">
        <v>30045</v>
      </c>
      <c r="C498" t="s">
        <v>30043</v>
      </c>
      <c r="D498" t="s">
        <v>30042</v>
      </c>
      <c r="E498" t="s">
        <v>28554</v>
      </c>
      <c r="F498" t="s">
        <v>4</v>
      </c>
      <c r="G498" s="2">
        <v>42914</v>
      </c>
      <c r="I498" s="1">
        <v>102500</v>
      </c>
    </row>
    <row r="499" spans="1:9" x14ac:dyDescent="0.25">
      <c r="A499" t="s">
        <v>30040</v>
      </c>
      <c r="B499" t="s">
        <v>30041</v>
      </c>
      <c r="C499" t="s">
        <v>30039</v>
      </c>
      <c r="D499" t="s">
        <v>30038</v>
      </c>
      <c r="E499" t="s">
        <v>28554</v>
      </c>
      <c r="F499" t="s">
        <v>10658</v>
      </c>
      <c r="G499" s="2">
        <v>42772</v>
      </c>
      <c r="I499" s="1">
        <v>405870</v>
      </c>
    </row>
    <row r="500" spans="1:9" x14ac:dyDescent="0.25">
      <c r="A500" t="s">
        <v>30036</v>
      </c>
      <c r="B500" t="s">
        <v>30037</v>
      </c>
      <c r="C500" t="s">
        <v>30035</v>
      </c>
      <c r="D500" t="s">
        <v>30034</v>
      </c>
      <c r="E500" t="s">
        <v>28554</v>
      </c>
      <c r="F500" t="s">
        <v>4</v>
      </c>
      <c r="G500" s="2">
        <v>43024</v>
      </c>
      <c r="I500" s="1">
        <v>391650</v>
      </c>
    </row>
    <row r="501" spans="1:9" x14ac:dyDescent="0.25">
      <c r="A501" t="s">
        <v>30032</v>
      </c>
      <c r="B501" t="s">
        <v>30033</v>
      </c>
      <c r="C501" t="s">
        <v>18825</v>
      </c>
      <c r="D501" t="s">
        <v>18824</v>
      </c>
      <c r="E501" t="s">
        <v>28554</v>
      </c>
      <c r="F501" t="s">
        <v>4</v>
      </c>
      <c r="G501" s="2">
        <v>43018</v>
      </c>
      <c r="I501" s="1">
        <v>391290</v>
      </c>
    </row>
    <row r="502" spans="1:9" x14ac:dyDescent="0.25">
      <c r="A502" t="s">
        <v>30030</v>
      </c>
      <c r="B502" t="s">
        <v>30031</v>
      </c>
      <c r="C502" t="s">
        <v>30029</v>
      </c>
      <c r="D502" t="s">
        <v>30028</v>
      </c>
      <c r="E502" t="s">
        <v>28554</v>
      </c>
      <c r="F502" t="s">
        <v>10658</v>
      </c>
      <c r="G502" s="2">
        <v>42775</v>
      </c>
      <c r="I502" s="1">
        <v>384000</v>
      </c>
    </row>
    <row r="503" spans="1:9" x14ac:dyDescent="0.25">
      <c r="A503" t="s">
        <v>30026</v>
      </c>
      <c r="B503" t="s">
        <v>30027</v>
      </c>
      <c r="C503" t="s">
        <v>8153</v>
      </c>
      <c r="D503" t="s">
        <v>8152</v>
      </c>
      <c r="E503" t="s">
        <v>28554</v>
      </c>
      <c r="F503" t="s">
        <v>10658</v>
      </c>
      <c r="G503" s="2">
        <v>42900</v>
      </c>
      <c r="I503" s="1">
        <v>396300</v>
      </c>
    </row>
    <row r="504" spans="1:9" x14ac:dyDescent="0.25">
      <c r="A504" t="s">
        <v>30024</v>
      </c>
      <c r="B504" t="s">
        <v>30025</v>
      </c>
      <c r="C504" t="s">
        <v>3572</v>
      </c>
      <c r="D504" t="s">
        <v>3571</v>
      </c>
      <c r="E504" t="s">
        <v>28554</v>
      </c>
      <c r="F504" t="s">
        <v>10658</v>
      </c>
      <c r="G504" s="2">
        <v>42989</v>
      </c>
      <c r="I504" s="1">
        <v>386319</v>
      </c>
    </row>
    <row r="505" spans="1:9" x14ac:dyDescent="0.25">
      <c r="A505" t="s">
        <v>30022</v>
      </c>
      <c r="B505" t="s">
        <v>30023</v>
      </c>
      <c r="C505" t="s">
        <v>28263</v>
      </c>
      <c r="D505" t="s">
        <v>28262</v>
      </c>
      <c r="E505" t="s">
        <v>28554</v>
      </c>
      <c r="F505" t="s">
        <v>4</v>
      </c>
      <c r="G505" s="2">
        <v>43084</v>
      </c>
      <c r="I505" s="1">
        <v>382860</v>
      </c>
    </row>
    <row r="506" spans="1:9" x14ac:dyDescent="0.25">
      <c r="A506" t="s">
        <v>30020</v>
      </c>
      <c r="B506" t="s">
        <v>30021</v>
      </c>
      <c r="C506" t="s">
        <v>4076</v>
      </c>
      <c r="D506" t="s">
        <v>4075</v>
      </c>
      <c r="E506" t="s">
        <v>28554</v>
      </c>
      <c r="F506" t="s">
        <v>4</v>
      </c>
      <c r="G506" s="2">
        <v>42963</v>
      </c>
      <c r="I506" s="1">
        <v>225000</v>
      </c>
    </row>
    <row r="507" spans="1:9" x14ac:dyDescent="0.25">
      <c r="A507" t="s">
        <v>30018</v>
      </c>
      <c r="B507" t="s">
        <v>30019</v>
      </c>
      <c r="C507" t="s">
        <v>30017</v>
      </c>
      <c r="D507" t="s">
        <v>30016</v>
      </c>
      <c r="E507" t="s">
        <v>28554</v>
      </c>
      <c r="F507" t="s">
        <v>4</v>
      </c>
      <c r="G507" s="2">
        <v>43076</v>
      </c>
      <c r="I507" s="1">
        <v>385035</v>
      </c>
    </row>
    <row r="508" spans="1:9" x14ac:dyDescent="0.25">
      <c r="A508" t="s">
        <v>30014</v>
      </c>
      <c r="B508" t="s">
        <v>30015</v>
      </c>
      <c r="C508" t="s">
        <v>10027</v>
      </c>
      <c r="D508" t="s">
        <v>10026</v>
      </c>
      <c r="E508" t="s">
        <v>28554</v>
      </c>
      <c r="F508" t="s">
        <v>10658</v>
      </c>
      <c r="G508" s="2">
        <v>42864</v>
      </c>
      <c r="I508" s="1">
        <v>225792</v>
      </c>
    </row>
    <row r="509" spans="1:9" x14ac:dyDescent="0.25">
      <c r="A509" t="s">
        <v>30012</v>
      </c>
      <c r="B509" t="s">
        <v>30013</v>
      </c>
      <c r="C509" t="s">
        <v>30011</v>
      </c>
      <c r="D509" t="s">
        <v>30010</v>
      </c>
      <c r="E509" t="s">
        <v>28554</v>
      </c>
      <c r="F509" t="s">
        <v>10658</v>
      </c>
      <c r="G509" s="2">
        <v>42893</v>
      </c>
      <c r="I509" s="1">
        <v>403065</v>
      </c>
    </row>
    <row r="510" spans="1:9" x14ac:dyDescent="0.25">
      <c r="A510" t="s">
        <v>30008</v>
      </c>
      <c r="B510" t="s">
        <v>30009</v>
      </c>
      <c r="C510" t="s">
        <v>1542</v>
      </c>
      <c r="D510" t="s">
        <v>20534</v>
      </c>
      <c r="E510" t="s">
        <v>28554</v>
      </c>
      <c r="F510" t="s">
        <v>10658</v>
      </c>
      <c r="G510" s="2">
        <v>42906</v>
      </c>
      <c r="I510" s="1">
        <v>405315</v>
      </c>
    </row>
    <row r="511" spans="1:9" x14ac:dyDescent="0.25">
      <c r="A511" t="s">
        <v>30006</v>
      </c>
      <c r="B511" t="s">
        <v>30007</v>
      </c>
      <c r="C511" t="s">
        <v>795</v>
      </c>
      <c r="D511" t="s">
        <v>794</v>
      </c>
      <c r="E511" t="s">
        <v>28554</v>
      </c>
      <c r="F511" t="s">
        <v>10658</v>
      </c>
      <c r="G511" s="2">
        <v>42844</v>
      </c>
      <c r="I511" s="1">
        <v>405315</v>
      </c>
    </row>
    <row r="512" spans="1:9" x14ac:dyDescent="0.25">
      <c r="A512" t="s">
        <v>30004</v>
      </c>
      <c r="B512" t="s">
        <v>30005</v>
      </c>
      <c r="C512" t="s">
        <v>19945</v>
      </c>
      <c r="D512" t="s">
        <v>19944</v>
      </c>
      <c r="E512" t="s">
        <v>28554</v>
      </c>
      <c r="F512" t="s">
        <v>10658</v>
      </c>
      <c r="G512" s="2">
        <v>42831</v>
      </c>
      <c r="I512" s="1">
        <v>405315</v>
      </c>
    </row>
    <row r="513" spans="1:9" x14ac:dyDescent="0.25">
      <c r="A513" t="s">
        <v>30002</v>
      </c>
      <c r="B513" t="s">
        <v>30003</v>
      </c>
      <c r="C513" t="s">
        <v>30001</v>
      </c>
      <c r="D513" t="s">
        <v>30000</v>
      </c>
      <c r="E513" t="s">
        <v>28554</v>
      </c>
      <c r="F513" t="s">
        <v>10658</v>
      </c>
      <c r="G513" s="2">
        <v>42864</v>
      </c>
      <c r="I513" s="1">
        <v>405315</v>
      </c>
    </row>
    <row r="514" spans="1:9" x14ac:dyDescent="0.25">
      <c r="A514" t="s">
        <v>29998</v>
      </c>
      <c r="B514" t="s">
        <v>29999</v>
      </c>
      <c r="C514" t="s">
        <v>29997</v>
      </c>
      <c r="D514" t="s">
        <v>29996</v>
      </c>
      <c r="E514" t="s">
        <v>28554</v>
      </c>
      <c r="F514" t="s">
        <v>10658</v>
      </c>
      <c r="G514" s="2">
        <v>42996</v>
      </c>
      <c r="I514" s="1">
        <v>325000</v>
      </c>
    </row>
    <row r="515" spans="1:9" x14ac:dyDescent="0.25">
      <c r="A515" t="s">
        <v>29994</v>
      </c>
      <c r="B515" t="s">
        <v>29995</v>
      </c>
      <c r="C515" t="s">
        <v>29993</v>
      </c>
      <c r="D515" t="s">
        <v>29992</v>
      </c>
      <c r="E515" t="s">
        <v>28554</v>
      </c>
      <c r="F515" t="s">
        <v>10658</v>
      </c>
      <c r="G515" s="2">
        <v>42831</v>
      </c>
      <c r="I515" s="1">
        <v>405315</v>
      </c>
    </row>
    <row r="516" spans="1:9" x14ac:dyDescent="0.25">
      <c r="A516" t="s">
        <v>29990</v>
      </c>
      <c r="B516" t="s">
        <v>29991</v>
      </c>
      <c r="C516" t="s">
        <v>28652</v>
      </c>
      <c r="D516" t="s">
        <v>28651</v>
      </c>
      <c r="E516" t="s">
        <v>28554</v>
      </c>
      <c r="F516" t="s">
        <v>10658</v>
      </c>
      <c r="G516" s="2">
        <v>43012</v>
      </c>
      <c r="I516" s="1">
        <v>169721</v>
      </c>
    </row>
    <row r="517" spans="1:9" x14ac:dyDescent="0.25">
      <c r="A517" t="s">
        <v>29988</v>
      </c>
      <c r="B517" t="s">
        <v>29989</v>
      </c>
      <c r="C517" t="s">
        <v>29987</v>
      </c>
      <c r="D517" t="s">
        <v>29986</v>
      </c>
      <c r="E517" t="s">
        <v>28554</v>
      </c>
      <c r="F517" t="s">
        <v>10658</v>
      </c>
      <c r="G517" s="2">
        <v>42948</v>
      </c>
      <c r="I517" s="1">
        <v>237275</v>
      </c>
    </row>
    <row r="518" spans="1:9" x14ac:dyDescent="0.25">
      <c r="A518" t="s">
        <v>29984</v>
      </c>
      <c r="B518" t="s">
        <v>29985</v>
      </c>
      <c r="C518" t="s">
        <v>20055</v>
      </c>
      <c r="D518" t="s">
        <v>20054</v>
      </c>
      <c r="E518" t="s">
        <v>28554</v>
      </c>
      <c r="F518" t="s">
        <v>10658</v>
      </c>
      <c r="G518" s="2">
        <v>42850</v>
      </c>
      <c r="I518" s="1">
        <v>405315</v>
      </c>
    </row>
    <row r="519" spans="1:9" x14ac:dyDescent="0.25">
      <c r="A519" t="s">
        <v>29982</v>
      </c>
      <c r="B519" t="s">
        <v>29983</v>
      </c>
      <c r="C519" t="s">
        <v>29981</v>
      </c>
      <c r="D519" t="s">
        <v>29980</v>
      </c>
      <c r="E519" t="s">
        <v>28554</v>
      </c>
      <c r="F519" t="s">
        <v>4</v>
      </c>
      <c r="G519" s="2">
        <v>43052</v>
      </c>
      <c r="I519" s="1">
        <v>391290</v>
      </c>
    </row>
    <row r="520" spans="1:9" x14ac:dyDescent="0.25">
      <c r="A520" t="s">
        <v>29978</v>
      </c>
      <c r="B520" t="s">
        <v>29979</v>
      </c>
      <c r="C520" t="s">
        <v>29977</v>
      </c>
      <c r="D520" t="s">
        <v>29976</v>
      </c>
      <c r="E520" t="s">
        <v>28554</v>
      </c>
      <c r="F520" t="s">
        <v>10658</v>
      </c>
      <c r="G520" s="2">
        <v>42943</v>
      </c>
      <c r="I520" s="1">
        <v>394050</v>
      </c>
    </row>
    <row r="521" spans="1:9" x14ac:dyDescent="0.25">
      <c r="A521" t="s">
        <v>29974</v>
      </c>
      <c r="B521" t="s">
        <v>29975</v>
      </c>
      <c r="C521" t="s">
        <v>6055</v>
      </c>
      <c r="D521" t="s">
        <v>6054</v>
      </c>
      <c r="E521" t="s">
        <v>28554</v>
      </c>
      <c r="F521" t="s">
        <v>10658</v>
      </c>
      <c r="G521" s="2">
        <v>42877</v>
      </c>
      <c r="I521" s="1">
        <v>298800</v>
      </c>
    </row>
    <row r="522" spans="1:9" x14ac:dyDescent="0.25">
      <c r="A522" t="s">
        <v>29972</v>
      </c>
      <c r="B522" t="s">
        <v>29973</v>
      </c>
      <c r="C522" t="s">
        <v>29971</v>
      </c>
      <c r="D522" t="s">
        <v>29970</v>
      </c>
      <c r="E522" t="s">
        <v>28554</v>
      </c>
      <c r="F522" t="s">
        <v>10658</v>
      </c>
      <c r="G522" s="2">
        <v>42926</v>
      </c>
      <c r="I522" s="1">
        <v>397005</v>
      </c>
    </row>
    <row r="523" spans="1:9" x14ac:dyDescent="0.25">
      <c r="A523" t="s">
        <v>29968</v>
      </c>
      <c r="B523" t="s">
        <v>29969</v>
      </c>
      <c r="C523" t="s">
        <v>6085</v>
      </c>
      <c r="D523" t="s">
        <v>6084</v>
      </c>
      <c r="E523" t="s">
        <v>28554</v>
      </c>
      <c r="F523" t="s">
        <v>10658</v>
      </c>
      <c r="G523" s="2">
        <v>42936</v>
      </c>
      <c r="I523" s="1">
        <v>378000</v>
      </c>
    </row>
    <row r="524" spans="1:9" x14ac:dyDescent="0.25">
      <c r="A524" t="s">
        <v>29966</v>
      </c>
      <c r="B524" t="s">
        <v>29967</v>
      </c>
      <c r="C524" t="s">
        <v>903</v>
      </c>
      <c r="D524" t="s">
        <v>902</v>
      </c>
      <c r="E524" t="s">
        <v>28554</v>
      </c>
      <c r="F524" t="s">
        <v>10658</v>
      </c>
      <c r="G524" s="2">
        <v>42823</v>
      </c>
      <c r="I524" s="1">
        <v>359785</v>
      </c>
    </row>
    <row r="525" spans="1:9" x14ac:dyDescent="0.25">
      <c r="A525" t="s">
        <v>29964</v>
      </c>
      <c r="B525" t="s">
        <v>29965</v>
      </c>
      <c r="C525" t="s">
        <v>29963</v>
      </c>
      <c r="D525" t="s">
        <v>29962</v>
      </c>
      <c r="E525" t="s">
        <v>28554</v>
      </c>
      <c r="F525" t="s">
        <v>4</v>
      </c>
      <c r="G525" s="2">
        <v>42940</v>
      </c>
      <c r="I525" s="1">
        <v>175000</v>
      </c>
    </row>
    <row r="526" spans="1:9" x14ac:dyDescent="0.25">
      <c r="A526" t="s">
        <v>29960</v>
      </c>
      <c r="B526" t="s">
        <v>29961</v>
      </c>
      <c r="C526" t="s">
        <v>6354</v>
      </c>
      <c r="D526" t="s">
        <v>6353</v>
      </c>
      <c r="E526" t="s">
        <v>28554</v>
      </c>
      <c r="F526" t="s">
        <v>10658</v>
      </c>
      <c r="G526" s="2">
        <v>42800</v>
      </c>
      <c r="I526" s="1">
        <v>405330</v>
      </c>
    </row>
    <row r="527" spans="1:9" x14ac:dyDescent="0.25">
      <c r="A527" t="s">
        <v>29958</v>
      </c>
      <c r="B527" t="s">
        <v>29959</v>
      </c>
      <c r="C527" t="s">
        <v>29957</v>
      </c>
      <c r="D527" t="s">
        <v>29956</v>
      </c>
      <c r="E527" t="s">
        <v>28554</v>
      </c>
      <c r="F527" t="s">
        <v>4</v>
      </c>
      <c r="G527" s="2">
        <v>43054</v>
      </c>
      <c r="I527" s="1">
        <v>383745</v>
      </c>
    </row>
    <row r="528" spans="1:9" x14ac:dyDescent="0.25">
      <c r="A528" t="s">
        <v>29954</v>
      </c>
      <c r="B528" t="s">
        <v>29955</v>
      </c>
      <c r="C528" t="s">
        <v>13606</v>
      </c>
      <c r="D528" t="s">
        <v>13605</v>
      </c>
      <c r="E528" t="s">
        <v>28554</v>
      </c>
      <c r="F528" t="s">
        <v>10658</v>
      </c>
      <c r="G528" s="2">
        <v>42768</v>
      </c>
      <c r="I528" s="1">
        <v>365000</v>
      </c>
    </row>
    <row r="529" spans="1:9" x14ac:dyDescent="0.25">
      <c r="A529" t="s">
        <v>29952</v>
      </c>
      <c r="B529" t="s">
        <v>29953</v>
      </c>
      <c r="C529" t="s">
        <v>24049</v>
      </c>
      <c r="D529" t="s">
        <v>24048</v>
      </c>
      <c r="E529" t="s">
        <v>28554</v>
      </c>
      <c r="F529" t="s">
        <v>10658</v>
      </c>
      <c r="G529" s="2">
        <v>42864</v>
      </c>
      <c r="I529" s="1">
        <v>405315</v>
      </c>
    </row>
    <row r="530" spans="1:9" x14ac:dyDescent="0.25">
      <c r="A530" t="s">
        <v>29950</v>
      </c>
      <c r="B530" t="s">
        <v>29951</v>
      </c>
      <c r="C530" t="s">
        <v>7619</v>
      </c>
      <c r="D530" t="s">
        <v>29949</v>
      </c>
      <c r="E530" t="s">
        <v>28554</v>
      </c>
      <c r="F530" t="s">
        <v>10658</v>
      </c>
      <c r="G530" s="2">
        <v>42976</v>
      </c>
      <c r="I530" s="1">
        <v>397005</v>
      </c>
    </row>
    <row r="531" spans="1:9" x14ac:dyDescent="0.25">
      <c r="A531" t="s">
        <v>29947</v>
      </c>
      <c r="B531" t="s">
        <v>29948</v>
      </c>
      <c r="C531" t="s">
        <v>29946</v>
      </c>
      <c r="D531" t="s">
        <v>29945</v>
      </c>
      <c r="E531" t="s">
        <v>28554</v>
      </c>
      <c r="F531" t="s">
        <v>10658</v>
      </c>
      <c r="G531" s="2">
        <v>42948</v>
      </c>
      <c r="I531" s="1">
        <v>104000</v>
      </c>
    </row>
    <row r="532" spans="1:9" x14ac:dyDescent="0.25">
      <c r="A532" t="s">
        <v>29943</v>
      </c>
      <c r="B532" t="s">
        <v>29944</v>
      </c>
      <c r="C532" t="s">
        <v>4691</v>
      </c>
      <c r="D532" t="s">
        <v>4690</v>
      </c>
      <c r="E532" t="s">
        <v>28554</v>
      </c>
      <c r="F532" t="s">
        <v>10658</v>
      </c>
      <c r="G532" s="2">
        <v>42781</v>
      </c>
      <c r="I532" s="1">
        <v>405630</v>
      </c>
    </row>
    <row r="533" spans="1:9" x14ac:dyDescent="0.25">
      <c r="A533" t="s">
        <v>29941</v>
      </c>
      <c r="B533" t="s">
        <v>29942</v>
      </c>
      <c r="C533" t="s">
        <v>4331</v>
      </c>
      <c r="D533" t="s">
        <v>4330</v>
      </c>
      <c r="E533" t="s">
        <v>28554</v>
      </c>
      <c r="F533" t="s">
        <v>10658</v>
      </c>
      <c r="G533" s="2">
        <v>42958</v>
      </c>
      <c r="I533" s="1">
        <v>280000</v>
      </c>
    </row>
    <row r="534" spans="1:9" x14ac:dyDescent="0.25">
      <c r="A534" t="s">
        <v>29939</v>
      </c>
      <c r="B534" t="s">
        <v>29940</v>
      </c>
      <c r="C534" t="s">
        <v>29938</v>
      </c>
      <c r="D534" t="s">
        <v>29937</v>
      </c>
      <c r="E534" t="s">
        <v>28554</v>
      </c>
      <c r="F534" t="s">
        <v>10658</v>
      </c>
      <c r="G534" s="2">
        <v>42837</v>
      </c>
      <c r="I534" s="1">
        <v>360000</v>
      </c>
    </row>
    <row r="535" spans="1:9" x14ac:dyDescent="0.25">
      <c r="A535" t="s">
        <v>29935</v>
      </c>
      <c r="B535" t="s">
        <v>29936</v>
      </c>
      <c r="C535" t="s">
        <v>29934</v>
      </c>
      <c r="D535" t="s">
        <v>29933</v>
      </c>
      <c r="E535" t="s">
        <v>28554</v>
      </c>
      <c r="F535" t="s">
        <v>10658</v>
      </c>
      <c r="G535" s="2">
        <v>42817</v>
      </c>
      <c r="I535" s="1">
        <v>405315</v>
      </c>
    </row>
    <row r="536" spans="1:9" x14ac:dyDescent="0.25">
      <c r="A536" t="s">
        <v>29931</v>
      </c>
      <c r="B536" t="s">
        <v>29932</v>
      </c>
      <c r="C536" t="s">
        <v>29930</v>
      </c>
      <c r="D536" t="s">
        <v>29929</v>
      </c>
      <c r="E536" t="s">
        <v>28554</v>
      </c>
      <c r="F536" t="s">
        <v>10658</v>
      </c>
      <c r="G536" s="2">
        <v>42835</v>
      </c>
      <c r="I536" s="1">
        <v>405315</v>
      </c>
    </row>
    <row r="537" spans="1:9" x14ac:dyDescent="0.25">
      <c r="A537" t="s">
        <v>29927</v>
      </c>
      <c r="B537" t="s">
        <v>29928</v>
      </c>
      <c r="C537" t="s">
        <v>14793</v>
      </c>
      <c r="D537" t="s">
        <v>14792</v>
      </c>
      <c r="E537" t="s">
        <v>28554</v>
      </c>
      <c r="F537" t="s">
        <v>10658</v>
      </c>
      <c r="G537" s="2">
        <v>42795</v>
      </c>
      <c r="I537" s="1">
        <v>405330</v>
      </c>
    </row>
    <row r="538" spans="1:9" x14ac:dyDescent="0.25">
      <c r="A538" t="s">
        <v>29925</v>
      </c>
      <c r="B538" t="s">
        <v>29926</v>
      </c>
      <c r="C538" t="s">
        <v>29924</v>
      </c>
      <c r="D538" t="s">
        <v>29923</v>
      </c>
      <c r="E538" t="s">
        <v>28554</v>
      </c>
      <c r="F538" t="s">
        <v>10658</v>
      </c>
      <c r="G538" s="2">
        <v>42891</v>
      </c>
      <c r="I538" s="1">
        <v>396300</v>
      </c>
    </row>
    <row r="539" spans="1:9" x14ac:dyDescent="0.25">
      <c r="A539" t="s">
        <v>29921</v>
      </c>
      <c r="B539" t="s">
        <v>29922</v>
      </c>
      <c r="C539" t="s">
        <v>29920</v>
      </c>
      <c r="D539" t="s">
        <v>29919</v>
      </c>
      <c r="E539" t="s">
        <v>28554</v>
      </c>
      <c r="F539" t="s">
        <v>10658</v>
      </c>
      <c r="G539" s="2">
        <v>42809</v>
      </c>
      <c r="I539" s="1">
        <v>405330</v>
      </c>
    </row>
    <row r="540" spans="1:9" x14ac:dyDescent="0.25">
      <c r="A540" t="s">
        <v>29917</v>
      </c>
      <c r="B540" t="s">
        <v>29918</v>
      </c>
      <c r="C540" t="s">
        <v>29916</v>
      </c>
      <c r="D540" t="s">
        <v>29915</v>
      </c>
      <c r="E540" t="s">
        <v>28554</v>
      </c>
      <c r="F540" t="s">
        <v>10658</v>
      </c>
      <c r="G540" s="2">
        <v>42997</v>
      </c>
      <c r="I540" s="1">
        <v>363824</v>
      </c>
    </row>
    <row r="541" spans="1:9" x14ac:dyDescent="0.25">
      <c r="A541" t="s">
        <v>29913</v>
      </c>
      <c r="B541" t="s">
        <v>29914</v>
      </c>
      <c r="C541" t="s">
        <v>29912</v>
      </c>
      <c r="D541" t="s">
        <v>29911</v>
      </c>
      <c r="E541" t="s">
        <v>28554</v>
      </c>
      <c r="F541" t="s">
        <v>10658</v>
      </c>
      <c r="G541" s="2">
        <v>42800</v>
      </c>
      <c r="I541" s="1">
        <v>405630</v>
      </c>
    </row>
    <row r="542" spans="1:9" x14ac:dyDescent="0.25">
      <c r="A542" t="s">
        <v>29909</v>
      </c>
      <c r="B542" t="s">
        <v>29910</v>
      </c>
      <c r="C542" t="s">
        <v>29908</v>
      </c>
      <c r="D542" t="s">
        <v>29907</v>
      </c>
      <c r="E542" t="s">
        <v>28554</v>
      </c>
      <c r="F542" t="s">
        <v>10658</v>
      </c>
      <c r="G542" s="2">
        <v>42800</v>
      </c>
      <c r="I542" s="1">
        <v>405315</v>
      </c>
    </row>
    <row r="543" spans="1:9" x14ac:dyDescent="0.25">
      <c r="A543" t="s">
        <v>29905</v>
      </c>
      <c r="B543" t="s">
        <v>29906</v>
      </c>
      <c r="C543" t="s">
        <v>13358</v>
      </c>
      <c r="D543" t="s">
        <v>13357</v>
      </c>
      <c r="E543" t="s">
        <v>28554</v>
      </c>
      <c r="F543" t="s">
        <v>10658</v>
      </c>
      <c r="G543" s="2">
        <v>42864</v>
      </c>
      <c r="I543" s="1">
        <v>302500</v>
      </c>
    </row>
    <row r="544" spans="1:9" x14ac:dyDescent="0.25">
      <c r="A544" t="s">
        <v>29903</v>
      </c>
      <c r="B544" t="s">
        <v>29904</v>
      </c>
      <c r="C544" t="s">
        <v>29902</v>
      </c>
      <c r="D544" t="s">
        <v>29901</v>
      </c>
      <c r="E544" t="s">
        <v>28554</v>
      </c>
      <c r="F544" t="s">
        <v>10658</v>
      </c>
      <c r="G544" s="2">
        <v>42795</v>
      </c>
      <c r="I544" s="1">
        <v>405630</v>
      </c>
    </row>
    <row r="545" spans="1:9" x14ac:dyDescent="0.25">
      <c r="A545" t="s">
        <v>29899</v>
      </c>
      <c r="B545" t="s">
        <v>29900</v>
      </c>
      <c r="C545" t="s">
        <v>29898</v>
      </c>
      <c r="D545" t="s">
        <v>29897</v>
      </c>
      <c r="E545" t="s">
        <v>28554</v>
      </c>
      <c r="F545" t="s">
        <v>10658</v>
      </c>
      <c r="G545" s="2">
        <v>42740</v>
      </c>
      <c r="I545" s="1">
        <v>405585</v>
      </c>
    </row>
    <row r="546" spans="1:9" x14ac:dyDescent="0.25">
      <c r="A546" t="s">
        <v>29895</v>
      </c>
      <c r="B546" t="s">
        <v>29896</v>
      </c>
      <c r="C546" t="s">
        <v>29894</v>
      </c>
      <c r="D546" t="s">
        <v>29893</v>
      </c>
      <c r="E546" t="s">
        <v>28554</v>
      </c>
      <c r="F546" t="s">
        <v>10658</v>
      </c>
      <c r="G546" s="2">
        <v>42844</v>
      </c>
      <c r="I546" s="1">
        <v>405315</v>
      </c>
    </row>
    <row r="547" spans="1:9" x14ac:dyDescent="0.25">
      <c r="A547" t="s">
        <v>29891</v>
      </c>
      <c r="B547" t="s">
        <v>29892</v>
      </c>
      <c r="C547" t="s">
        <v>29890</v>
      </c>
      <c r="D547" t="s">
        <v>29889</v>
      </c>
      <c r="E547" t="s">
        <v>28554</v>
      </c>
      <c r="F547" t="s">
        <v>10658</v>
      </c>
      <c r="G547" s="2">
        <v>42776</v>
      </c>
      <c r="I547" s="1">
        <v>405315</v>
      </c>
    </row>
    <row r="548" spans="1:9" x14ac:dyDescent="0.25">
      <c r="A548" t="s">
        <v>29887</v>
      </c>
      <c r="B548" t="s">
        <v>29888</v>
      </c>
      <c r="C548" t="s">
        <v>29886</v>
      </c>
      <c r="D548" t="s">
        <v>29885</v>
      </c>
      <c r="E548" t="s">
        <v>28554</v>
      </c>
      <c r="F548" t="s">
        <v>10658</v>
      </c>
      <c r="G548" s="2">
        <v>42760</v>
      </c>
      <c r="I548" s="1">
        <v>405570</v>
      </c>
    </row>
    <row r="549" spans="1:9" x14ac:dyDescent="0.25">
      <c r="A549" t="s">
        <v>29883</v>
      </c>
      <c r="B549" t="s">
        <v>29884</v>
      </c>
      <c r="C549" t="s">
        <v>18606</v>
      </c>
      <c r="D549" t="s">
        <v>18605</v>
      </c>
      <c r="E549" t="s">
        <v>28554</v>
      </c>
      <c r="F549" t="s">
        <v>10658</v>
      </c>
      <c r="G549" s="2">
        <v>42958</v>
      </c>
      <c r="I549" s="1">
        <v>391800</v>
      </c>
    </row>
    <row r="550" spans="1:9" x14ac:dyDescent="0.25">
      <c r="A550" t="s">
        <v>29881</v>
      </c>
      <c r="B550" t="s">
        <v>29882</v>
      </c>
      <c r="C550" t="s">
        <v>7415</v>
      </c>
      <c r="D550" t="s">
        <v>7414</v>
      </c>
      <c r="E550" t="s">
        <v>28554</v>
      </c>
      <c r="F550" t="s">
        <v>10658</v>
      </c>
      <c r="G550" s="2">
        <v>42781</v>
      </c>
      <c r="I550" s="1">
        <v>405570</v>
      </c>
    </row>
    <row r="551" spans="1:9" x14ac:dyDescent="0.25">
      <c r="A551" t="s">
        <v>29879</v>
      </c>
      <c r="B551" t="s">
        <v>29880</v>
      </c>
      <c r="C551" t="s">
        <v>21704</v>
      </c>
      <c r="D551" t="s">
        <v>21703</v>
      </c>
      <c r="E551" t="s">
        <v>28554</v>
      </c>
      <c r="F551" t="s">
        <v>10658</v>
      </c>
      <c r="G551" s="2">
        <v>42976</v>
      </c>
      <c r="I551" s="1">
        <v>394050</v>
      </c>
    </row>
    <row r="552" spans="1:9" x14ac:dyDescent="0.25">
      <c r="A552" t="s">
        <v>29877</v>
      </c>
      <c r="B552" t="s">
        <v>29878</v>
      </c>
      <c r="C552" t="s">
        <v>29876</v>
      </c>
      <c r="D552" t="s">
        <v>29875</v>
      </c>
      <c r="E552" t="s">
        <v>28554</v>
      </c>
      <c r="F552" t="s">
        <v>10658</v>
      </c>
      <c r="G552" s="2">
        <v>42947</v>
      </c>
      <c r="I552" s="1">
        <v>236100</v>
      </c>
    </row>
    <row r="553" spans="1:9" x14ac:dyDescent="0.25">
      <c r="A553" t="s">
        <v>29873</v>
      </c>
      <c r="B553" t="s">
        <v>29874</v>
      </c>
      <c r="C553" t="s">
        <v>22205</v>
      </c>
      <c r="D553" t="s">
        <v>22204</v>
      </c>
      <c r="E553" t="s">
        <v>28554</v>
      </c>
      <c r="F553" t="s">
        <v>10658</v>
      </c>
      <c r="G553" s="2">
        <v>42804</v>
      </c>
      <c r="I553" s="1">
        <v>405330</v>
      </c>
    </row>
    <row r="554" spans="1:9" x14ac:dyDescent="0.25">
      <c r="A554" t="s">
        <v>29871</v>
      </c>
      <c r="B554" t="s">
        <v>29872</v>
      </c>
      <c r="C554" t="s">
        <v>29870</v>
      </c>
      <c r="D554" t="s">
        <v>29869</v>
      </c>
      <c r="E554" t="s">
        <v>28554</v>
      </c>
      <c r="F554" t="s">
        <v>10658</v>
      </c>
      <c r="G554" s="2">
        <v>42837</v>
      </c>
      <c r="I554" s="1">
        <v>405000</v>
      </c>
    </row>
    <row r="555" spans="1:9" x14ac:dyDescent="0.25">
      <c r="A555" t="s">
        <v>29867</v>
      </c>
      <c r="B555" t="s">
        <v>29868</v>
      </c>
      <c r="C555" t="s">
        <v>15415</v>
      </c>
      <c r="D555" t="s">
        <v>15414</v>
      </c>
      <c r="E555" t="s">
        <v>28554</v>
      </c>
      <c r="F555" t="s">
        <v>10658</v>
      </c>
      <c r="G555" s="2">
        <v>42843</v>
      </c>
      <c r="I555" s="1">
        <v>342900</v>
      </c>
    </row>
    <row r="556" spans="1:9" x14ac:dyDescent="0.25">
      <c r="A556" t="s">
        <v>29865</v>
      </c>
      <c r="B556" t="s">
        <v>29866</v>
      </c>
      <c r="C556" t="s">
        <v>29864</v>
      </c>
      <c r="D556" t="s">
        <v>29863</v>
      </c>
      <c r="E556" t="s">
        <v>28554</v>
      </c>
      <c r="F556" t="s">
        <v>10658</v>
      </c>
      <c r="G556" s="2">
        <v>42893</v>
      </c>
      <c r="I556" s="1">
        <v>403065</v>
      </c>
    </row>
    <row r="557" spans="1:9" x14ac:dyDescent="0.25">
      <c r="A557" t="s">
        <v>29861</v>
      </c>
      <c r="B557" t="s">
        <v>29862</v>
      </c>
      <c r="C557" t="s">
        <v>29860</v>
      </c>
      <c r="D557" t="s">
        <v>29859</v>
      </c>
      <c r="E557" t="s">
        <v>28554</v>
      </c>
      <c r="F557" t="s">
        <v>10658</v>
      </c>
      <c r="G557" s="2">
        <v>42843</v>
      </c>
      <c r="I557" s="1">
        <v>317907</v>
      </c>
    </row>
    <row r="558" spans="1:9" x14ac:dyDescent="0.25">
      <c r="A558" t="s">
        <v>29857</v>
      </c>
      <c r="B558" t="s">
        <v>29858</v>
      </c>
      <c r="C558" t="s">
        <v>29856</v>
      </c>
      <c r="D558" t="s">
        <v>29855</v>
      </c>
      <c r="E558" t="s">
        <v>28554</v>
      </c>
      <c r="F558" t="s">
        <v>10658</v>
      </c>
      <c r="G558" s="2">
        <v>42877</v>
      </c>
      <c r="I558" s="1">
        <v>401910</v>
      </c>
    </row>
    <row r="559" spans="1:9" x14ac:dyDescent="0.25">
      <c r="A559" t="s">
        <v>29853</v>
      </c>
      <c r="B559" t="s">
        <v>29854</v>
      </c>
      <c r="C559" t="s">
        <v>29852</v>
      </c>
      <c r="D559" t="s">
        <v>29851</v>
      </c>
      <c r="E559" t="s">
        <v>28554</v>
      </c>
      <c r="F559" t="s">
        <v>10658</v>
      </c>
      <c r="G559" s="2">
        <v>42800</v>
      </c>
      <c r="I559" s="1">
        <v>405405</v>
      </c>
    </row>
    <row r="560" spans="1:9" x14ac:dyDescent="0.25">
      <c r="A560" t="s">
        <v>29849</v>
      </c>
      <c r="B560" t="s">
        <v>29850</v>
      </c>
      <c r="C560" t="s">
        <v>14779</v>
      </c>
      <c r="D560" t="s">
        <v>14778</v>
      </c>
      <c r="E560" t="s">
        <v>28554</v>
      </c>
      <c r="F560" t="s">
        <v>10658</v>
      </c>
      <c r="G560" s="2">
        <v>42828</v>
      </c>
      <c r="I560" s="1">
        <v>405000</v>
      </c>
    </row>
    <row r="561" spans="1:9" x14ac:dyDescent="0.25">
      <c r="A561" t="s">
        <v>29847</v>
      </c>
      <c r="B561" t="s">
        <v>29848</v>
      </c>
      <c r="C561" t="s">
        <v>29846</v>
      </c>
      <c r="D561" t="s">
        <v>29845</v>
      </c>
      <c r="E561" t="s">
        <v>28554</v>
      </c>
      <c r="F561" t="s">
        <v>10658</v>
      </c>
      <c r="G561" s="2">
        <v>42828</v>
      </c>
      <c r="I561" s="1">
        <v>405315</v>
      </c>
    </row>
    <row r="562" spans="1:9" x14ac:dyDescent="0.25">
      <c r="A562" t="s">
        <v>29843</v>
      </c>
      <c r="B562" t="s">
        <v>29844</v>
      </c>
      <c r="C562" t="s">
        <v>28487</v>
      </c>
      <c r="D562" t="s">
        <v>28486</v>
      </c>
      <c r="E562" t="s">
        <v>28554</v>
      </c>
      <c r="F562" t="s">
        <v>10658</v>
      </c>
      <c r="G562" s="2">
        <v>42852</v>
      </c>
      <c r="I562" s="1">
        <v>360000</v>
      </c>
    </row>
    <row r="563" spans="1:9" x14ac:dyDescent="0.25">
      <c r="A563" t="s">
        <v>29841</v>
      </c>
      <c r="B563" t="s">
        <v>29842</v>
      </c>
      <c r="C563" t="s">
        <v>29840</v>
      </c>
      <c r="D563" t="s">
        <v>29839</v>
      </c>
      <c r="E563" t="s">
        <v>28554</v>
      </c>
      <c r="F563" t="s">
        <v>10658</v>
      </c>
      <c r="G563" s="2">
        <v>43003</v>
      </c>
      <c r="I563" s="1">
        <v>391290</v>
      </c>
    </row>
    <row r="564" spans="1:9" x14ac:dyDescent="0.25">
      <c r="A564" t="s">
        <v>29837</v>
      </c>
      <c r="B564" t="s">
        <v>29838</v>
      </c>
      <c r="C564" t="s">
        <v>29836</v>
      </c>
      <c r="D564" t="s">
        <v>29835</v>
      </c>
      <c r="E564" t="s">
        <v>28554</v>
      </c>
      <c r="F564" t="s">
        <v>10658</v>
      </c>
      <c r="G564" s="2">
        <v>42768</v>
      </c>
      <c r="I564" s="1">
        <v>405870</v>
      </c>
    </row>
    <row r="565" spans="1:9" x14ac:dyDescent="0.25">
      <c r="A565" t="s">
        <v>29833</v>
      </c>
      <c r="B565" t="s">
        <v>29834</v>
      </c>
      <c r="C565" t="s">
        <v>20049</v>
      </c>
      <c r="D565" t="s">
        <v>20048</v>
      </c>
      <c r="E565" t="s">
        <v>28554</v>
      </c>
      <c r="F565" t="s">
        <v>10658</v>
      </c>
      <c r="G565" s="2">
        <v>42781</v>
      </c>
      <c r="I565" s="1">
        <v>405630</v>
      </c>
    </row>
    <row r="566" spans="1:9" x14ac:dyDescent="0.25">
      <c r="A566" t="s">
        <v>29831</v>
      </c>
      <c r="B566" t="s">
        <v>29832</v>
      </c>
      <c r="C566" t="s">
        <v>29830</v>
      </c>
      <c r="D566" t="s">
        <v>29829</v>
      </c>
      <c r="E566" t="s">
        <v>28554</v>
      </c>
      <c r="F566" t="s">
        <v>10658</v>
      </c>
      <c r="G566" s="2">
        <v>42843</v>
      </c>
      <c r="I566" s="1">
        <v>405315</v>
      </c>
    </row>
    <row r="567" spans="1:9" x14ac:dyDescent="0.25">
      <c r="A567" t="s">
        <v>29827</v>
      </c>
      <c r="B567" t="s">
        <v>29828</v>
      </c>
      <c r="C567" t="s">
        <v>8453</v>
      </c>
      <c r="D567" t="s">
        <v>8452</v>
      </c>
      <c r="E567" t="s">
        <v>28554</v>
      </c>
      <c r="F567" t="s">
        <v>10658</v>
      </c>
      <c r="G567" s="2">
        <v>42752</v>
      </c>
      <c r="I567" s="1">
        <v>358000</v>
      </c>
    </row>
    <row r="568" spans="1:9" x14ac:dyDescent="0.25">
      <c r="A568" t="s">
        <v>29825</v>
      </c>
      <c r="B568" t="s">
        <v>29826</v>
      </c>
      <c r="C568" t="s">
        <v>9017</v>
      </c>
      <c r="D568" t="s">
        <v>9016</v>
      </c>
      <c r="E568" t="s">
        <v>28554</v>
      </c>
      <c r="F568" t="s">
        <v>10658</v>
      </c>
      <c r="G568" s="2">
        <v>42747</v>
      </c>
      <c r="I568" s="1">
        <v>301700</v>
      </c>
    </row>
    <row r="569" spans="1:9" x14ac:dyDescent="0.25">
      <c r="A569" t="s">
        <v>29823</v>
      </c>
      <c r="B569" t="s">
        <v>29824</v>
      </c>
      <c r="C569" t="s">
        <v>29822</v>
      </c>
      <c r="D569" t="s">
        <v>29821</v>
      </c>
      <c r="E569" t="s">
        <v>28554</v>
      </c>
      <c r="F569" t="s">
        <v>10658</v>
      </c>
      <c r="G569" s="2">
        <v>42814</v>
      </c>
      <c r="I569" s="1">
        <v>405315</v>
      </c>
    </row>
    <row r="570" spans="1:9" x14ac:dyDescent="0.25">
      <c r="A570" t="s">
        <v>29819</v>
      </c>
      <c r="B570" t="s">
        <v>29820</v>
      </c>
      <c r="C570" t="s">
        <v>3712</v>
      </c>
      <c r="D570" t="s">
        <v>3711</v>
      </c>
      <c r="E570" t="s">
        <v>28554</v>
      </c>
      <c r="F570" t="s">
        <v>10658</v>
      </c>
      <c r="G570" s="2">
        <v>42780</v>
      </c>
      <c r="I570" s="1">
        <v>389900</v>
      </c>
    </row>
    <row r="571" spans="1:9" x14ac:dyDescent="0.25">
      <c r="A571" t="s">
        <v>29817</v>
      </c>
      <c r="B571" t="s">
        <v>29818</v>
      </c>
      <c r="C571" t="s">
        <v>21503</v>
      </c>
      <c r="D571" t="s">
        <v>21502</v>
      </c>
      <c r="E571" t="s">
        <v>28554</v>
      </c>
      <c r="F571" t="s">
        <v>10658</v>
      </c>
      <c r="G571" s="2">
        <v>42884</v>
      </c>
      <c r="I571" s="1">
        <v>225000</v>
      </c>
    </row>
    <row r="572" spans="1:9" x14ac:dyDescent="0.25">
      <c r="A572" t="s">
        <v>29815</v>
      </c>
      <c r="B572" t="s">
        <v>29816</v>
      </c>
      <c r="C572" t="s">
        <v>17736</v>
      </c>
      <c r="D572" t="s">
        <v>17735</v>
      </c>
      <c r="E572" t="s">
        <v>28554</v>
      </c>
      <c r="F572" t="s">
        <v>10658</v>
      </c>
      <c r="G572" s="2">
        <v>42914</v>
      </c>
      <c r="I572" s="1">
        <v>267767</v>
      </c>
    </row>
    <row r="573" spans="1:9" x14ac:dyDescent="0.25">
      <c r="A573" t="s">
        <v>29813</v>
      </c>
      <c r="B573" t="s">
        <v>29814</v>
      </c>
      <c r="C573" t="s">
        <v>3012</v>
      </c>
      <c r="D573" t="s">
        <v>3011</v>
      </c>
      <c r="E573" t="s">
        <v>28554</v>
      </c>
      <c r="F573" t="s">
        <v>10658</v>
      </c>
      <c r="G573" s="2">
        <v>42795</v>
      </c>
      <c r="I573" s="1">
        <v>405510</v>
      </c>
    </row>
    <row r="574" spans="1:9" x14ac:dyDescent="0.25">
      <c r="A574" t="s">
        <v>29811</v>
      </c>
      <c r="B574" t="s">
        <v>29812</v>
      </c>
      <c r="C574" t="s">
        <v>21772</v>
      </c>
      <c r="D574" t="s">
        <v>21771</v>
      </c>
      <c r="E574" t="s">
        <v>28554</v>
      </c>
      <c r="F574" t="s">
        <v>10658</v>
      </c>
      <c r="G574" s="2">
        <v>42884</v>
      </c>
      <c r="I574" s="1">
        <v>401910</v>
      </c>
    </row>
    <row r="575" spans="1:9" x14ac:dyDescent="0.25">
      <c r="A575" t="s">
        <v>29809</v>
      </c>
      <c r="B575" t="s">
        <v>29810</v>
      </c>
      <c r="C575" t="s">
        <v>15857</v>
      </c>
      <c r="D575" t="s">
        <v>15856</v>
      </c>
      <c r="E575" t="s">
        <v>28554</v>
      </c>
      <c r="F575" t="s">
        <v>10658</v>
      </c>
      <c r="G575" s="2">
        <v>42752</v>
      </c>
      <c r="I575" s="1">
        <v>405585</v>
      </c>
    </row>
    <row r="576" spans="1:9" x14ac:dyDescent="0.25">
      <c r="A576" t="s">
        <v>29807</v>
      </c>
      <c r="B576" t="s">
        <v>29808</v>
      </c>
      <c r="C576" t="s">
        <v>29806</v>
      </c>
      <c r="D576" t="s">
        <v>29805</v>
      </c>
      <c r="E576" t="s">
        <v>28554</v>
      </c>
      <c r="F576" t="s">
        <v>10658</v>
      </c>
      <c r="G576" s="2">
        <v>42789</v>
      </c>
      <c r="I576" s="1">
        <v>405870</v>
      </c>
    </row>
    <row r="577" spans="1:9" x14ac:dyDescent="0.25">
      <c r="A577" t="s">
        <v>29803</v>
      </c>
      <c r="B577" t="s">
        <v>29804</v>
      </c>
      <c r="C577" t="s">
        <v>20323</v>
      </c>
      <c r="D577" t="s">
        <v>20322</v>
      </c>
      <c r="E577" t="s">
        <v>28554</v>
      </c>
      <c r="F577" t="s">
        <v>10658</v>
      </c>
      <c r="G577" s="2">
        <v>42800</v>
      </c>
      <c r="I577" s="1">
        <v>405330</v>
      </c>
    </row>
    <row r="578" spans="1:9" x14ac:dyDescent="0.25">
      <c r="A578" t="s">
        <v>29801</v>
      </c>
      <c r="B578" t="s">
        <v>29802</v>
      </c>
      <c r="C578" t="s">
        <v>29800</v>
      </c>
      <c r="D578" t="s">
        <v>29799</v>
      </c>
      <c r="E578" t="s">
        <v>28554</v>
      </c>
      <c r="F578" t="s">
        <v>10658</v>
      </c>
      <c r="G578" s="2">
        <v>42864</v>
      </c>
      <c r="I578" s="1">
        <v>228860</v>
      </c>
    </row>
    <row r="579" spans="1:9" x14ac:dyDescent="0.25">
      <c r="A579" t="s">
        <v>29797</v>
      </c>
      <c r="B579" t="s">
        <v>29798</v>
      </c>
      <c r="C579" t="s">
        <v>29796</v>
      </c>
      <c r="D579" t="s">
        <v>29795</v>
      </c>
      <c r="E579" t="s">
        <v>28554</v>
      </c>
      <c r="F579" t="s">
        <v>4</v>
      </c>
      <c r="G579" s="2">
        <v>43040</v>
      </c>
      <c r="I579" s="1">
        <v>68000</v>
      </c>
    </row>
    <row r="580" spans="1:9" x14ac:dyDescent="0.25">
      <c r="A580" t="s">
        <v>29793</v>
      </c>
      <c r="B580" t="s">
        <v>29794</v>
      </c>
      <c r="C580" t="s">
        <v>18211</v>
      </c>
      <c r="D580" t="s">
        <v>29792</v>
      </c>
      <c r="E580" t="s">
        <v>28554</v>
      </c>
      <c r="F580" t="s">
        <v>4</v>
      </c>
      <c r="G580" s="2">
        <v>43010</v>
      </c>
      <c r="I580" s="1">
        <v>111500</v>
      </c>
    </row>
    <row r="581" spans="1:9" x14ac:dyDescent="0.25">
      <c r="A581" t="s">
        <v>29790</v>
      </c>
      <c r="B581" t="s">
        <v>29791</v>
      </c>
      <c r="C581" t="s">
        <v>21248</v>
      </c>
      <c r="D581" t="s">
        <v>21247</v>
      </c>
      <c r="E581" t="s">
        <v>28554</v>
      </c>
      <c r="F581" t="s">
        <v>10658</v>
      </c>
      <c r="G581" s="2">
        <v>42963</v>
      </c>
      <c r="I581" s="1">
        <v>388694</v>
      </c>
    </row>
    <row r="582" spans="1:9" x14ac:dyDescent="0.25">
      <c r="A582" t="s">
        <v>29788</v>
      </c>
      <c r="B582" t="s">
        <v>29789</v>
      </c>
      <c r="C582" t="s">
        <v>29787</v>
      </c>
      <c r="D582" t="s">
        <v>29786</v>
      </c>
      <c r="E582" t="s">
        <v>28554</v>
      </c>
      <c r="F582" t="s">
        <v>10658</v>
      </c>
      <c r="G582" s="2">
        <v>43013</v>
      </c>
      <c r="I582" s="1">
        <v>391185</v>
      </c>
    </row>
    <row r="583" spans="1:9" x14ac:dyDescent="0.25">
      <c r="A583" t="s">
        <v>29784</v>
      </c>
      <c r="B583" t="s">
        <v>29785</v>
      </c>
      <c r="C583" t="s">
        <v>29783</v>
      </c>
      <c r="D583" t="s">
        <v>29782</v>
      </c>
      <c r="E583" t="s">
        <v>28554</v>
      </c>
      <c r="F583" t="s">
        <v>10658</v>
      </c>
      <c r="G583" s="2">
        <v>42828</v>
      </c>
      <c r="I583" s="1">
        <v>376326</v>
      </c>
    </row>
    <row r="584" spans="1:9" x14ac:dyDescent="0.25">
      <c r="A584" t="s">
        <v>29780</v>
      </c>
      <c r="B584" t="s">
        <v>29781</v>
      </c>
      <c r="C584" t="s">
        <v>29779</v>
      </c>
      <c r="D584" t="s">
        <v>29778</v>
      </c>
      <c r="E584" t="s">
        <v>28554</v>
      </c>
      <c r="F584" t="s">
        <v>10658</v>
      </c>
      <c r="G584" s="2">
        <v>42846</v>
      </c>
      <c r="I584" s="1">
        <v>340337</v>
      </c>
    </row>
    <row r="585" spans="1:9" x14ac:dyDescent="0.25">
      <c r="A585" t="s">
        <v>29776</v>
      </c>
      <c r="B585" t="s">
        <v>29777</v>
      </c>
      <c r="C585" t="s">
        <v>29775</v>
      </c>
      <c r="D585" t="s">
        <v>29774</v>
      </c>
      <c r="E585" t="s">
        <v>28554</v>
      </c>
      <c r="F585" t="s">
        <v>10658</v>
      </c>
      <c r="G585" s="2">
        <v>42817</v>
      </c>
      <c r="I585" s="1">
        <v>405405</v>
      </c>
    </row>
    <row r="586" spans="1:9" x14ac:dyDescent="0.25">
      <c r="A586" t="s">
        <v>29772</v>
      </c>
      <c r="B586" t="s">
        <v>29773</v>
      </c>
      <c r="C586" t="s">
        <v>29771</v>
      </c>
      <c r="D586" t="s">
        <v>29770</v>
      </c>
      <c r="E586" t="s">
        <v>28554</v>
      </c>
      <c r="F586" t="s">
        <v>10658</v>
      </c>
      <c r="G586" s="2">
        <v>42817</v>
      </c>
      <c r="I586" s="1">
        <v>405315</v>
      </c>
    </row>
    <row r="587" spans="1:9" x14ac:dyDescent="0.25">
      <c r="A587" t="s">
        <v>29768</v>
      </c>
      <c r="B587" t="s">
        <v>29769</v>
      </c>
      <c r="C587" t="s">
        <v>29767</v>
      </c>
      <c r="D587" t="s">
        <v>29766</v>
      </c>
      <c r="E587" t="s">
        <v>28554</v>
      </c>
      <c r="F587" t="s">
        <v>10658</v>
      </c>
      <c r="G587" s="2">
        <v>42823</v>
      </c>
      <c r="I587" s="1">
        <v>405315</v>
      </c>
    </row>
    <row r="588" spans="1:9" x14ac:dyDescent="0.25">
      <c r="A588" t="s">
        <v>29764</v>
      </c>
      <c r="B588" t="s">
        <v>29765</v>
      </c>
      <c r="C588" t="s">
        <v>22213</v>
      </c>
      <c r="D588" t="s">
        <v>22212</v>
      </c>
      <c r="E588" t="s">
        <v>28554</v>
      </c>
      <c r="F588" t="s">
        <v>10658</v>
      </c>
      <c r="G588" s="2">
        <v>42949</v>
      </c>
      <c r="I588" s="1">
        <v>393195</v>
      </c>
    </row>
    <row r="589" spans="1:9" x14ac:dyDescent="0.25">
      <c r="A589" t="s">
        <v>29762</v>
      </c>
      <c r="B589" t="s">
        <v>29763</v>
      </c>
      <c r="C589" t="s">
        <v>29761</v>
      </c>
      <c r="D589" t="s">
        <v>29760</v>
      </c>
      <c r="E589" t="s">
        <v>28554</v>
      </c>
      <c r="F589" t="s">
        <v>4</v>
      </c>
      <c r="G589" s="2">
        <v>43052</v>
      </c>
      <c r="I589" s="1">
        <v>210102</v>
      </c>
    </row>
    <row r="590" spans="1:9" x14ac:dyDescent="0.25">
      <c r="A590" t="s">
        <v>29758</v>
      </c>
      <c r="B590" t="s">
        <v>29759</v>
      </c>
      <c r="C590" t="s">
        <v>20887</v>
      </c>
      <c r="D590" t="s">
        <v>20886</v>
      </c>
      <c r="E590" t="s">
        <v>28554</v>
      </c>
      <c r="F590" t="s">
        <v>10658</v>
      </c>
      <c r="G590" s="2">
        <v>42850</v>
      </c>
      <c r="I590" s="1">
        <v>405000</v>
      </c>
    </row>
    <row r="591" spans="1:9" x14ac:dyDescent="0.25">
      <c r="A591" t="s">
        <v>29756</v>
      </c>
      <c r="B591" t="s">
        <v>29757</v>
      </c>
      <c r="C591" t="s">
        <v>7241</v>
      </c>
      <c r="D591" t="s">
        <v>7240</v>
      </c>
      <c r="E591" t="s">
        <v>28554</v>
      </c>
      <c r="F591" t="s">
        <v>10658</v>
      </c>
      <c r="G591" s="2">
        <v>42802</v>
      </c>
      <c r="I591" s="1">
        <v>405630</v>
      </c>
    </row>
    <row r="592" spans="1:9" x14ac:dyDescent="0.25">
      <c r="A592" t="s">
        <v>29754</v>
      </c>
      <c r="B592" t="s">
        <v>29755</v>
      </c>
      <c r="C592" t="s">
        <v>29753</v>
      </c>
      <c r="D592" t="s">
        <v>29752</v>
      </c>
      <c r="E592" t="s">
        <v>28554</v>
      </c>
      <c r="F592" t="s">
        <v>4</v>
      </c>
      <c r="G592" s="2">
        <v>43010</v>
      </c>
      <c r="I592" s="1">
        <v>103000</v>
      </c>
    </row>
    <row r="593" spans="1:9" x14ac:dyDescent="0.25">
      <c r="A593" t="s">
        <v>29750</v>
      </c>
      <c r="B593" t="s">
        <v>29751</v>
      </c>
      <c r="C593" t="s">
        <v>7305</v>
      </c>
      <c r="D593" t="s">
        <v>7304</v>
      </c>
      <c r="E593" t="s">
        <v>28554</v>
      </c>
      <c r="F593" t="s">
        <v>10658</v>
      </c>
      <c r="G593" s="2">
        <v>42844</v>
      </c>
      <c r="I593" s="1">
        <v>405315</v>
      </c>
    </row>
    <row r="594" spans="1:9" x14ac:dyDescent="0.25">
      <c r="A594" t="s">
        <v>29748</v>
      </c>
      <c r="B594" t="s">
        <v>29749</v>
      </c>
      <c r="C594" t="s">
        <v>18359</v>
      </c>
      <c r="D594" t="s">
        <v>18358</v>
      </c>
      <c r="E594" t="s">
        <v>28554</v>
      </c>
      <c r="F594" t="s">
        <v>10658</v>
      </c>
      <c r="G594" s="2">
        <v>42783</v>
      </c>
      <c r="I594" s="1">
        <v>405630</v>
      </c>
    </row>
    <row r="595" spans="1:9" x14ac:dyDescent="0.25">
      <c r="A595" t="s">
        <v>29746</v>
      </c>
      <c r="B595" t="s">
        <v>29747</v>
      </c>
      <c r="C595" t="s">
        <v>29745</v>
      </c>
      <c r="D595" t="s">
        <v>29744</v>
      </c>
      <c r="E595" t="s">
        <v>28554</v>
      </c>
      <c r="F595" t="s">
        <v>10658</v>
      </c>
      <c r="G595" s="2">
        <v>42793</v>
      </c>
      <c r="I595" s="1">
        <v>405630</v>
      </c>
    </row>
    <row r="596" spans="1:9" x14ac:dyDescent="0.25">
      <c r="A596" t="s">
        <v>29742</v>
      </c>
      <c r="B596" t="s">
        <v>29743</v>
      </c>
      <c r="C596" t="s">
        <v>15335</v>
      </c>
      <c r="D596" t="s">
        <v>15334</v>
      </c>
      <c r="E596" t="s">
        <v>28554</v>
      </c>
      <c r="F596" t="s">
        <v>10658</v>
      </c>
      <c r="G596" s="2">
        <v>42985</v>
      </c>
      <c r="I596" s="1">
        <v>305000</v>
      </c>
    </row>
    <row r="597" spans="1:9" x14ac:dyDescent="0.25">
      <c r="A597" t="s">
        <v>29740</v>
      </c>
      <c r="B597" t="s">
        <v>29741</v>
      </c>
      <c r="C597" t="s">
        <v>29739</v>
      </c>
      <c r="D597" t="s">
        <v>29738</v>
      </c>
      <c r="E597" t="s">
        <v>28554</v>
      </c>
      <c r="F597" t="s">
        <v>10658</v>
      </c>
      <c r="G597" s="2">
        <v>42845</v>
      </c>
      <c r="I597" s="1">
        <v>274790</v>
      </c>
    </row>
    <row r="598" spans="1:9" x14ac:dyDescent="0.25">
      <c r="A598" t="s">
        <v>29736</v>
      </c>
      <c r="B598" t="s">
        <v>29737</v>
      </c>
      <c r="C598" t="s">
        <v>29735</v>
      </c>
      <c r="D598" t="s">
        <v>29734</v>
      </c>
      <c r="E598" t="s">
        <v>28554</v>
      </c>
      <c r="F598" t="s">
        <v>10658</v>
      </c>
      <c r="G598" s="2">
        <v>42877</v>
      </c>
      <c r="I598" s="1">
        <v>405315</v>
      </c>
    </row>
    <row r="599" spans="1:9" x14ac:dyDescent="0.25">
      <c r="A599" t="s">
        <v>29732</v>
      </c>
      <c r="B599" t="s">
        <v>29733</v>
      </c>
      <c r="C599" t="s">
        <v>29731</v>
      </c>
      <c r="D599" t="s">
        <v>29730</v>
      </c>
      <c r="E599" t="s">
        <v>28554</v>
      </c>
      <c r="F599" t="s">
        <v>10658</v>
      </c>
      <c r="G599" s="2">
        <v>42852</v>
      </c>
      <c r="I599" s="1">
        <v>401330</v>
      </c>
    </row>
    <row r="600" spans="1:9" x14ac:dyDescent="0.25">
      <c r="A600" t="s">
        <v>29728</v>
      </c>
      <c r="B600" t="s">
        <v>29729</v>
      </c>
      <c r="C600" t="s">
        <v>29727</v>
      </c>
      <c r="D600" t="s">
        <v>29726</v>
      </c>
      <c r="E600" t="s">
        <v>28554</v>
      </c>
      <c r="F600" t="s">
        <v>10658</v>
      </c>
      <c r="G600" s="2">
        <v>42940</v>
      </c>
      <c r="I600" s="1">
        <v>279000</v>
      </c>
    </row>
    <row r="601" spans="1:9" x14ac:dyDescent="0.25">
      <c r="A601" t="s">
        <v>29724</v>
      </c>
      <c r="B601" t="s">
        <v>29725</v>
      </c>
      <c r="C601" t="s">
        <v>29723</v>
      </c>
      <c r="D601" t="s">
        <v>29722</v>
      </c>
      <c r="E601" t="s">
        <v>28554</v>
      </c>
      <c r="F601" t="s">
        <v>10658</v>
      </c>
      <c r="G601" s="2">
        <v>42933</v>
      </c>
      <c r="I601" s="1">
        <v>368095</v>
      </c>
    </row>
    <row r="602" spans="1:9" x14ac:dyDescent="0.25">
      <c r="A602" t="s">
        <v>29720</v>
      </c>
      <c r="B602" t="s">
        <v>29721</v>
      </c>
      <c r="C602" t="s">
        <v>14299</v>
      </c>
      <c r="D602" t="s">
        <v>14298</v>
      </c>
      <c r="E602" t="s">
        <v>28554</v>
      </c>
      <c r="F602" t="s">
        <v>10658</v>
      </c>
      <c r="G602" s="2">
        <v>42779</v>
      </c>
      <c r="I602" s="1">
        <v>405315</v>
      </c>
    </row>
    <row r="603" spans="1:9" x14ac:dyDescent="0.25">
      <c r="A603" t="s">
        <v>29718</v>
      </c>
      <c r="B603" t="s">
        <v>29719</v>
      </c>
      <c r="C603" t="s">
        <v>29717</v>
      </c>
      <c r="D603" t="s">
        <v>29716</v>
      </c>
      <c r="E603" t="s">
        <v>28554</v>
      </c>
      <c r="F603" t="s">
        <v>10658</v>
      </c>
      <c r="G603" s="2">
        <v>42773</v>
      </c>
      <c r="I603" s="1">
        <v>405570</v>
      </c>
    </row>
    <row r="604" spans="1:9" x14ac:dyDescent="0.25">
      <c r="A604" t="s">
        <v>29714</v>
      </c>
      <c r="B604" t="s">
        <v>29715</v>
      </c>
      <c r="C604" t="s">
        <v>2644</v>
      </c>
      <c r="D604" t="s">
        <v>2643</v>
      </c>
      <c r="E604" t="s">
        <v>28554</v>
      </c>
      <c r="F604" t="s">
        <v>10658</v>
      </c>
      <c r="G604" s="2">
        <v>42790</v>
      </c>
      <c r="I604" s="1">
        <v>405315</v>
      </c>
    </row>
    <row r="605" spans="1:9" x14ac:dyDescent="0.25">
      <c r="A605" t="s">
        <v>29712</v>
      </c>
      <c r="B605" t="s">
        <v>29713</v>
      </c>
      <c r="C605" t="s">
        <v>29711</v>
      </c>
      <c r="D605" t="s">
        <v>29710</v>
      </c>
      <c r="E605" t="s">
        <v>28554</v>
      </c>
      <c r="F605" t="s">
        <v>10658</v>
      </c>
      <c r="G605" s="2">
        <v>42849</v>
      </c>
      <c r="I605" s="1">
        <v>396592</v>
      </c>
    </row>
    <row r="606" spans="1:9" x14ac:dyDescent="0.25">
      <c r="A606" t="s">
        <v>29708</v>
      </c>
      <c r="B606" t="s">
        <v>29709</v>
      </c>
      <c r="C606" t="s">
        <v>25858</v>
      </c>
      <c r="D606" t="s">
        <v>25857</v>
      </c>
      <c r="E606" t="s">
        <v>28554</v>
      </c>
      <c r="F606" t="s">
        <v>10658</v>
      </c>
      <c r="G606" s="2">
        <v>42800</v>
      </c>
      <c r="I606" s="1">
        <v>405315</v>
      </c>
    </row>
    <row r="607" spans="1:9" x14ac:dyDescent="0.25">
      <c r="A607" t="s">
        <v>29706</v>
      </c>
      <c r="B607" t="s">
        <v>29707</v>
      </c>
      <c r="C607" t="s">
        <v>14827</v>
      </c>
      <c r="D607" t="s">
        <v>14826</v>
      </c>
      <c r="E607" t="s">
        <v>28554</v>
      </c>
      <c r="F607" t="s">
        <v>10658</v>
      </c>
      <c r="G607" s="2">
        <v>42915</v>
      </c>
      <c r="I607" s="1">
        <v>397005</v>
      </c>
    </row>
    <row r="608" spans="1:9" x14ac:dyDescent="0.25">
      <c r="A608" t="s">
        <v>29704</v>
      </c>
      <c r="B608" t="s">
        <v>29705</v>
      </c>
      <c r="C608" t="s">
        <v>29703</v>
      </c>
      <c r="D608" t="s">
        <v>29702</v>
      </c>
      <c r="E608" t="s">
        <v>28554</v>
      </c>
      <c r="F608" t="s">
        <v>4</v>
      </c>
      <c r="G608" s="2">
        <v>43018</v>
      </c>
      <c r="I608" s="1">
        <v>384597</v>
      </c>
    </row>
    <row r="609" spans="1:9" x14ac:dyDescent="0.25">
      <c r="A609" t="s">
        <v>29700</v>
      </c>
      <c r="B609" t="s">
        <v>29701</v>
      </c>
      <c r="C609" t="s">
        <v>22528</v>
      </c>
      <c r="D609" t="s">
        <v>22527</v>
      </c>
      <c r="E609" t="s">
        <v>28554</v>
      </c>
      <c r="F609" t="s">
        <v>10658</v>
      </c>
      <c r="G609" s="2">
        <v>42789</v>
      </c>
      <c r="I609" s="1">
        <v>405570</v>
      </c>
    </row>
    <row r="610" spans="1:9" x14ac:dyDescent="0.25">
      <c r="A610" t="s">
        <v>29698</v>
      </c>
      <c r="B610" t="s">
        <v>29699</v>
      </c>
      <c r="C610" t="s">
        <v>15931</v>
      </c>
      <c r="D610" t="s">
        <v>15930</v>
      </c>
      <c r="E610" t="s">
        <v>28554</v>
      </c>
      <c r="F610" t="s">
        <v>10658</v>
      </c>
      <c r="G610" s="2">
        <v>42782</v>
      </c>
      <c r="I610" s="1">
        <v>405630</v>
      </c>
    </row>
    <row r="611" spans="1:9" x14ac:dyDescent="0.25">
      <c r="A611" t="s">
        <v>29696</v>
      </c>
      <c r="B611" t="s">
        <v>29697</v>
      </c>
      <c r="C611" t="s">
        <v>18868</v>
      </c>
      <c r="D611" t="s">
        <v>18867</v>
      </c>
      <c r="E611" t="s">
        <v>28554</v>
      </c>
      <c r="F611" t="s">
        <v>4</v>
      </c>
      <c r="G611" s="2">
        <v>43062</v>
      </c>
      <c r="I611" s="1">
        <v>391245</v>
      </c>
    </row>
    <row r="612" spans="1:9" x14ac:dyDescent="0.25">
      <c r="A612" t="s">
        <v>29694</v>
      </c>
      <c r="B612" t="s">
        <v>29695</v>
      </c>
      <c r="C612" t="s">
        <v>29693</v>
      </c>
      <c r="D612" t="s">
        <v>29692</v>
      </c>
      <c r="E612" t="s">
        <v>28554</v>
      </c>
      <c r="F612" t="s">
        <v>10658</v>
      </c>
      <c r="G612" s="2">
        <v>42772</v>
      </c>
      <c r="I612" s="1">
        <v>405315</v>
      </c>
    </row>
    <row r="613" spans="1:9" x14ac:dyDescent="0.25">
      <c r="A613" t="s">
        <v>29690</v>
      </c>
      <c r="B613" t="s">
        <v>29691</v>
      </c>
      <c r="C613" t="s">
        <v>29689</v>
      </c>
      <c r="D613" t="s">
        <v>29688</v>
      </c>
      <c r="E613" t="s">
        <v>28554</v>
      </c>
      <c r="F613" t="s">
        <v>10658</v>
      </c>
      <c r="G613" s="2">
        <v>42808</v>
      </c>
      <c r="I613" s="1">
        <v>404500</v>
      </c>
    </row>
    <row r="614" spans="1:9" x14ac:dyDescent="0.25">
      <c r="A614" t="s">
        <v>29686</v>
      </c>
      <c r="B614" t="s">
        <v>29687</v>
      </c>
      <c r="C614" t="s">
        <v>23831</v>
      </c>
      <c r="D614" t="s">
        <v>23830</v>
      </c>
      <c r="E614" t="s">
        <v>28554</v>
      </c>
      <c r="F614" t="s">
        <v>10658</v>
      </c>
      <c r="G614" s="2">
        <v>42807</v>
      </c>
      <c r="I614" s="1">
        <v>405315</v>
      </c>
    </row>
    <row r="615" spans="1:9" x14ac:dyDescent="0.25">
      <c r="A615" t="s">
        <v>29684</v>
      </c>
      <c r="B615" t="s">
        <v>29685</v>
      </c>
      <c r="C615" t="s">
        <v>22321</v>
      </c>
      <c r="D615" t="s">
        <v>22320</v>
      </c>
      <c r="E615" t="s">
        <v>28554</v>
      </c>
      <c r="F615" t="s">
        <v>10658</v>
      </c>
      <c r="G615" s="2">
        <v>42944</v>
      </c>
      <c r="I615" s="1">
        <v>394050</v>
      </c>
    </row>
    <row r="616" spans="1:9" x14ac:dyDescent="0.25">
      <c r="A616" t="s">
        <v>29682</v>
      </c>
      <c r="B616" t="s">
        <v>29683</v>
      </c>
      <c r="C616" t="s">
        <v>13791</v>
      </c>
      <c r="D616" t="s">
        <v>13790</v>
      </c>
      <c r="E616" t="s">
        <v>28554</v>
      </c>
      <c r="F616" t="s">
        <v>10658</v>
      </c>
      <c r="G616" s="2">
        <v>42976</v>
      </c>
      <c r="I616" s="1">
        <v>139199</v>
      </c>
    </row>
    <row r="617" spans="1:9" x14ac:dyDescent="0.25">
      <c r="A617" t="s">
        <v>29680</v>
      </c>
      <c r="B617" t="s">
        <v>29681</v>
      </c>
      <c r="C617" t="s">
        <v>29679</v>
      </c>
      <c r="D617" t="s">
        <v>29678</v>
      </c>
      <c r="E617" t="s">
        <v>28554</v>
      </c>
      <c r="F617" t="s">
        <v>10658</v>
      </c>
      <c r="G617" s="2">
        <v>42814</v>
      </c>
      <c r="I617" s="1">
        <v>405315</v>
      </c>
    </row>
    <row r="618" spans="1:9" x14ac:dyDescent="0.25">
      <c r="A618" t="s">
        <v>29676</v>
      </c>
      <c r="B618" t="s">
        <v>29677</v>
      </c>
      <c r="C618" t="s">
        <v>22000</v>
      </c>
      <c r="D618" t="s">
        <v>21999</v>
      </c>
      <c r="E618" t="s">
        <v>28554</v>
      </c>
      <c r="F618" t="s">
        <v>10658</v>
      </c>
      <c r="G618" s="2">
        <v>42773</v>
      </c>
      <c r="I618" s="1">
        <v>405510</v>
      </c>
    </row>
    <row r="619" spans="1:9" x14ac:dyDescent="0.25">
      <c r="A619" t="s">
        <v>29674</v>
      </c>
      <c r="B619" t="s">
        <v>29675</v>
      </c>
      <c r="C619" t="s">
        <v>29673</v>
      </c>
      <c r="D619" t="s">
        <v>29672</v>
      </c>
      <c r="E619" t="s">
        <v>28554</v>
      </c>
      <c r="F619" t="s">
        <v>10658</v>
      </c>
      <c r="G619" s="2">
        <v>42765</v>
      </c>
      <c r="I619" s="1">
        <v>340516</v>
      </c>
    </row>
    <row r="620" spans="1:9" x14ac:dyDescent="0.25">
      <c r="A620" t="s">
        <v>29670</v>
      </c>
      <c r="B620" t="s">
        <v>29671</v>
      </c>
      <c r="C620" t="s">
        <v>9331</v>
      </c>
      <c r="D620" t="s">
        <v>9330</v>
      </c>
      <c r="E620" t="s">
        <v>28554</v>
      </c>
      <c r="F620" t="s">
        <v>10658</v>
      </c>
      <c r="G620" s="2">
        <v>42814</v>
      </c>
      <c r="I620" s="1">
        <v>405405</v>
      </c>
    </row>
    <row r="621" spans="1:9" x14ac:dyDescent="0.25">
      <c r="A621" t="s">
        <v>29668</v>
      </c>
      <c r="B621" t="s">
        <v>29669</v>
      </c>
      <c r="C621" t="s">
        <v>26799</v>
      </c>
      <c r="D621" t="s">
        <v>26798</v>
      </c>
      <c r="E621" t="s">
        <v>28554</v>
      </c>
      <c r="F621" t="s">
        <v>10658</v>
      </c>
      <c r="G621" s="2">
        <v>42804</v>
      </c>
      <c r="I621" s="1">
        <v>405570</v>
      </c>
    </row>
    <row r="622" spans="1:9" x14ac:dyDescent="0.25">
      <c r="A622" t="s">
        <v>29666</v>
      </c>
      <c r="B622" t="s">
        <v>29667</v>
      </c>
      <c r="C622" t="s">
        <v>29665</v>
      </c>
      <c r="D622" t="s">
        <v>29664</v>
      </c>
      <c r="E622" t="s">
        <v>28554</v>
      </c>
      <c r="F622" t="s">
        <v>4</v>
      </c>
      <c r="G622" s="2">
        <v>42997</v>
      </c>
      <c r="I622" s="1">
        <v>391185</v>
      </c>
    </row>
    <row r="623" spans="1:9" x14ac:dyDescent="0.25">
      <c r="A623" t="s">
        <v>29662</v>
      </c>
      <c r="B623" t="s">
        <v>29663</v>
      </c>
      <c r="C623" t="s">
        <v>22265</v>
      </c>
      <c r="D623" t="s">
        <v>22264</v>
      </c>
      <c r="E623" t="s">
        <v>28554</v>
      </c>
      <c r="F623" t="s">
        <v>10658</v>
      </c>
      <c r="G623" s="2">
        <v>42804</v>
      </c>
      <c r="I623" s="1">
        <v>405330</v>
      </c>
    </row>
    <row r="624" spans="1:9" x14ac:dyDescent="0.25">
      <c r="A624" t="s">
        <v>29660</v>
      </c>
      <c r="B624" t="s">
        <v>29661</v>
      </c>
      <c r="C624" t="s">
        <v>29659</v>
      </c>
      <c r="D624" t="s">
        <v>29658</v>
      </c>
      <c r="E624" t="s">
        <v>28554</v>
      </c>
      <c r="F624" t="s">
        <v>10658</v>
      </c>
      <c r="G624" s="2">
        <v>42781</v>
      </c>
      <c r="I624" s="1">
        <v>405315</v>
      </c>
    </row>
    <row r="625" spans="1:9" x14ac:dyDescent="0.25">
      <c r="A625" t="s">
        <v>29656</v>
      </c>
      <c r="B625" t="s">
        <v>29657</v>
      </c>
      <c r="C625" t="s">
        <v>18890</v>
      </c>
      <c r="D625" t="s">
        <v>18889</v>
      </c>
      <c r="E625" t="s">
        <v>28554</v>
      </c>
      <c r="F625" t="s">
        <v>10658</v>
      </c>
      <c r="G625" s="2">
        <v>42940</v>
      </c>
      <c r="I625" s="1">
        <v>210425</v>
      </c>
    </row>
    <row r="626" spans="1:9" x14ac:dyDescent="0.25">
      <c r="A626" t="s">
        <v>29654</v>
      </c>
      <c r="B626" t="s">
        <v>29655</v>
      </c>
      <c r="C626" t="s">
        <v>29653</v>
      </c>
      <c r="D626" t="s">
        <v>29652</v>
      </c>
      <c r="E626" t="s">
        <v>28554</v>
      </c>
      <c r="F626" t="s">
        <v>10658</v>
      </c>
      <c r="G626" s="2">
        <v>42877</v>
      </c>
      <c r="I626" s="1">
        <v>405315</v>
      </c>
    </row>
    <row r="627" spans="1:9" x14ac:dyDescent="0.25">
      <c r="A627" t="s">
        <v>29650</v>
      </c>
      <c r="B627" t="s">
        <v>29651</v>
      </c>
      <c r="C627" t="s">
        <v>7930</v>
      </c>
      <c r="D627" t="s">
        <v>7929</v>
      </c>
      <c r="E627" t="s">
        <v>28554</v>
      </c>
      <c r="F627" t="s">
        <v>10658</v>
      </c>
      <c r="G627" s="2">
        <v>42887</v>
      </c>
      <c r="I627" s="1">
        <v>405810</v>
      </c>
    </row>
    <row r="628" spans="1:9" x14ac:dyDescent="0.25">
      <c r="A628" t="s">
        <v>29648</v>
      </c>
      <c r="B628" t="s">
        <v>29649</v>
      </c>
      <c r="C628" t="s">
        <v>13971</v>
      </c>
      <c r="D628" t="s">
        <v>13970</v>
      </c>
      <c r="E628" t="s">
        <v>28554</v>
      </c>
      <c r="F628" t="s">
        <v>10658</v>
      </c>
      <c r="G628" s="2">
        <v>42786</v>
      </c>
      <c r="I628" s="1">
        <v>400000</v>
      </c>
    </row>
    <row r="629" spans="1:9" x14ac:dyDescent="0.25">
      <c r="A629" t="s">
        <v>29646</v>
      </c>
      <c r="B629" t="s">
        <v>29647</v>
      </c>
      <c r="C629" t="s">
        <v>29645</v>
      </c>
      <c r="D629" t="s">
        <v>29644</v>
      </c>
      <c r="E629" t="s">
        <v>28554</v>
      </c>
      <c r="F629" t="s">
        <v>10658</v>
      </c>
      <c r="G629" s="2">
        <v>42828</v>
      </c>
      <c r="I629" s="1">
        <v>396603</v>
      </c>
    </row>
    <row r="630" spans="1:9" x14ac:dyDescent="0.25">
      <c r="A630" t="s">
        <v>29642</v>
      </c>
      <c r="B630" t="s">
        <v>29643</v>
      </c>
      <c r="C630" t="s">
        <v>29641</v>
      </c>
      <c r="D630" t="s">
        <v>29640</v>
      </c>
      <c r="E630" t="s">
        <v>28554</v>
      </c>
      <c r="F630" t="s">
        <v>10658</v>
      </c>
      <c r="G630" s="2">
        <v>42942</v>
      </c>
      <c r="I630" s="1">
        <v>393195</v>
      </c>
    </row>
    <row r="631" spans="1:9" x14ac:dyDescent="0.25">
      <c r="A631" t="s">
        <v>29638</v>
      </c>
      <c r="B631" t="s">
        <v>29639</v>
      </c>
      <c r="C631" t="s">
        <v>24093</v>
      </c>
      <c r="D631" t="s">
        <v>24092</v>
      </c>
      <c r="E631" t="s">
        <v>28554</v>
      </c>
      <c r="F631" t="s">
        <v>10658</v>
      </c>
      <c r="G631" s="2">
        <v>43032</v>
      </c>
      <c r="I631" s="1">
        <v>391290</v>
      </c>
    </row>
    <row r="632" spans="1:9" x14ac:dyDescent="0.25">
      <c r="A632" t="s">
        <v>29636</v>
      </c>
      <c r="B632" t="s">
        <v>29637</v>
      </c>
      <c r="C632" t="s">
        <v>3514</v>
      </c>
      <c r="D632" t="s">
        <v>3513</v>
      </c>
      <c r="E632" t="s">
        <v>28554</v>
      </c>
      <c r="F632" t="s">
        <v>10658</v>
      </c>
      <c r="G632" s="2">
        <v>42779</v>
      </c>
      <c r="I632" s="1">
        <v>375577</v>
      </c>
    </row>
    <row r="633" spans="1:9" x14ac:dyDescent="0.25">
      <c r="A633" t="s">
        <v>29634</v>
      </c>
      <c r="B633" t="s">
        <v>29635</v>
      </c>
      <c r="C633" t="s">
        <v>29633</v>
      </c>
      <c r="D633" t="s">
        <v>29632</v>
      </c>
      <c r="E633" t="s">
        <v>28554</v>
      </c>
      <c r="F633" t="s">
        <v>10658</v>
      </c>
      <c r="G633" s="2">
        <v>42886</v>
      </c>
      <c r="I633" s="1">
        <v>405315</v>
      </c>
    </row>
    <row r="634" spans="1:9" x14ac:dyDescent="0.25">
      <c r="A634" t="s">
        <v>29630</v>
      </c>
      <c r="B634" t="s">
        <v>29631</v>
      </c>
      <c r="C634" t="s">
        <v>21659</v>
      </c>
      <c r="D634" t="s">
        <v>21658</v>
      </c>
      <c r="E634" t="s">
        <v>28554</v>
      </c>
      <c r="F634" t="s">
        <v>10658</v>
      </c>
      <c r="G634" s="2">
        <v>42772</v>
      </c>
      <c r="I634" s="1">
        <v>405870</v>
      </c>
    </row>
    <row r="635" spans="1:9" x14ac:dyDescent="0.25">
      <c r="A635" t="s">
        <v>29628</v>
      </c>
      <c r="B635" t="s">
        <v>29629</v>
      </c>
      <c r="C635" t="s">
        <v>29627</v>
      </c>
      <c r="D635" t="s">
        <v>29626</v>
      </c>
      <c r="E635" t="s">
        <v>28554</v>
      </c>
      <c r="F635" t="s">
        <v>10658</v>
      </c>
      <c r="G635" s="2">
        <v>42780</v>
      </c>
      <c r="I635" s="1">
        <v>400000</v>
      </c>
    </row>
    <row r="636" spans="1:9" x14ac:dyDescent="0.25">
      <c r="A636" t="s">
        <v>29624</v>
      </c>
      <c r="B636" t="s">
        <v>29625</v>
      </c>
      <c r="C636" t="s">
        <v>29623</v>
      </c>
      <c r="D636" t="s">
        <v>29622</v>
      </c>
      <c r="E636" t="s">
        <v>28554</v>
      </c>
      <c r="F636" t="s">
        <v>10658</v>
      </c>
      <c r="G636" s="2">
        <v>42831</v>
      </c>
      <c r="I636" s="1">
        <v>405315</v>
      </c>
    </row>
    <row r="637" spans="1:9" x14ac:dyDescent="0.25">
      <c r="A637" t="s">
        <v>29620</v>
      </c>
      <c r="B637" t="s">
        <v>29621</v>
      </c>
      <c r="C637" t="s">
        <v>29619</v>
      </c>
      <c r="D637" t="s">
        <v>29618</v>
      </c>
      <c r="E637" t="s">
        <v>28554</v>
      </c>
      <c r="F637" t="s">
        <v>10658</v>
      </c>
      <c r="G637" s="2">
        <v>42929</v>
      </c>
      <c r="I637" s="1">
        <v>218000</v>
      </c>
    </row>
    <row r="638" spans="1:9" x14ac:dyDescent="0.25">
      <c r="A638" t="s">
        <v>29616</v>
      </c>
      <c r="B638" t="s">
        <v>29617</v>
      </c>
      <c r="C638" t="s">
        <v>29615</v>
      </c>
      <c r="D638" t="s">
        <v>29614</v>
      </c>
      <c r="E638" t="s">
        <v>28554</v>
      </c>
      <c r="F638" t="s">
        <v>10658</v>
      </c>
      <c r="G638" s="2">
        <v>42871</v>
      </c>
      <c r="I638" s="1">
        <v>405810</v>
      </c>
    </row>
    <row r="639" spans="1:9" x14ac:dyDescent="0.25">
      <c r="A639" t="s">
        <v>29612</v>
      </c>
      <c r="B639" t="s">
        <v>29613</v>
      </c>
      <c r="C639" t="s">
        <v>17724</v>
      </c>
      <c r="D639" t="s">
        <v>29611</v>
      </c>
      <c r="E639" t="s">
        <v>28554</v>
      </c>
      <c r="F639" t="s">
        <v>10658</v>
      </c>
      <c r="G639" s="2">
        <v>42926</v>
      </c>
      <c r="I639" s="1">
        <v>234995</v>
      </c>
    </row>
    <row r="640" spans="1:9" x14ac:dyDescent="0.25">
      <c r="A640" t="s">
        <v>29609</v>
      </c>
      <c r="B640" t="s">
        <v>29610</v>
      </c>
      <c r="C640" t="s">
        <v>29608</v>
      </c>
      <c r="D640" t="s">
        <v>29607</v>
      </c>
      <c r="E640" t="s">
        <v>28554</v>
      </c>
      <c r="F640" t="s">
        <v>10658</v>
      </c>
      <c r="G640" s="2">
        <v>42800</v>
      </c>
      <c r="I640" s="1">
        <v>405330</v>
      </c>
    </row>
    <row r="641" spans="1:9" x14ac:dyDescent="0.25">
      <c r="A641" t="s">
        <v>29605</v>
      </c>
      <c r="B641" t="s">
        <v>29606</v>
      </c>
      <c r="C641" t="s">
        <v>29604</v>
      </c>
      <c r="D641" t="s">
        <v>29603</v>
      </c>
      <c r="E641" t="s">
        <v>28554</v>
      </c>
      <c r="F641" t="s">
        <v>4</v>
      </c>
      <c r="G641" s="2">
        <v>43084</v>
      </c>
      <c r="I641" s="1">
        <v>116765</v>
      </c>
    </row>
    <row r="642" spans="1:9" x14ac:dyDescent="0.25">
      <c r="A642" t="s">
        <v>29601</v>
      </c>
      <c r="B642" t="s">
        <v>29602</v>
      </c>
      <c r="C642" t="s">
        <v>15642</v>
      </c>
      <c r="D642" t="s">
        <v>15641</v>
      </c>
      <c r="E642" t="s">
        <v>28554</v>
      </c>
      <c r="F642" t="s">
        <v>10658</v>
      </c>
      <c r="G642" s="2">
        <v>42865</v>
      </c>
      <c r="I642" s="1">
        <v>85315</v>
      </c>
    </row>
    <row r="643" spans="1:9" x14ac:dyDescent="0.25">
      <c r="A643" t="s">
        <v>29599</v>
      </c>
      <c r="B643" t="s">
        <v>29600</v>
      </c>
      <c r="C643" t="s">
        <v>24662</v>
      </c>
      <c r="D643" t="s">
        <v>24661</v>
      </c>
      <c r="E643" t="s">
        <v>28554</v>
      </c>
      <c r="F643" t="s">
        <v>10658</v>
      </c>
      <c r="G643" s="2">
        <v>42835</v>
      </c>
      <c r="I643" s="1">
        <v>324000</v>
      </c>
    </row>
    <row r="644" spans="1:9" x14ac:dyDescent="0.25">
      <c r="A644" t="s">
        <v>29597</v>
      </c>
      <c r="B644" t="s">
        <v>29598</v>
      </c>
      <c r="C644" t="s">
        <v>819</v>
      </c>
      <c r="D644" t="s">
        <v>818</v>
      </c>
      <c r="E644" t="s">
        <v>28554</v>
      </c>
      <c r="F644" t="s">
        <v>10658</v>
      </c>
      <c r="G644" s="2">
        <v>42768</v>
      </c>
      <c r="I644" s="1">
        <v>405870</v>
      </c>
    </row>
    <row r="645" spans="1:9" x14ac:dyDescent="0.25">
      <c r="A645" t="s">
        <v>29595</v>
      </c>
      <c r="B645" t="s">
        <v>29596</v>
      </c>
      <c r="C645" t="s">
        <v>1170</v>
      </c>
      <c r="D645" t="s">
        <v>1169</v>
      </c>
      <c r="E645" t="s">
        <v>28554</v>
      </c>
      <c r="F645" t="s">
        <v>10658</v>
      </c>
      <c r="G645" s="2">
        <v>42935</v>
      </c>
      <c r="I645" s="1">
        <v>393195</v>
      </c>
    </row>
    <row r="646" spans="1:9" x14ac:dyDescent="0.25">
      <c r="A646" t="s">
        <v>29593</v>
      </c>
      <c r="B646" t="s">
        <v>29594</v>
      </c>
      <c r="C646" t="s">
        <v>21861</v>
      </c>
      <c r="D646" t="s">
        <v>21860</v>
      </c>
      <c r="E646" t="s">
        <v>28554</v>
      </c>
      <c r="F646" t="s">
        <v>10658</v>
      </c>
      <c r="G646" s="2">
        <v>42781</v>
      </c>
      <c r="I646" s="1">
        <v>405315</v>
      </c>
    </row>
    <row r="647" spans="1:9" x14ac:dyDescent="0.25">
      <c r="A647" t="s">
        <v>29591</v>
      </c>
      <c r="B647" t="s">
        <v>29592</v>
      </c>
      <c r="C647" t="s">
        <v>18908</v>
      </c>
      <c r="D647" t="s">
        <v>19889</v>
      </c>
      <c r="E647" t="s">
        <v>28554</v>
      </c>
      <c r="F647" t="s">
        <v>10658</v>
      </c>
      <c r="G647" s="2">
        <v>42837</v>
      </c>
      <c r="I647" s="1">
        <v>332700</v>
      </c>
    </row>
    <row r="648" spans="1:9" x14ac:dyDescent="0.25">
      <c r="A648" t="s">
        <v>29589</v>
      </c>
      <c r="B648" t="s">
        <v>29590</v>
      </c>
      <c r="C648" t="s">
        <v>1138</v>
      </c>
      <c r="D648" t="s">
        <v>1137</v>
      </c>
      <c r="E648" t="s">
        <v>28554</v>
      </c>
      <c r="F648" t="s">
        <v>4</v>
      </c>
      <c r="G648" s="2">
        <v>43048</v>
      </c>
      <c r="I648" s="1">
        <v>391245</v>
      </c>
    </row>
    <row r="649" spans="1:9" x14ac:dyDescent="0.25">
      <c r="A649" t="s">
        <v>29587</v>
      </c>
      <c r="B649" t="s">
        <v>29588</v>
      </c>
      <c r="C649" t="s">
        <v>26068</v>
      </c>
      <c r="D649" t="s">
        <v>26067</v>
      </c>
      <c r="E649" t="s">
        <v>28554</v>
      </c>
      <c r="F649" t="s">
        <v>10658</v>
      </c>
      <c r="G649" s="2">
        <v>42789</v>
      </c>
      <c r="I649" s="1">
        <v>405315</v>
      </c>
    </row>
    <row r="650" spans="1:9" x14ac:dyDescent="0.25">
      <c r="A650" t="s">
        <v>29585</v>
      </c>
      <c r="B650" t="s">
        <v>29586</v>
      </c>
      <c r="C650" t="s">
        <v>6719</v>
      </c>
      <c r="D650" t="s">
        <v>6718</v>
      </c>
      <c r="E650" t="s">
        <v>28554</v>
      </c>
      <c r="F650" t="s">
        <v>10658</v>
      </c>
      <c r="G650" s="2">
        <v>42740</v>
      </c>
      <c r="I650" s="1">
        <v>147952</v>
      </c>
    </row>
    <row r="651" spans="1:9" x14ac:dyDescent="0.25">
      <c r="A651" t="s">
        <v>29583</v>
      </c>
      <c r="B651" t="s">
        <v>29584</v>
      </c>
      <c r="C651" t="s">
        <v>29582</v>
      </c>
      <c r="D651" t="s">
        <v>29581</v>
      </c>
      <c r="E651" t="s">
        <v>28554</v>
      </c>
      <c r="F651" t="s">
        <v>10658</v>
      </c>
      <c r="G651" s="2">
        <v>42794</v>
      </c>
      <c r="I651" s="1">
        <v>405330</v>
      </c>
    </row>
    <row r="652" spans="1:9" x14ac:dyDescent="0.25">
      <c r="A652" t="s">
        <v>29579</v>
      </c>
      <c r="B652" t="s">
        <v>29580</v>
      </c>
      <c r="C652" t="s">
        <v>25064</v>
      </c>
      <c r="D652" t="s">
        <v>29578</v>
      </c>
      <c r="E652" t="s">
        <v>28554</v>
      </c>
      <c r="F652" t="s">
        <v>10658</v>
      </c>
      <c r="G652" s="2">
        <v>42794</v>
      </c>
      <c r="I652" s="1">
        <v>405315</v>
      </c>
    </row>
    <row r="653" spans="1:9" x14ac:dyDescent="0.25">
      <c r="A653" t="s">
        <v>29576</v>
      </c>
      <c r="B653" t="s">
        <v>29577</v>
      </c>
      <c r="C653" t="s">
        <v>22130</v>
      </c>
      <c r="D653" t="s">
        <v>22129</v>
      </c>
      <c r="E653" t="s">
        <v>28554</v>
      </c>
      <c r="F653" t="s">
        <v>10658</v>
      </c>
      <c r="G653" s="2">
        <v>42784</v>
      </c>
      <c r="I653" s="1">
        <v>254000</v>
      </c>
    </row>
    <row r="654" spans="1:9" x14ac:dyDescent="0.25">
      <c r="A654" t="s">
        <v>29574</v>
      </c>
      <c r="B654" t="s">
        <v>29575</v>
      </c>
      <c r="C654" t="s">
        <v>28479</v>
      </c>
      <c r="D654" t="s">
        <v>28478</v>
      </c>
      <c r="E654" t="s">
        <v>28554</v>
      </c>
      <c r="F654" t="s">
        <v>10658</v>
      </c>
      <c r="G654" s="2">
        <v>42970</v>
      </c>
      <c r="I654" s="1">
        <v>289100</v>
      </c>
    </row>
    <row r="655" spans="1:9" x14ac:dyDescent="0.25">
      <c r="A655" t="s">
        <v>29572</v>
      </c>
      <c r="B655" t="s">
        <v>29573</v>
      </c>
      <c r="C655" t="s">
        <v>29571</v>
      </c>
      <c r="D655" t="s">
        <v>29570</v>
      </c>
      <c r="E655" t="s">
        <v>28554</v>
      </c>
      <c r="F655" t="s">
        <v>10658</v>
      </c>
      <c r="G655" s="2">
        <v>42831</v>
      </c>
      <c r="I655" s="1">
        <v>405315</v>
      </c>
    </row>
    <row r="656" spans="1:9" x14ac:dyDescent="0.25">
      <c r="A656" t="s">
        <v>29568</v>
      </c>
      <c r="B656" t="s">
        <v>29569</v>
      </c>
      <c r="C656" t="s">
        <v>29567</v>
      </c>
      <c r="D656" t="s">
        <v>29566</v>
      </c>
      <c r="E656" t="s">
        <v>28554</v>
      </c>
      <c r="F656" t="s">
        <v>10658</v>
      </c>
      <c r="G656" s="2">
        <v>42877</v>
      </c>
      <c r="I656" s="1">
        <v>402000</v>
      </c>
    </row>
    <row r="657" spans="1:9" x14ac:dyDescent="0.25">
      <c r="A657" t="s">
        <v>29564</v>
      </c>
      <c r="B657" t="s">
        <v>29565</v>
      </c>
      <c r="C657" t="s">
        <v>29563</v>
      </c>
      <c r="D657" t="s">
        <v>29562</v>
      </c>
      <c r="E657" t="s">
        <v>28554</v>
      </c>
      <c r="F657" t="s">
        <v>4</v>
      </c>
      <c r="G657" s="2">
        <v>42915</v>
      </c>
      <c r="I657" s="1">
        <v>205050</v>
      </c>
    </row>
    <row r="658" spans="1:9" x14ac:dyDescent="0.25">
      <c r="A658" t="s">
        <v>29560</v>
      </c>
      <c r="B658" t="s">
        <v>29561</v>
      </c>
      <c r="C658" t="s">
        <v>29559</v>
      </c>
      <c r="D658" t="s">
        <v>29558</v>
      </c>
      <c r="E658" t="s">
        <v>28554</v>
      </c>
      <c r="F658" t="s">
        <v>10658</v>
      </c>
      <c r="G658" s="2">
        <v>42786</v>
      </c>
      <c r="I658" s="1">
        <v>405315</v>
      </c>
    </row>
    <row r="659" spans="1:9" x14ac:dyDescent="0.25">
      <c r="A659" t="s">
        <v>29556</v>
      </c>
      <c r="B659" t="s">
        <v>29557</v>
      </c>
      <c r="C659" t="s">
        <v>29555</v>
      </c>
      <c r="D659" t="s">
        <v>29554</v>
      </c>
      <c r="E659" t="s">
        <v>28554</v>
      </c>
      <c r="F659" t="s">
        <v>10658</v>
      </c>
      <c r="G659" s="2">
        <v>42814</v>
      </c>
      <c r="I659" s="1">
        <v>405315</v>
      </c>
    </row>
    <row r="660" spans="1:9" x14ac:dyDescent="0.25">
      <c r="A660" t="s">
        <v>29552</v>
      </c>
      <c r="B660" t="s">
        <v>29553</v>
      </c>
      <c r="C660" t="s">
        <v>5895</v>
      </c>
      <c r="D660" t="s">
        <v>5894</v>
      </c>
      <c r="E660" t="s">
        <v>28554</v>
      </c>
      <c r="F660" t="s">
        <v>10658</v>
      </c>
      <c r="G660" s="2">
        <v>42940</v>
      </c>
      <c r="I660" s="1">
        <v>393195</v>
      </c>
    </row>
    <row r="661" spans="1:9" x14ac:dyDescent="0.25">
      <c r="A661" t="s">
        <v>29550</v>
      </c>
      <c r="B661" t="s">
        <v>29551</v>
      </c>
      <c r="C661" t="s">
        <v>29549</v>
      </c>
      <c r="D661" t="s">
        <v>29548</v>
      </c>
      <c r="E661" t="s">
        <v>28554</v>
      </c>
      <c r="F661" t="s">
        <v>10658</v>
      </c>
      <c r="G661" s="2">
        <v>42933</v>
      </c>
      <c r="I661" s="1">
        <v>149950</v>
      </c>
    </row>
    <row r="662" spans="1:9" x14ac:dyDescent="0.25">
      <c r="A662" t="s">
        <v>29546</v>
      </c>
      <c r="B662" t="s">
        <v>29547</v>
      </c>
      <c r="C662" t="s">
        <v>29545</v>
      </c>
      <c r="D662" t="s">
        <v>29544</v>
      </c>
      <c r="E662" t="s">
        <v>28554</v>
      </c>
      <c r="F662" t="s">
        <v>10658</v>
      </c>
      <c r="G662" s="2">
        <v>42940</v>
      </c>
      <c r="I662" s="1">
        <v>149000</v>
      </c>
    </row>
    <row r="663" spans="1:9" x14ac:dyDescent="0.25">
      <c r="A663" t="s">
        <v>29542</v>
      </c>
      <c r="B663" t="s">
        <v>29543</v>
      </c>
      <c r="C663" t="s">
        <v>29541</v>
      </c>
      <c r="D663" t="s">
        <v>29540</v>
      </c>
      <c r="E663" t="s">
        <v>28554</v>
      </c>
      <c r="F663" t="s">
        <v>10658</v>
      </c>
      <c r="G663" s="2">
        <v>42835</v>
      </c>
      <c r="I663" s="1">
        <v>405315</v>
      </c>
    </row>
    <row r="664" spans="1:9" x14ac:dyDescent="0.25">
      <c r="A664" t="s">
        <v>29538</v>
      </c>
      <c r="B664" t="s">
        <v>29539</v>
      </c>
      <c r="C664" t="s">
        <v>17080</v>
      </c>
      <c r="D664" t="s">
        <v>17079</v>
      </c>
      <c r="E664" t="s">
        <v>28554</v>
      </c>
      <c r="F664" t="s">
        <v>10658</v>
      </c>
      <c r="G664" s="2">
        <v>42796</v>
      </c>
      <c r="I664" s="1">
        <v>405630</v>
      </c>
    </row>
    <row r="665" spans="1:9" x14ac:dyDescent="0.25">
      <c r="A665" t="s">
        <v>29536</v>
      </c>
      <c r="B665" t="s">
        <v>29537</v>
      </c>
      <c r="C665" t="s">
        <v>29535</v>
      </c>
      <c r="D665" t="s">
        <v>29534</v>
      </c>
      <c r="E665" t="s">
        <v>28554</v>
      </c>
      <c r="F665" t="s">
        <v>10658</v>
      </c>
      <c r="G665" s="2">
        <v>42936</v>
      </c>
      <c r="I665" s="1">
        <v>299950</v>
      </c>
    </row>
    <row r="666" spans="1:9" x14ac:dyDescent="0.25">
      <c r="A666" t="s">
        <v>29532</v>
      </c>
      <c r="B666" t="s">
        <v>29533</v>
      </c>
      <c r="C666" t="s">
        <v>29531</v>
      </c>
      <c r="D666" t="s">
        <v>29530</v>
      </c>
      <c r="E666" t="s">
        <v>28554</v>
      </c>
      <c r="F666" t="s">
        <v>10658</v>
      </c>
      <c r="G666" s="2">
        <v>42829</v>
      </c>
      <c r="I666" s="1">
        <v>405315</v>
      </c>
    </row>
    <row r="667" spans="1:9" x14ac:dyDescent="0.25">
      <c r="A667" t="s">
        <v>29528</v>
      </c>
      <c r="B667" t="s">
        <v>29529</v>
      </c>
      <c r="C667" t="s">
        <v>28241</v>
      </c>
      <c r="D667" t="s">
        <v>28240</v>
      </c>
      <c r="E667" t="s">
        <v>28554</v>
      </c>
      <c r="F667" t="s">
        <v>10658</v>
      </c>
      <c r="G667" s="2">
        <v>42853</v>
      </c>
      <c r="I667" s="1">
        <v>405315</v>
      </c>
    </row>
    <row r="668" spans="1:9" x14ac:dyDescent="0.25">
      <c r="A668" t="s">
        <v>29526</v>
      </c>
      <c r="B668" t="s">
        <v>29527</v>
      </c>
      <c r="C668" t="s">
        <v>29525</v>
      </c>
      <c r="D668" t="s">
        <v>29524</v>
      </c>
      <c r="E668" t="s">
        <v>28554</v>
      </c>
      <c r="F668" t="s">
        <v>10658</v>
      </c>
      <c r="G668" s="2">
        <v>42879</v>
      </c>
      <c r="I668" s="1">
        <v>401000</v>
      </c>
    </row>
    <row r="669" spans="1:9" x14ac:dyDescent="0.25">
      <c r="A669" t="s">
        <v>29522</v>
      </c>
      <c r="B669" t="s">
        <v>29523</v>
      </c>
      <c r="C669" t="s">
        <v>24847</v>
      </c>
      <c r="D669" t="s">
        <v>29521</v>
      </c>
      <c r="E669" t="s">
        <v>28554</v>
      </c>
      <c r="F669" t="s">
        <v>10658</v>
      </c>
      <c r="G669" s="2">
        <v>42828</v>
      </c>
      <c r="I669" s="1">
        <v>405315</v>
      </c>
    </row>
    <row r="670" spans="1:9" x14ac:dyDescent="0.25">
      <c r="A670" t="s">
        <v>29519</v>
      </c>
      <c r="B670" t="s">
        <v>29520</v>
      </c>
      <c r="C670" t="s">
        <v>29518</v>
      </c>
      <c r="D670" t="s">
        <v>29517</v>
      </c>
      <c r="E670" t="s">
        <v>28554</v>
      </c>
      <c r="F670" t="s">
        <v>10658</v>
      </c>
      <c r="G670" s="2">
        <v>42793</v>
      </c>
      <c r="I670" s="1">
        <v>269600</v>
      </c>
    </row>
    <row r="671" spans="1:9" x14ac:dyDescent="0.25">
      <c r="A671" t="s">
        <v>29515</v>
      </c>
      <c r="B671" t="s">
        <v>29516</v>
      </c>
      <c r="C671" t="s">
        <v>29514</v>
      </c>
      <c r="D671" t="s">
        <v>29513</v>
      </c>
      <c r="E671" t="s">
        <v>28554</v>
      </c>
      <c r="F671" t="s">
        <v>10658</v>
      </c>
      <c r="G671" s="2">
        <v>42768</v>
      </c>
      <c r="I671" s="1">
        <v>321189</v>
      </c>
    </row>
    <row r="672" spans="1:9" x14ac:dyDescent="0.25">
      <c r="A672" t="s">
        <v>29511</v>
      </c>
      <c r="B672" t="s">
        <v>29512</v>
      </c>
      <c r="C672" t="s">
        <v>29510</v>
      </c>
      <c r="D672" t="s">
        <v>29509</v>
      </c>
      <c r="E672" t="s">
        <v>28554</v>
      </c>
      <c r="F672" t="s">
        <v>4</v>
      </c>
      <c r="G672" s="2">
        <v>43084</v>
      </c>
      <c r="I672" s="1">
        <v>149500</v>
      </c>
    </row>
    <row r="673" spans="1:9" x14ac:dyDescent="0.25">
      <c r="A673" t="s">
        <v>29507</v>
      </c>
      <c r="B673" t="s">
        <v>29508</v>
      </c>
      <c r="C673" t="s">
        <v>23913</v>
      </c>
      <c r="D673" t="s">
        <v>23912</v>
      </c>
      <c r="E673" t="s">
        <v>28554</v>
      </c>
      <c r="F673" t="s">
        <v>10658</v>
      </c>
      <c r="G673" s="2">
        <v>43000</v>
      </c>
      <c r="I673" s="1">
        <v>193500</v>
      </c>
    </row>
    <row r="674" spans="1:9" x14ac:dyDescent="0.25">
      <c r="A674" t="s">
        <v>29505</v>
      </c>
      <c r="B674" t="s">
        <v>29506</v>
      </c>
      <c r="C674" t="s">
        <v>29504</v>
      </c>
      <c r="D674" t="s">
        <v>29503</v>
      </c>
      <c r="E674" t="s">
        <v>28554</v>
      </c>
      <c r="F674" t="s">
        <v>10658</v>
      </c>
      <c r="G674" s="2">
        <v>42884</v>
      </c>
      <c r="I674" s="1">
        <v>405315</v>
      </c>
    </row>
    <row r="675" spans="1:9" x14ac:dyDescent="0.25">
      <c r="A675" t="s">
        <v>29501</v>
      </c>
      <c r="B675" t="s">
        <v>29502</v>
      </c>
      <c r="C675" t="s">
        <v>29500</v>
      </c>
      <c r="D675" t="s">
        <v>29499</v>
      </c>
      <c r="E675" t="s">
        <v>28554</v>
      </c>
      <c r="F675" t="s">
        <v>10658</v>
      </c>
      <c r="G675" s="2">
        <v>42779</v>
      </c>
      <c r="I675" s="1">
        <v>383075</v>
      </c>
    </row>
    <row r="676" spans="1:9" x14ac:dyDescent="0.25">
      <c r="A676" t="s">
        <v>29497</v>
      </c>
      <c r="B676" t="s">
        <v>29498</v>
      </c>
      <c r="C676" t="s">
        <v>17356</v>
      </c>
      <c r="D676" t="s">
        <v>18613</v>
      </c>
      <c r="E676" t="s">
        <v>28554</v>
      </c>
      <c r="F676" t="s">
        <v>10658</v>
      </c>
      <c r="G676" s="2">
        <v>42780</v>
      </c>
      <c r="I676" s="1">
        <v>400000</v>
      </c>
    </row>
    <row r="677" spans="1:9" x14ac:dyDescent="0.25">
      <c r="A677" t="s">
        <v>29495</v>
      </c>
      <c r="B677" t="s">
        <v>29496</v>
      </c>
      <c r="C677" t="s">
        <v>26550</v>
      </c>
      <c r="D677" t="s">
        <v>26549</v>
      </c>
      <c r="E677" t="s">
        <v>28554</v>
      </c>
      <c r="F677" t="s">
        <v>10658</v>
      </c>
      <c r="G677" s="2">
        <v>42906</v>
      </c>
      <c r="I677" s="1">
        <v>200000</v>
      </c>
    </row>
    <row r="678" spans="1:9" x14ac:dyDescent="0.25">
      <c r="A678" t="s">
        <v>29493</v>
      </c>
      <c r="B678" t="s">
        <v>29494</v>
      </c>
      <c r="C678" t="s">
        <v>29492</v>
      </c>
      <c r="D678" t="s">
        <v>29491</v>
      </c>
      <c r="E678" t="s">
        <v>28554</v>
      </c>
      <c r="F678" t="s">
        <v>10658</v>
      </c>
      <c r="G678" s="2">
        <v>42814</v>
      </c>
      <c r="I678" s="1">
        <v>395000</v>
      </c>
    </row>
    <row r="679" spans="1:9" x14ac:dyDescent="0.25">
      <c r="A679" t="s">
        <v>29489</v>
      </c>
      <c r="B679" t="s">
        <v>29490</v>
      </c>
      <c r="C679" t="s">
        <v>29488</v>
      </c>
      <c r="D679" t="s">
        <v>29487</v>
      </c>
      <c r="E679" t="s">
        <v>28554</v>
      </c>
      <c r="F679" t="s">
        <v>10658</v>
      </c>
      <c r="G679" s="2">
        <v>42888</v>
      </c>
      <c r="I679" s="1">
        <v>405315</v>
      </c>
    </row>
    <row r="680" spans="1:9" x14ac:dyDescent="0.25">
      <c r="A680" t="s">
        <v>29485</v>
      </c>
      <c r="B680" t="s">
        <v>29486</v>
      </c>
      <c r="C680" t="s">
        <v>29484</v>
      </c>
      <c r="D680" t="s">
        <v>29483</v>
      </c>
      <c r="E680" t="s">
        <v>28554</v>
      </c>
      <c r="F680" t="s">
        <v>10658</v>
      </c>
      <c r="G680" s="2">
        <v>42914</v>
      </c>
      <c r="I680" s="1">
        <v>384636</v>
      </c>
    </row>
    <row r="681" spans="1:9" x14ac:dyDescent="0.25">
      <c r="A681" t="s">
        <v>29481</v>
      </c>
      <c r="B681" t="s">
        <v>29482</v>
      </c>
      <c r="C681" t="s">
        <v>29480</v>
      </c>
      <c r="D681" t="s">
        <v>29479</v>
      </c>
      <c r="E681" t="s">
        <v>28554</v>
      </c>
      <c r="F681" t="s">
        <v>10658</v>
      </c>
      <c r="G681" s="2">
        <v>42926</v>
      </c>
      <c r="I681" s="1">
        <v>50000</v>
      </c>
    </row>
    <row r="682" spans="1:9" x14ac:dyDescent="0.25">
      <c r="A682" t="s">
        <v>29477</v>
      </c>
      <c r="B682" t="s">
        <v>29478</v>
      </c>
      <c r="C682" t="s">
        <v>23855</v>
      </c>
      <c r="D682" t="s">
        <v>23854</v>
      </c>
      <c r="E682" t="s">
        <v>28554</v>
      </c>
      <c r="F682" t="s">
        <v>10658</v>
      </c>
      <c r="G682" s="2">
        <v>42828</v>
      </c>
      <c r="I682" s="1">
        <v>405315</v>
      </c>
    </row>
    <row r="683" spans="1:9" x14ac:dyDescent="0.25">
      <c r="A683" t="s">
        <v>29475</v>
      </c>
      <c r="B683" t="s">
        <v>29476</v>
      </c>
      <c r="C683" t="s">
        <v>9393</v>
      </c>
      <c r="D683" t="s">
        <v>9392</v>
      </c>
      <c r="E683" t="s">
        <v>28554</v>
      </c>
      <c r="F683" t="s">
        <v>10658</v>
      </c>
      <c r="G683" s="2">
        <v>42780</v>
      </c>
      <c r="I683" s="1">
        <v>305000</v>
      </c>
    </row>
    <row r="684" spans="1:9" x14ac:dyDescent="0.25">
      <c r="A684" t="s">
        <v>29473</v>
      </c>
      <c r="B684" t="s">
        <v>29474</v>
      </c>
      <c r="C684" t="s">
        <v>9776</v>
      </c>
      <c r="D684" t="s">
        <v>9775</v>
      </c>
      <c r="E684" t="s">
        <v>28554</v>
      </c>
      <c r="F684" t="s">
        <v>10658</v>
      </c>
      <c r="G684" s="2">
        <v>42951</v>
      </c>
      <c r="I684" s="1">
        <v>394050</v>
      </c>
    </row>
    <row r="685" spans="1:9" x14ac:dyDescent="0.25">
      <c r="A685" t="s">
        <v>29471</v>
      </c>
      <c r="B685" t="s">
        <v>29472</v>
      </c>
      <c r="C685" t="s">
        <v>29470</v>
      </c>
      <c r="D685" t="s">
        <v>29469</v>
      </c>
      <c r="E685" t="s">
        <v>28554</v>
      </c>
      <c r="F685" t="s">
        <v>10658</v>
      </c>
      <c r="G685" s="2">
        <v>43047</v>
      </c>
      <c r="I685" s="1">
        <v>141045</v>
      </c>
    </row>
    <row r="686" spans="1:9" x14ac:dyDescent="0.25">
      <c r="A686" t="s">
        <v>29467</v>
      </c>
      <c r="B686" t="s">
        <v>29468</v>
      </c>
      <c r="C686" t="s">
        <v>20187</v>
      </c>
      <c r="D686" t="s">
        <v>20186</v>
      </c>
      <c r="E686" t="s">
        <v>28554</v>
      </c>
      <c r="F686" t="s">
        <v>10658</v>
      </c>
      <c r="G686" s="2">
        <v>42870</v>
      </c>
      <c r="I686" s="1">
        <v>405810</v>
      </c>
    </row>
    <row r="687" spans="1:9" x14ac:dyDescent="0.25">
      <c r="A687" t="s">
        <v>29465</v>
      </c>
      <c r="B687" t="s">
        <v>29466</v>
      </c>
      <c r="C687" t="s">
        <v>29464</v>
      </c>
      <c r="D687" t="s">
        <v>29463</v>
      </c>
      <c r="E687" t="s">
        <v>28554</v>
      </c>
      <c r="F687" t="s">
        <v>10658</v>
      </c>
      <c r="G687" s="2">
        <v>42948</v>
      </c>
      <c r="I687" s="1">
        <v>394050</v>
      </c>
    </row>
    <row r="688" spans="1:9" x14ac:dyDescent="0.25">
      <c r="A688" t="s">
        <v>29461</v>
      </c>
      <c r="B688" t="s">
        <v>29462</v>
      </c>
      <c r="C688" t="s">
        <v>16927</v>
      </c>
      <c r="D688" t="s">
        <v>16926</v>
      </c>
      <c r="E688" t="s">
        <v>28554</v>
      </c>
      <c r="F688" t="s">
        <v>10658</v>
      </c>
      <c r="G688" s="2">
        <v>42850</v>
      </c>
      <c r="I688" s="1">
        <v>405315</v>
      </c>
    </row>
    <row r="689" spans="1:9" x14ac:dyDescent="0.25">
      <c r="A689" t="s">
        <v>29459</v>
      </c>
      <c r="B689" t="s">
        <v>29460</v>
      </c>
      <c r="C689" t="s">
        <v>10061</v>
      </c>
      <c r="D689" t="s">
        <v>10060</v>
      </c>
      <c r="E689" t="s">
        <v>28554</v>
      </c>
      <c r="F689" t="s">
        <v>10658</v>
      </c>
      <c r="G689" s="2">
        <v>43024</v>
      </c>
      <c r="I689" s="1">
        <v>179809</v>
      </c>
    </row>
    <row r="690" spans="1:9" x14ac:dyDescent="0.25">
      <c r="A690" t="s">
        <v>29457</v>
      </c>
      <c r="B690" t="s">
        <v>29458</v>
      </c>
      <c r="C690" t="s">
        <v>20003</v>
      </c>
      <c r="D690" t="s">
        <v>20002</v>
      </c>
      <c r="E690" t="s">
        <v>28554</v>
      </c>
      <c r="F690" t="s">
        <v>4</v>
      </c>
      <c r="G690" s="2">
        <v>43090</v>
      </c>
      <c r="I690" s="1">
        <v>234269</v>
      </c>
    </row>
    <row r="691" spans="1:9" x14ac:dyDescent="0.25">
      <c r="A691" t="s">
        <v>29455</v>
      </c>
      <c r="B691" t="s">
        <v>29456</v>
      </c>
      <c r="C691" t="s">
        <v>10441</v>
      </c>
      <c r="D691" t="s">
        <v>10440</v>
      </c>
      <c r="E691" t="s">
        <v>28554</v>
      </c>
      <c r="F691" t="s">
        <v>10658</v>
      </c>
      <c r="G691" s="2">
        <v>42789</v>
      </c>
      <c r="I691" s="1">
        <v>405315</v>
      </c>
    </row>
    <row r="692" spans="1:9" x14ac:dyDescent="0.25">
      <c r="A692" t="s">
        <v>29453</v>
      </c>
      <c r="B692" t="s">
        <v>29454</v>
      </c>
      <c r="C692" t="s">
        <v>29452</v>
      </c>
      <c r="D692" t="s">
        <v>29451</v>
      </c>
      <c r="E692" t="s">
        <v>28554</v>
      </c>
      <c r="F692" t="s">
        <v>10658</v>
      </c>
      <c r="G692" s="2">
        <v>42802</v>
      </c>
      <c r="I692" s="1">
        <v>405330</v>
      </c>
    </row>
    <row r="693" spans="1:9" x14ac:dyDescent="0.25">
      <c r="A693" t="s">
        <v>29449</v>
      </c>
      <c r="B693" t="s">
        <v>29450</v>
      </c>
      <c r="C693" t="s">
        <v>29448</v>
      </c>
      <c r="D693" t="s">
        <v>29447</v>
      </c>
      <c r="E693" t="s">
        <v>28554</v>
      </c>
      <c r="F693" t="s">
        <v>4</v>
      </c>
      <c r="G693" s="2">
        <v>43067</v>
      </c>
      <c r="I693" s="1">
        <v>391290</v>
      </c>
    </row>
    <row r="694" spans="1:9" x14ac:dyDescent="0.25">
      <c r="A694" t="s">
        <v>29445</v>
      </c>
      <c r="B694" t="s">
        <v>29446</v>
      </c>
      <c r="C694" t="s">
        <v>29444</v>
      </c>
      <c r="D694" t="s">
        <v>29443</v>
      </c>
      <c r="E694" t="s">
        <v>28554</v>
      </c>
      <c r="F694" t="s">
        <v>10658</v>
      </c>
      <c r="G694" s="2">
        <v>42773</v>
      </c>
      <c r="I694" s="1">
        <v>405315</v>
      </c>
    </row>
    <row r="695" spans="1:9" x14ac:dyDescent="0.25">
      <c r="A695" t="s">
        <v>29441</v>
      </c>
      <c r="B695" t="s">
        <v>29442</v>
      </c>
      <c r="C695" t="s">
        <v>29440</v>
      </c>
      <c r="D695" t="s">
        <v>29439</v>
      </c>
      <c r="E695" t="s">
        <v>28554</v>
      </c>
      <c r="F695" t="s">
        <v>10658</v>
      </c>
      <c r="G695" s="2">
        <v>42740</v>
      </c>
      <c r="I695" s="1">
        <v>405870</v>
      </c>
    </row>
    <row r="696" spans="1:9" x14ac:dyDescent="0.25">
      <c r="A696" t="s">
        <v>29437</v>
      </c>
      <c r="B696" t="s">
        <v>29438</v>
      </c>
      <c r="C696" t="s">
        <v>29436</v>
      </c>
      <c r="D696" t="s">
        <v>29435</v>
      </c>
      <c r="E696" t="s">
        <v>28554</v>
      </c>
      <c r="F696" t="s">
        <v>10658</v>
      </c>
      <c r="G696" s="2">
        <v>42934</v>
      </c>
      <c r="I696" s="1">
        <v>195000</v>
      </c>
    </row>
    <row r="697" spans="1:9" x14ac:dyDescent="0.25">
      <c r="A697" t="s">
        <v>29433</v>
      </c>
      <c r="B697" t="s">
        <v>29434</v>
      </c>
      <c r="C697" t="s">
        <v>29432</v>
      </c>
      <c r="D697" t="s">
        <v>29431</v>
      </c>
      <c r="E697" t="s">
        <v>28554</v>
      </c>
      <c r="F697" t="s">
        <v>10658</v>
      </c>
      <c r="G697" s="2">
        <v>42915</v>
      </c>
      <c r="I697" s="1">
        <v>78700</v>
      </c>
    </row>
    <row r="698" spans="1:9" x14ac:dyDescent="0.25">
      <c r="A698" t="s">
        <v>29429</v>
      </c>
      <c r="B698" t="s">
        <v>29430</v>
      </c>
      <c r="C698" t="s">
        <v>29428</v>
      </c>
      <c r="D698" t="s">
        <v>29427</v>
      </c>
      <c r="E698" t="s">
        <v>28554</v>
      </c>
      <c r="F698" t="s">
        <v>10658</v>
      </c>
      <c r="G698" s="2">
        <v>43000</v>
      </c>
      <c r="I698" s="1">
        <v>391290</v>
      </c>
    </row>
    <row r="699" spans="1:9" x14ac:dyDescent="0.25">
      <c r="A699" t="s">
        <v>29425</v>
      </c>
      <c r="B699" t="s">
        <v>29426</v>
      </c>
      <c r="C699" t="s">
        <v>7755</v>
      </c>
      <c r="D699" t="s">
        <v>7754</v>
      </c>
      <c r="E699" t="s">
        <v>28554</v>
      </c>
      <c r="F699" t="s">
        <v>10658</v>
      </c>
      <c r="G699" s="2">
        <v>42901</v>
      </c>
      <c r="I699" s="1">
        <v>405330</v>
      </c>
    </row>
    <row r="700" spans="1:9" x14ac:dyDescent="0.25">
      <c r="A700" t="s">
        <v>29423</v>
      </c>
      <c r="B700" t="s">
        <v>29424</v>
      </c>
      <c r="C700" t="s">
        <v>24225</v>
      </c>
      <c r="D700" t="s">
        <v>24224</v>
      </c>
      <c r="E700" t="s">
        <v>28554</v>
      </c>
      <c r="F700" t="s">
        <v>10658</v>
      </c>
      <c r="G700" s="2">
        <v>42740</v>
      </c>
      <c r="I700" s="1">
        <v>405510</v>
      </c>
    </row>
    <row r="701" spans="1:9" x14ac:dyDescent="0.25">
      <c r="A701" t="s">
        <v>29421</v>
      </c>
      <c r="B701" t="s">
        <v>29422</v>
      </c>
      <c r="C701" t="s">
        <v>8677</v>
      </c>
      <c r="D701" t="s">
        <v>8676</v>
      </c>
      <c r="E701" t="s">
        <v>28554</v>
      </c>
      <c r="F701" t="s">
        <v>10658</v>
      </c>
      <c r="G701" s="2">
        <v>42865</v>
      </c>
      <c r="I701" s="1">
        <v>405000</v>
      </c>
    </row>
    <row r="702" spans="1:9" x14ac:dyDescent="0.25">
      <c r="A702" t="s">
        <v>29419</v>
      </c>
      <c r="B702" t="s">
        <v>29420</v>
      </c>
      <c r="C702" t="s">
        <v>29418</v>
      </c>
      <c r="D702" t="s">
        <v>29417</v>
      </c>
      <c r="E702" t="s">
        <v>28554</v>
      </c>
      <c r="F702" t="s">
        <v>10658</v>
      </c>
      <c r="G702" s="2">
        <v>42845</v>
      </c>
      <c r="I702" s="1">
        <v>405315</v>
      </c>
    </row>
    <row r="703" spans="1:9" x14ac:dyDescent="0.25">
      <c r="A703" t="s">
        <v>29415</v>
      </c>
      <c r="B703" t="s">
        <v>29416</v>
      </c>
      <c r="C703" t="s">
        <v>627</v>
      </c>
      <c r="D703" t="s">
        <v>626</v>
      </c>
      <c r="E703" t="s">
        <v>28554</v>
      </c>
      <c r="F703" t="s">
        <v>10658</v>
      </c>
      <c r="G703" s="2">
        <v>42800</v>
      </c>
      <c r="I703" s="1">
        <v>405330</v>
      </c>
    </row>
    <row r="704" spans="1:9" x14ac:dyDescent="0.25">
      <c r="A704" t="s">
        <v>29413</v>
      </c>
      <c r="B704" t="s">
        <v>29414</v>
      </c>
      <c r="C704" t="s">
        <v>29412</v>
      </c>
      <c r="D704" t="s">
        <v>29411</v>
      </c>
      <c r="E704" t="s">
        <v>28554</v>
      </c>
      <c r="F704" t="s">
        <v>4</v>
      </c>
      <c r="G704" s="2">
        <v>43062</v>
      </c>
      <c r="I704" s="1">
        <v>401895</v>
      </c>
    </row>
    <row r="705" spans="1:9" x14ac:dyDescent="0.25">
      <c r="A705" t="s">
        <v>29409</v>
      </c>
      <c r="B705" t="s">
        <v>29410</v>
      </c>
      <c r="C705" t="s">
        <v>15259</v>
      </c>
      <c r="D705" t="s">
        <v>15258</v>
      </c>
      <c r="E705" t="s">
        <v>28554</v>
      </c>
      <c r="F705" t="s">
        <v>10658</v>
      </c>
      <c r="G705" s="2">
        <v>42835</v>
      </c>
      <c r="I705" s="1">
        <v>224340</v>
      </c>
    </row>
    <row r="706" spans="1:9" x14ac:dyDescent="0.25">
      <c r="A706" t="s">
        <v>29407</v>
      </c>
      <c r="B706" t="s">
        <v>29408</v>
      </c>
      <c r="C706" t="s">
        <v>15719</v>
      </c>
      <c r="D706" t="s">
        <v>15718</v>
      </c>
      <c r="E706" t="s">
        <v>28554</v>
      </c>
      <c r="F706" t="s">
        <v>10658</v>
      </c>
      <c r="G706" s="2">
        <v>42853</v>
      </c>
      <c r="I706" s="1">
        <v>365000</v>
      </c>
    </row>
    <row r="707" spans="1:9" x14ac:dyDescent="0.25">
      <c r="A707" t="s">
        <v>29405</v>
      </c>
      <c r="B707" t="s">
        <v>29406</v>
      </c>
      <c r="C707" t="s">
        <v>20475</v>
      </c>
      <c r="D707" t="s">
        <v>20474</v>
      </c>
      <c r="E707" t="s">
        <v>28554</v>
      </c>
      <c r="F707" t="s">
        <v>4</v>
      </c>
      <c r="G707" s="2">
        <v>43052</v>
      </c>
      <c r="I707" s="1">
        <v>394050</v>
      </c>
    </row>
    <row r="708" spans="1:9" x14ac:dyDescent="0.25">
      <c r="A708" t="s">
        <v>29403</v>
      </c>
      <c r="B708" t="s">
        <v>29404</v>
      </c>
      <c r="C708" t="s">
        <v>17563</v>
      </c>
      <c r="D708" t="s">
        <v>17562</v>
      </c>
      <c r="E708" t="s">
        <v>28554</v>
      </c>
      <c r="F708" t="s">
        <v>10658</v>
      </c>
      <c r="G708" s="2">
        <v>42800</v>
      </c>
      <c r="I708" s="1">
        <v>331083</v>
      </c>
    </row>
    <row r="709" spans="1:9" x14ac:dyDescent="0.25">
      <c r="A709" t="s">
        <v>29401</v>
      </c>
      <c r="B709" t="s">
        <v>29402</v>
      </c>
      <c r="C709" t="s">
        <v>29400</v>
      </c>
      <c r="D709" t="s">
        <v>29399</v>
      </c>
      <c r="E709" t="s">
        <v>28554</v>
      </c>
      <c r="F709" t="s">
        <v>10658</v>
      </c>
      <c r="G709" s="2">
        <v>42776</v>
      </c>
      <c r="I709" s="1">
        <v>405315</v>
      </c>
    </row>
    <row r="710" spans="1:9" x14ac:dyDescent="0.25">
      <c r="A710" t="s">
        <v>29397</v>
      </c>
      <c r="B710" t="s">
        <v>29398</v>
      </c>
      <c r="C710" t="s">
        <v>29396</v>
      </c>
      <c r="D710" t="s">
        <v>29395</v>
      </c>
      <c r="E710" t="s">
        <v>28554</v>
      </c>
      <c r="F710" t="s">
        <v>10658</v>
      </c>
      <c r="G710" s="2">
        <v>42837</v>
      </c>
      <c r="I710" s="1">
        <v>358200</v>
      </c>
    </row>
    <row r="711" spans="1:9" x14ac:dyDescent="0.25">
      <c r="A711" t="s">
        <v>29393</v>
      </c>
      <c r="B711" t="s">
        <v>29394</v>
      </c>
      <c r="C711" t="s">
        <v>29392</v>
      </c>
      <c r="D711" t="s">
        <v>29391</v>
      </c>
      <c r="E711" t="s">
        <v>28554</v>
      </c>
      <c r="F711" t="s">
        <v>10658</v>
      </c>
      <c r="G711" s="2">
        <v>42831</v>
      </c>
      <c r="I711" s="1">
        <v>405315</v>
      </c>
    </row>
    <row r="712" spans="1:9" x14ac:dyDescent="0.25">
      <c r="A712" t="s">
        <v>29389</v>
      </c>
      <c r="B712" t="s">
        <v>29390</v>
      </c>
      <c r="C712" t="s">
        <v>312</v>
      </c>
      <c r="D712" t="s">
        <v>311</v>
      </c>
      <c r="E712" t="s">
        <v>28554</v>
      </c>
      <c r="F712" t="s">
        <v>4</v>
      </c>
      <c r="G712" s="2">
        <v>43076</v>
      </c>
      <c r="I712" s="1">
        <v>388500</v>
      </c>
    </row>
    <row r="713" spans="1:9" x14ac:dyDescent="0.25">
      <c r="A713" t="s">
        <v>29387</v>
      </c>
      <c r="B713" t="s">
        <v>29388</v>
      </c>
      <c r="C713" t="s">
        <v>14458</v>
      </c>
      <c r="D713" t="s">
        <v>14457</v>
      </c>
      <c r="E713" t="s">
        <v>28554</v>
      </c>
      <c r="F713" t="s">
        <v>10658</v>
      </c>
      <c r="G713" s="2">
        <v>42779</v>
      </c>
      <c r="I713" s="1">
        <v>331840</v>
      </c>
    </row>
    <row r="714" spans="1:9" x14ac:dyDescent="0.25">
      <c r="A714" t="s">
        <v>29385</v>
      </c>
      <c r="B714" t="s">
        <v>29386</v>
      </c>
      <c r="C714" t="s">
        <v>18138</v>
      </c>
      <c r="D714" t="s">
        <v>18137</v>
      </c>
      <c r="E714" t="s">
        <v>28554</v>
      </c>
      <c r="F714" t="s">
        <v>10658</v>
      </c>
      <c r="G714" s="2">
        <v>42739</v>
      </c>
      <c r="I714" s="1">
        <v>244000</v>
      </c>
    </row>
    <row r="715" spans="1:9" x14ac:dyDescent="0.25">
      <c r="A715" t="s">
        <v>29383</v>
      </c>
      <c r="B715" t="s">
        <v>29384</v>
      </c>
      <c r="C715" t="s">
        <v>24229</v>
      </c>
      <c r="D715" t="s">
        <v>24228</v>
      </c>
      <c r="E715" t="s">
        <v>28554</v>
      </c>
      <c r="F715" t="s">
        <v>10658</v>
      </c>
      <c r="G715" s="2">
        <v>42738</v>
      </c>
      <c r="I715" s="1">
        <v>405585</v>
      </c>
    </row>
    <row r="716" spans="1:9" x14ac:dyDescent="0.25">
      <c r="A716" t="s">
        <v>29381</v>
      </c>
      <c r="B716" t="s">
        <v>29382</v>
      </c>
      <c r="C716" t="s">
        <v>1630</v>
      </c>
      <c r="D716" t="s">
        <v>1629</v>
      </c>
      <c r="E716" t="s">
        <v>28554</v>
      </c>
      <c r="F716" t="s">
        <v>10658</v>
      </c>
      <c r="G716" s="2">
        <v>42814</v>
      </c>
      <c r="I716" s="1">
        <v>405330</v>
      </c>
    </row>
    <row r="717" spans="1:9" x14ac:dyDescent="0.25">
      <c r="A717" t="s">
        <v>29379</v>
      </c>
      <c r="B717" t="s">
        <v>29380</v>
      </c>
      <c r="C717" t="s">
        <v>29378</v>
      </c>
      <c r="D717" t="s">
        <v>29377</v>
      </c>
      <c r="E717" t="s">
        <v>28554</v>
      </c>
      <c r="F717" t="s">
        <v>10658</v>
      </c>
      <c r="G717" s="2">
        <v>43060</v>
      </c>
      <c r="I717" s="1">
        <v>260000</v>
      </c>
    </row>
    <row r="718" spans="1:9" x14ac:dyDescent="0.25">
      <c r="A718" t="s">
        <v>29375</v>
      </c>
      <c r="B718" t="s">
        <v>29376</v>
      </c>
      <c r="C718" t="s">
        <v>14668</v>
      </c>
      <c r="D718" t="s">
        <v>14667</v>
      </c>
      <c r="E718" t="s">
        <v>28554</v>
      </c>
      <c r="F718" t="s">
        <v>10658</v>
      </c>
      <c r="G718" s="2">
        <v>42982</v>
      </c>
      <c r="I718" s="1">
        <v>207500</v>
      </c>
    </row>
    <row r="719" spans="1:9" x14ac:dyDescent="0.25">
      <c r="A719" t="s">
        <v>29373</v>
      </c>
      <c r="B719" t="s">
        <v>29374</v>
      </c>
      <c r="C719" t="s">
        <v>29372</v>
      </c>
      <c r="D719" t="s">
        <v>29371</v>
      </c>
      <c r="E719" t="s">
        <v>28554</v>
      </c>
      <c r="F719" t="s">
        <v>4</v>
      </c>
      <c r="G719" s="2">
        <v>43032</v>
      </c>
      <c r="I719" s="1">
        <v>68500</v>
      </c>
    </row>
    <row r="720" spans="1:9" x14ac:dyDescent="0.25">
      <c r="A720" t="s">
        <v>29369</v>
      </c>
      <c r="B720" t="s">
        <v>29370</v>
      </c>
      <c r="C720" t="s">
        <v>29368</v>
      </c>
      <c r="D720" t="s">
        <v>29367</v>
      </c>
      <c r="E720" t="s">
        <v>28554</v>
      </c>
      <c r="F720" t="s">
        <v>10658</v>
      </c>
      <c r="G720" s="2">
        <v>42823</v>
      </c>
      <c r="I720" s="1">
        <v>405315</v>
      </c>
    </row>
    <row r="721" spans="1:9" x14ac:dyDescent="0.25">
      <c r="A721" t="s">
        <v>29365</v>
      </c>
      <c r="B721" t="s">
        <v>29366</v>
      </c>
      <c r="C721" t="s">
        <v>29364</v>
      </c>
      <c r="D721" t="s">
        <v>29363</v>
      </c>
      <c r="E721" t="s">
        <v>28554</v>
      </c>
      <c r="F721" t="s">
        <v>10658</v>
      </c>
      <c r="G721" s="2">
        <v>42794</v>
      </c>
      <c r="I721" s="1">
        <v>405315</v>
      </c>
    </row>
    <row r="722" spans="1:9" x14ac:dyDescent="0.25">
      <c r="A722" t="s">
        <v>29361</v>
      </c>
      <c r="B722" t="s">
        <v>29362</v>
      </c>
      <c r="C722" t="s">
        <v>29360</v>
      </c>
      <c r="D722" t="s">
        <v>29359</v>
      </c>
      <c r="E722" t="s">
        <v>28554</v>
      </c>
      <c r="F722" t="s">
        <v>4</v>
      </c>
      <c r="G722" s="2">
        <v>43054</v>
      </c>
      <c r="I722" s="1">
        <v>250000</v>
      </c>
    </row>
    <row r="723" spans="1:9" x14ac:dyDescent="0.25">
      <c r="A723" t="s">
        <v>29357</v>
      </c>
      <c r="B723" t="s">
        <v>29358</v>
      </c>
      <c r="C723" t="s">
        <v>20301</v>
      </c>
      <c r="D723" t="s">
        <v>29356</v>
      </c>
      <c r="E723" t="s">
        <v>28554</v>
      </c>
      <c r="F723" t="s">
        <v>10658</v>
      </c>
      <c r="G723" s="2">
        <v>42740</v>
      </c>
      <c r="I723" s="1">
        <v>405870</v>
      </c>
    </row>
    <row r="724" spans="1:9" x14ac:dyDescent="0.25">
      <c r="A724" t="s">
        <v>29354</v>
      </c>
      <c r="B724" t="s">
        <v>29355</v>
      </c>
      <c r="C724" t="s">
        <v>4379</v>
      </c>
      <c r="D724" t="s">
        <v>4378</v>
      </c>
      <c r="E724" t="s">
        <v>28554</v>
      </c>
      <c r="F724" t="s">
        <v>10658</v>
      </c>
      <c r="G724" s="2">
        <v>42964</v>
      </c>
      <c r="I724" s="1">
        <v>238365</v>
      </c>
    </row>
    <row r="725" spans="1:9" x14ac:dyDescent="0.25">
      <c r="A725" t="s">
        <v>29352</v>
      </c>
      <c r="B725" t="s">
        <v>29353</v>
      </c>
      <c r="C725" t="s">
        <v>29351</v>
      </c>
      <c r="D725" t="s">
        <v>29350</v>
      </c>
      <c r="E725" t="s">
        <v>28554</v>
      </c>
      <c r="F725" t="s">
        <v>10658</v>
      </c>
      <c r="G725" s="2">
        <v>42846</v>
      </c>
      <c r="I725" s="1">
        <v>405000</v>
      </c>
    </row>
    <row r="726" spans="1:9" x14ac:dyDescent="0.25">
      <c r="A726" t="s">
        <v>29348</v>
      </c>
      <c r="B726" t="s">
        <v>29349</v>
      </c>
      <c r="C726" t="s">
        <v>29347</v>
      </c>
      <c r="D726" t="s">
        <v>29346</v>
      </c>
      <c r="E726" t="s">
        <v>28554</v>
      </c>
      <c r="F726" t="s">
        <v>10658</v>
      </c>
      <c r="G726" s="2">
        <v>42864</v>
      </c>
      <c r="I726" s="1">
        <v>200905</v>
      </c>
    </row>
    <row r="727" spans="1:9" x14ac:dyDescent="0.25">
      <c r="A727" t="s">
        <v>29344</v>
      </c>
      <c r="B727" t="s">
        <v>29345</v>
      </c>
      <c r="C727" t="s">
        <v>29343</v>
      </c>
      <c r="D727" t="s">
        <v>29342</v>
      </c>
      <c r="E727" t="s">
        <v>28554</v>
      </c>
      <c r="F727" t="s">
        <v>4</v>
      </c>
      <c r="G727" s="2">
        <v>42948</v>
      </c>
      <c r="I727" s="1">
        <v>180625</v>
      </c>
    </row>
    <row r="728" spans="1:9" x14ac:dyDescent="0.25">
      <c r="A728" t="s">
        <v>29340</v>
      </c>
      <c r="B728" t="s">
        <v>29341</v>
      </c>
      <c r="C728" t="s">
        <v>29339</v>
      </c>
      <c r="D728" t="s">
        <v>29338</v>
      </c>
      <c r="E728" t="s">
        <v>28554</v>
      </c>
      <c r="F728" t="s">
        <v>10658</v>
      </c>
      <c r="G728" s="2">
        <v>42961</v>
      </c>
      <c r="I728" s="1">
        <v>405000</v>
      </c>
    </row>
    <row r="729" spans="1:9" x14ac:dyDescent="0.25">
      <c r="A729" t="s">
        <v>29336</v>
      </c>
      <c r="B729" t="s">
        <v>29337</v>
      </c>
      <c r="C729" t="s">
        <v>29335</v>
      </c>
      <c r="D729" t="s">
        <v>29334</v>
      </c>
      <c r="E729" t="s">
        <v>28554</v>
      </c>
      <c r="F729" t="s">
        <v>10658</v>
      </c>
      <c r="G729" s="2">
        <v>42893</v>
      </c>
      <c r="I729" s="1">
        <v>371574</v>
      </c>
    </row>
    <row r="730" spans="1:9" x14ac:dyDescent="0.25">
      <c r="A730" t="s">
        <v>29332</v>
      </c>
      <c r="B730" t="s">
        <v>29333</v>
      </c>
      <c r="C730" t="s">
        <v>29331</v>
      </c>
      <c r="D730" t="s">
        <v>29330</v>
      </c>
      <c r="E730" t="s">
        <v>28554</v>
      </c>
      <c r="F730" t="s">
        <v>10658</v>
      </c>
      <c r="G730" s="2">
        <v>42977</v>
      </c>
      <c r="I730" s="1">
        <v>211250</v>
      </c>
    </row>
    <row r="731" spans="1:9" x14ac:dyDescent="0.25">
      <c r="A731" t="s">
        <v>29328</v>
      </c>
      <c r="B731" t="s">
        <v>29329</v>
      </c>
      <c r="C731" t="s">
        <v>2514</v>
      </c>
      <c r="D731" t="s">
        <v>2513</v>
      </c>
      <c r="E731" t="s">
        <v>28554</v>
      </c>
      <c r="F731" t="s">
        <v>10658</v>
      </c>
      <c r="G731" s="2">
        <v>43040</v>
      </c>
      <c r="I731" s="1">
        <v>388500</v>
      </c>
    </row>
    <row r="732" spans="1:9" x14ac:dyDescent="0.25">
      <c r="A732" t="s">
        <v>29326</v>
      </c>
      <c r="B732" t="s">
        <v>29327</v>
      </c>
      <c r="C732" t="s">
        <v>29325</v>
      </c>
      <c r="D732" t="s">
        <v>29324</v>
      </c>
      <c r="E732" t="s">
        <v>28554</v>
      </c>
      <c r="F732" t="s">
        <v>10658</v>
      </c>
      <c r="G732" s="2">
        <v>42929</v>
      </c>
      <c r="I732" s="1">
        <v>313500</v>
      </c>
    </row>
    <row r="733" spans="1:9" x14ac:dyDescent="0.25">
      <c r="A733" t="s">
        <v>29322</v>
      </c>
      <c r="B733" t="s">
        <v>29323</v>
      </c>
      <c r="C733" t="s">
        <v>20487</v>
      </c>
      <c r="D733" t="s">
        <v>20486</v>
      </c>
      <c r="E733" t="s">
        <v>28554</v>
      </c>
      <c r="F733" t="s">
        <v>10658</v>
      </c>
      <c r="G733" s="2">
        <v>42762</v>
      </c>
      <c r="I733" s="1">
        <v>405315</v>
      </c>
    </row>
    <row r="734" spans="1:9" x14ac:dyDescent="0.25">
      <c r="A734" t="s">
        <v>29320</v>
      </c>
      <c r="B734" t="s">
        <v>29321</v>
      </c>
      <c r="C734" t="s">
        <v>29319</v>
      </c>
      <c r="D734" t="s">
        <v>29318</v>
      </c>
      <c r="E734" t="s">
        <v>28554</v>
      </c>
      <c r="F734" t="s">
        <v>10658</v>
      </c>
      <c r="G734" s="2">
        <v>42843</v>
      </c>
      <c r="I734" s="1">
        <v>405315</v>
      </c>
    </row>
    <row r="735" spans="1:9" x14ac:dyDescent="0.25">
      <c r="A735" t="s">
        <v>29316</v>
      </c>
      <c r="B735" t="s">
        <v>29317</v>
      </c>
      <c r="C735" t="s">
        <v>17389</v>
      </c>
      <c r="D735" t="s">
        <v>17388</v>
      </c>
      <c r="E735" t="s">
        <v>28554</v>
      </c>
      <c r="F735" t="s">
        <v>10658</v>
      </c>
      <c r="G735" s="2">
        <v>42835</v>
      </c>
      <c r="I735" s="1">
        <v>157528</v>
      </c>
    </row>
    <row r="736" spans="1:9" x14ac:dyDescent="0.25">
      <c r="A736" t="s">
        <v>29314</v>
      </c>
      <c r="B736" t="s">
        <v>29315</v>
      </c>
      <c r="C736" t="s">
        <v>28081</v>
      </c>
      <c r="D736" t="s">
        <v>28080</v>
      </c>
      <c r="E736" t="s">
        <v>28554</v>
      </c>
      <c r="F736" t="s">
        <v>10658</v>
      </c>
      <c r="G736" s="2">
        <v>42844</v>
      </c>
      <c r="I736" s="1">
        <v>336000</v>
      </c>
    </row>
    <row r="737" spans="1:9" x14ac:dyDescent="0.25">
      <c r="A737" t="s">
        <v>29312</v>
      </c>
      <c r="B737" t="s">
        <v>29313</v>
      </c>
      <c r="C737" t="s">
        <v>29311</v>
      </c>
      <c r="D737" t="s">
        <v>29310</v>
      </c>
      <c r="E737" t="s">
        <v>28554</v>
      </c>
      <c r="F737" t="s">
        <v>10658</v>
      </c>
      <c r="G737" s="2">
        <v>43038</v>
      </c>
      <c r="I737" s="1">
        <v>357750</v>
      </c>
    </row>
    <row r="738" spans="1:9" x14ac:dyDescent="0.25">
      <c r="A738" t="s">
        <v>29308</v>
      </c>
      <c r="B738" t="s">
        <v>29309</v>
      </c>
      <c r="C738" t="s">
        <v>29307</v>
      </c>
      <c r="D738" t="s">
        <v>29306</v>
      </c>
      <c r="E738" t="s">
        <v>28554</v>
      </c>
      <c r="F738" t="s">
        <v>10658</v>
      </c>
      <c r="G738" s="2">
        <v>42781</v>
      </c>
      <c r="I738" s="1">
        <v>405315</v>
      </c>
    </row>
    <row r="739" spans="1:9" x14ac:dyDescent="0.25">
      <c r="A739" t="s">
        <v>29304</v>
      </c>
      <c r="B739" t="s">
        <v>29305</v>
      </c>
      <c r="C739" t="s">
        <v>18730</v>
      </c>
      <c r="D739" t="s">
        <v>18729</v>
      </c>
      <c r="E739" t="s">
        <v>28554</v>
      </c>
      <c r="F739" t="s">
        <v>10658</v>
      </c>
      <c r="G739" s="2">
        <v>42781</v>
      </c>
      <c r="I739" s="1">
        <v>405315</v>
      </c>
    </row>
    <row r="740" spans="1:9" x14ac:dyDescent="0.25">
      <c r="A740" t="s">
        <v>29302</v>
      </c>
      <c r="B740" t="s">
        <v>29303</v>
      </c>
      <c r="C740" t="s">
        <v>29301</v>
      </c>
      <c r="D740" t="s">
        <v>29300</v>
      </c>
      <c r="E740" t="s">
        <v>28554</v>
      </c>
      <c r="F740" t="s">
        <v>10658</v>
      </c>
      <c r="G740" s="2">
        <v>42963</v>
      </c>
      <c r="I740" s="1">
        <v>201250</v>
      </c>
    </row>
    <row r="741" spans="1:9" x14ac:dyDescent="0.25">
      <c r="A741" t="s">
        <v>29298</v>
      </c>
      <c r="B741" t="s">
        <v>29299</v>
      </c>
      <c r="C741" t="s">
        <v>29295</v>
      </c>
      <c r="D741" t="s">
        <v>29294</v>
      </c>
      <c r="E741" t="s">
        <v>28554</v>
      </c>
      <c r="F741" t="s">
        <v>10658</v>
      </c>
      <c r="G741" s="2">
        <v>42828</v>
      </c>
      <c r="I741" s="1">
        <v>244674</v>
      </c>
    </row>
    <row r="742" spans="1:9" x14ac:dyDescent="0.25">
      <c r="A742" t="s">
        <v>29296</v>
      </c>
      <c r="B742" t="s">
        <v>29297</v>
      </c>
      <c r="C742" t="s">
        <v>29295</v>
      </c>
      <c r="D742" t="s">
        <v>29294</v>
      </c>
      <c r="E742" t="s">
        <v>28554</v>
      </c>
      <c r="F742" t="s">
        <v>10658</v>
      </c>
      <c r="G742" s="2">
        <v>42828</v>
      </c>
      <c r="I742" s="1">
        <v>160640</v>
      </c>
    </row>
    <row r="743" spans="1:9" x14ac:dyDescent="0.25">
      <c r="A743" t="s">
        <v>29292</v>
      </c>
      <c r="B743" t="s">
        <v>29293</v>
      </c>
      <c r="C743" t="s">
        <v>9470</v>
      </c>
      <c r="D743" t="s">
        <v>29291</v>
      </c>
      <c r="E743" t="s">
        <v>28554</v>
      </c>
      <c r="F743" t="s">
        <v>10658</v>
      </c>
      <c r="G743" s="2">
        <v>42817</v>
      </c>
      <c r="I743" s="1">
        <v>405315</v>
      </c>
    </row>
    <row r="744" spans="1:9" x14ac:dyDescent="0.25">
      <c r="A744" t="s">
        <v>29289</v>
      </c>
      <c r="B744" t="s">
        <v>29290</v>
      </c>
      <c r="C744" t="s">
        <v>29288</v>
      </c>
      <c r="D744" t="s">
        <v>29287</v>
      </c>
      <c r="E744" t="s">
        <v>28554</v>
      </c>
      <c r="F744" t="s">
        <v>10658</v>
      </c>
      <c r="G744" s="2">
        <v>42898</v>
      </c>
      <c r="I744" s="1">
        <v>297500</v>
      </c>
    </row>
    <row r="745" spans="1:9" x14ac:dyDescent="0.25">
      <c r="A745" t="s">
        <v>29285</v>
      </c>
      <c r="B745" t="s">
        <v>29286</v>
      </c>
      <c r="C745" t="s">
        <v>22449</v>
      </c>
      <c r="D745" t="s">
        <v>22448</v>
      </c>
      <c r="E745" t="s">
        <v>28554</v>
      </c>
      <c r="F745" t="s">
        <v>4</v>
      </c>
      <c r="G745" s="2">
        <v>43077</v>
      </c>
      <c r="I745" s="1">
        <v>383520</v>
      </c>
    </row>
    <row r="746" spans="1:9" x14ac:dyDescent="0.25">
      <c r="A746" t="s">
        <v>29283</v>
      </c>
      <c r="B746" t="s">
        <v>29284</v>
      </c>
      <c r="C746" t="s">
        <v>29282</v>
      </c>
      <c r="D746" t="s">
        <v>29281</v>
      </c>
      <c r="E746" t="s">
        <v>28554</v>
      </c>
      <c r="F746" t="s">
        <v>10658</v>
      </c>
      <c r="G746" s="2">
        <v>42784</v>
      </c>
      <c r="I746" s="1">
        <v>368395</v>
      </c>
    </row>
    <row r="747" spans="1:9" x14ac:dyDescent="0.25">
      <c r="A747" t="s">
        <v>29279</v>
      </c>
      <c r="B747" t="s">
        <v>29280</v>
      </c>
      <c r="C747" t="s">
        <v>15861</v>
      </c>
      <c r="D747" t="s">
        <v>15860</v>
      </c>
      <c r="E747" t="s">
        <v>28554</v>
      </c>
      <c r="F747" t="s">
        <v>10658</v>
      </c>
      <c r="G747" s="2">
        <v>42746</v>
      </c>
      <c r="I747" s="1">
        <v>405510</v>
      </c>
    </row>
    <row r="748" spans="1:9" x14ac:dyDescent="0.25">
      <c r="A748" t="s">
        <v>29277</v>
      </c>
      <c r="B748" t="s">
        <v>29278</v>
      </c>
      <c r="C748" t="s">
        <v>16110</v>
      </c>
      <c r="D748" t="s">
        <v>16109</v>
      </c>
      <c r="E748" t="s">
        <v>28554</v>
      </c>
      <c r="F748" t="s">
        <v>10658</v>
      </c>
      <c r="G748" s="2">
        <v>42957</v>
      </c>
      <c r="I748" s="1">
        <v>297400</v>
      </c>
    </row>
    <row r="749" spans="1:9" x14ac:dyDescent="0.25">
      <c r="A749" t="s">
        <v>29275</v>
      </c>
      <c r="B749" t="s">
        <v>29276</v>
      </c>
      <c r="C749" t="s">
        <v>29274</v>
      </c>
      <c r="D749" t="s">
        <v>29273</v>
      </c>
      <c r="E749" t="s">
        <v>28554</v>
      </c>
      <c r="F749" t="s">
        <v>10658</v>
      </c>
      <c r="G749" s="2">
        <v>42793</v>
      </c>
      <c r="I749" s="1">
        <v>405315</v>
      </c>
    </row>
    <row r="750" spans="1:9" x14ac:dyDescent="0.25">
      <c r="A750" t="s">
        <v>29271</v>
      </c>
      <c r="B750" t="s">
        <v>29272</v>
      </c>
      <c r="C750" t="s">
        <v>29270</v>
      </c>
      <c r="D750" t="s">
        <v>29269</v>
      </c>
      <c r="E750" t="s">
        <v>28554</v>
      </c>
      <c r="F750" t="s">
        <v>10658</v>
      </c>
      <c r="G750" s="2">
        <v>42844</v>
      </c>
      <c r="I750" s="1">
        <v>405315</v>
      </c>
    </row>
    <row r="751" spans="1:9" x14ac:dyDescent="0.25">
      <c r="A751" t="s">
        <v>29267</v>
      </c>
      <c r="B751" t="s">
        <v>29268</v>
      </c>
      <c r="C751" t="s">
        <v>25972</v>
      </c>
      <c r="D751" t="s">
        <v>25971</v>
      </c>
      <c r="E751" t="s">
        <v>28554</v>
      </c>
      <c r="F751" t="s">
        <v>10658</v>
      </c>
      <c r="G751" s="2">
        <v>42844</v>
      </c>
      <c r="I751" s="1">
        <v>405315</v>
      </c>
    </row>
    <row r="752" spans="1:9" x14ac:dyDescent="0.25">
      <c r="A752" t="s">
        <v>29265</v>
      </c>
      <c r="B752" t="s">
        <v>29266</v>
      </c>
      <c r="C752" t="s">
        <v>8048</v>
      </c>
      <c r="D752" t="s">
        <v>8047</v>
      </c>
      <c r="E752" t="s">
        <v>28554</v>
      </c>
      <c r="F752" t="s">
        <v>10658</v>
      </c>
      <c r="G752" s="2">
        <v>42843</v>
      </c>
      <c r="I752" s="1">
        <v>352600</v>
      </c>
    </row>
    <row r="753" spans="1:9" x14ac:dyDescent="0.25">
      <c r="A753" t="s">
        <v>29263</v>
      </c>
      <c r="B753" t="s">
        <v>29264</v>
      </c>
      <c r="C753" t="s">
        <v>29262</v>
      </c>
      <c r="D753" t="s">
        <v>29261</v>
      </c>
      <c r="E753" t="s">
        <v>28554</v>
      </c>
      <c r="F753" t="s">
        <v>10658</v>
      </c>
      <c r="G753" s="2">
        <v>42767</v>
      </c>
      <c r="I753" s="1">
        <v>360000</v>
      </c>
    </row>
    <row r="754" spans="1:9" x14ac:dyDescent="0.25">
      <c r="A754" t="s">
        <v>29259</v>
      </c>
      <c r="B754" t="s">
        <v>29260</v>
      </c>
      <c r="C754" t="s">
        <v>14530</v>
      </c>
      <c r="D754" t="s">
        <v>14529</v>
      </c>
      <c r="E754" t="s">
        <v>28554</v>
      </c>
      <c r="F754" t="s">
        <v>10658</v>
      </c>
      <c r="G754" s="2">
        <v>42817</v>
      </c>
      <c r="I754" s="1">
        <v>405315</v>
      </c>
    </row>
    <row r="755" spans="1:9" x14ac:dyDescent="0.25">
      <c r="A755" t="s">
        <v>29257</v>
      </c>
      <c r="B755" t="s">
        <v>29258</v>
      </c>
      <c r="C755" t="s">
        <v>29256</v>
      </c>
      <c r="D755" t="s">
        <v>29255</v>
      </c>
      <c r="E755" t="s">
        <v>28554</v>
      </c>
      <c r="F755" t="s">
        <v>10658</v>
      </c>
      <c r="G755" s="2">
        <v>42950</v>
      </c>
      <c r="I755" s="1">
        <v>394050</v>
      </c>
    </row>
    <row r="756" spans="1:9" x14ac:dyDescent="0.25">
      <c r="A756" t="s">
        <v>29253</v>
      </c>
      <c r="B756" t="s">
        <v>29254</v>
      </c>
      <c r="C756" t="s">
        <v>8292</v>
      </c>
      <c r="D756" t="s">
        <v>8291</v>
      </c>
      <c r="E756" t="s">
        <v>28554</v>
      </c>
      <c r="F756" t="s">
        <v>10658</v>
      </c>
      <c r="G756" s="2">
        <v>42891</v>
      </c>
      <c r="I756" s="1">
        <v>396300</v>
      </c>
    </row>
    <row r="757" spans="1:9" x14ac:dyDescent="0.25">
      <c r="A757" t="s">
        <v>29251</v>
      </c>
      <c r="B757" t="s">
        <v>29252</v>
      </c>
      <c r="C757" t="s">
        <v>27027</v>
      </c>
      <c r="D757" t="s">
        <v>27026</v>
      </c>
      <c r="E757" t="s">
        <v>28554</v>
      </c>
      <c r="F757" t="s">
        <v>4</v>
      </c>
      <c r="G757" s="2">
        <v>42901</v>
      </c>
      <c r="I757" s="1">
        <v>405315</v>
      </c>
    </row>
    <row r="758" spans="1:9" x14ac:dyDescent="0.25">
      <c r="A758" t="s">
        <v>29249</v>
      </c>
      <c r="B758" t="s">
        <v>29250</v>
      </c>
      <c r="C758" t="s">
        <v>29248</v>
      </c>
      <c r="D758" t="s">
        <v>29247</v>
      </c>
      <c r="E758" t="s">
        <v>28554</v>
      </c>
      <c r="F758" t="s">
        <v>10658</v>
      </c>
      <c r="G758" s="2">
        <v>42740</v>
      </c>
      <c r="I758" s="1">
        <v>405405</v>
      </c>
    </row>
    <row r="759" spans="1:9" x14ac:dyDescent="0.25">
      <c r="A759" t="s">
        <v>29245</v>
      </c>
      <c r="B759" t="s">
        <v>29246</v>
      </c>
      <c r="C759" t="s">
        <v>13628</v>
      </c>
      <c r="D759" t="s">
        <v>13627</v>
      </c>
      <c r="E759" t="s">
        <v>28554</v>
      </c>
      <c r="F759" t="s">
        <v>10658</v>
      </c>
      <c r="G759" s="2">
        <v>42766</v>
      </c>
      <c r="I759" s="1">
        <v>405870</v>
      </c>
    </row>
    <row r="760" spans="1:9" x14ac:dyDescent="0.25">
      <c r="A760" t="s">
        <v>29243</v>
      </c>
      <c r="B760" t="s">
        <v>29244</v>
      </c>
      <c r="C760" t="s">
        <v>29242</v>
      </c>
      <c r="D760" t="s">
        <v>29241</v>
      </c>
      <c r="E760" t="s">
        <v>28554</v>
      </c>
      <c r="F760" t="s">
        <v>10658</v>
      </c>
      <c r="G760" s="2">
        <v>42831</v>
      </c>
      <c r="I760" s="1">
        <v>405315</v>
      </c>
    </row>
    <row r="761" spans="1:9" x14ac:dyDescent="0.25">
      <c r="A761" t="s">
        <v>29239</v>
      </c>
      <c r="B761" t="s">
        <v>29240</v>
      </c>
      <c r="C761" t="s">
        <v>23526</v>
      </c>
      <c r="D761" t="s">
        <v>23525</v>
      </c>
      <c r="E761" t="s">
        <v>28554</v>
      </c>
      <c r="F761" t="s">
        <v>4</v>
      </c>
      <c r="G761" s="2">
        <v>43070</v>
      </c>
      <c r="I761" s="1">
        <v>252500</v>
      </c>
    </row>
    <row r="762" spans="1:9" x14ac:dyDescent="0.25">
      <c r="A762" t="s">
        <v>29237</v>
      </c>
      <c r="B762" t="s">
        <v>29238</v>
      </c>
      <c r="C762" t="s">
        <v>29236</v>
      </c>
      <c r="D762" t="s">
        <v>29235</v>
      </c>
      <c r="E762" t="s">
        <v>28554</v>
      </c>
      <c r="F762" t="s">
        <v>10658</v>
      </c>
      <c r="G762" s="2">
        <v>42845</v>
      </c>
      <c r="I762" s="1">
        <v>405315</v>
      </c>
    </row>
    <row r="763" spans="1:9" x14ac:dyDescent="0.25">
      <c r="A763" t="s">
        <v>29233</v>
      </c>
      <c r="B763" t="s">
        <v>29234</v>
      </c>
      <c r="C763" t="s">
        <v>19722</v>
      </c>
      <c r="D763" t="s">
        <v>19721</v>
      </c>
      <c r="E763" t="s">
        <v>28554</v>
      </c>
      <c r="F763" t="s">
        <v>10658</v>
      </c>
      <c r="G763" s="2">
        <v>42740</v>
      </c>
      <c r="I763" s="1">
        <v>405585</v>
      </c>
    </row>
    <row r="764" spans="1:9" x14ac:dyDescent="0.25">
      <c r="A764" t="s">
        <v>29231</v>
      </c>
      <c r="B764" t="s">
        <v>29232</v>
      </c>
      <c r="C764" t="s">
        <v>29230</v>
      </c>
      <c r="D764" t="s">
        <v>29229</v>
      </c>
      <c r="E764" t="s">
        <v>28554</v>
      </c>
      <c r="F764" t="s">
        <v>10658</v>
      </c>
      <c r="G764" s="2">
        <v>42940</v>
      </c>
      <c r="I764" s="1">
        <v>126825</v>
      </c>
    </row>
    <row r="765" spans="1:9" x14ac:dyDescent="0.25">
      <c r="A765" t="s">
        <v>29227</v>
      </c>
      <c r="B765" t="s">
        <v>29228</v>
      </c>
      <c r="C765" t="s">
        <v>29226</v>
      </c>
      <c r="D765" t="s">
        <v>29225</v>
      </c>
      <c r="E765" t="s">
        <v>28554</v>
      </c>
      <c r="F765" t="s">
        <v>10658</v>
      </c>
      <c r="G765" s="2">
        <v>42898</v>
      </c>
      <c r="I765" s="1">
        <v>338350</v>
      </c>
    </row>
    <row r="766" spans="1:9" x14ac:dyDescent="0.25">
      <c r="A766" t="s">
        <v>29223</v>
      </c>
      <c r="B766" t="s">
        <v>29224</v>
      </c>
      <c r="C766" t="s">
        <v>16275</v>
      </c>
      <c r="D766" t="s">
        <v>16274</v>
      </c>
      <c r="E766" t="s">
        <v>28554</v>
      </c>
      <c r="F766" t="s">
        <v>10658</v>
      </c>
      <c r="G766" s="2">
        <v>42893</v>
      </c>
      <c r="I766" s="1">
        <v>328000</v>
      </c>
    </row>
    <row r="767" spans="1:9" x14ac:dyDescent="0.25">
      <c r="A767" t="s">
        <v>29221</v>
      </c>
      <c r="B767" t="s">
        <v>29222</v>
      </c>
      <c r="C767" t="s">
        <v>17818</v>
      </c>
      <c r="D767" t="s">
        <v>17817</v>
      </c>
      <c r="E767" t="s">
        <v>28554</v>
      </c>
      <c r="F767" t="s">
        <v>10658</v>
      </c>
      <c r="G767" s="2">
        <v>42789</v>
      </c>
      <c r="I767" s="1">
        <v>383413</v>
      </c>
    </row>
    <row r="768" spans="1:9" x14ac:dyDescent="0.25">
      <c r="A768" t="s">
        <v>29219</v>
      </c>
      <c r="B768" t="s">
        <v>29220</v>
      </c>
      <c r="C768" t="s">
        <v>29218</v>
      </c>
      <c r="D768" t="s">
        <v>29217</v>
      </c>
      <c r="E768" t="s">
        <v>28554</v>
      </c>
      <c r="F768" t="s">
        <v>10658</v>
      </c>
      <c r="G768" s="2">
        <v>42831</v>
      </c>
      <c r="I768" s="1">
        <v>405315</v>
      </c>
    </row>
    <row r="769" spans="1:9" x14ac:dyDescent="0.25">
      <c r="A769" t="s">
        <v>29215</v>
      </c>
      <c r="B769" t="s">
        <v>29216</v>
      </c>
      <c r="C769" t="s">
        <v>990</v>
      </c>
      <c r="D769" t="s">
        <v>989</v>
      </c>
      <c r="E769" t="s">
        <v>28554</v>
      </c>
      <c r="F769" t="s">
        <v>10658</v>
      </c>
      <c r="G769" s="2">
        <v>42957</v>
      </c>
      <c r="I769" s="1">
        <v>172261</v>
      </c>
    </row>
    <row r="770" spans="1:9" x14ac:dyDescent="0.25">
      <c r="A770" t="s">
        <v>29213</v>
      </c>
      <c r="B770" t="s">
        <v>29214</v>
      </c>
      <c r="C770" t="s">
        <v>29212</v>
      </c>
      <c r="D770" t="s">
        <v>29211</v>
      </c>
      <c r="E770" t="s">
        <v>28554</v>
      </c>
      <c r="F770" t="s">
        <v>10658</v>
      </c>
      <c r="G770" s="2">
        <v>42964</v>
      </c>
      <c r="I770" s="1">
        <v>345000</v>
      </c>
    </row>
    <row r="771" spans="1:9" x14ac:dyDescent="0.25">
      <c r="A771" t="s">
        <v>29209</v>
      </c>
      <c r="B771" t="s">
        <v>29210</v>
      </c>
      <c r="C771" t="s">
        <v>29208</v>
      </c>
      <c r="D771" t="s">
        <v>29207</v>
      </c>
      <c r="E771" t="s">
        <v>28554</v>
      </c>
      <c r="F771" t="s">
        <v>10658</v>
      </c>
      <c r="G771" s="2">
        <v>42944</v>
      </c>
      <c r="I771" s="1">
        <v>394050</v>
      </c>
    </row>
    <row r="772" spans="1:9" x14ac:dyDescent="0.25">
      <c r="A772" t="s">
        <v>29205</v>
      </c>
      <c r="B772" t="s">
        <v>29206</v>
      </c>
      <c r="C772" t="s">
        <v>29204</v>
      </c>
      <c r="D772" t="s">
        <v>29203</v>
      </c>
      <c r="E772" t="s">
        <v>28554</v>
      </c>
      <c r="F772" t="s">
        <v>10658</v>
      </c>
      <c r="G772" s="2">
        <v>42877</v>
      </c>
      <c r="I772" s="1">
        <v>405000</v>
      </c>
    </row>
    <row r="773" spans="1:9" x14ac:dyDescent="0.25">
      <c r="A773" t="s">
        <v>29201</v>
      </c>
      <c r="B773" t="s">
        <v>29202</v>
      </c>
      <c r="C773" t="s">
        <v>21427</v>
      </c>
      <c r="D773" t="s">
        <v>21426</v>
      </c>
      <c r="E773" t="s">
        <v>28554</v>
      </c>
      <c r="F773" t="s">
        <v>10658</v>
      </c>
      <c r="G773" s="2">
        <v>42929</v>
      </c>
      <c r="I773" s="1">
        <v>394740</v>
      </c>
    </row>
    <row r="774" spans="1:9" x14ac:dyDescent="0.25">
      <c r="A774" t="s">
        <v>29199</v>
      </c>
      <c r="B774" t="s">
        <v>29200</v>
      </c>
      <c r="C774" t="s">
        <v>29198</v>
      </c>
      <c r="D774" t="s">
        <v>29197</v>
      </c>
      <c r="E774" t="s">
        <v>28554</v>
      </c>
      <c r="F774" t="s">
        <v>10658</v>
      </c>
      <c r="G774" s="2">
        <v>42780</v>
      </c>
      <c r="I774" s="1">
        <v>398790</v>
      </c>
    </row>
    <row r="775" spans="1:9" x14ac:dyDescent="0.25">
      <c r="A775" t="s">
        <v>29195</v>
      </c>
      <c r="B775" t="s">
        <v>29196</v>
      </c>
      <c r="C775" t="s">
        <v>23550</v>
      </c>
      <c r="D775" t="s">
        <v>23549</v>
      </c>
      <c r="E775" t="s">
        <v>28554</v>
      </c>
      <c r="F775" t="s">
        <v>10658</v>
      </c>
      <c r="G775" s="2">
        <v>42879</v>
      </c>
      <c r="I775" s="1">
        <v>365900</v>
      </c>
    </row>
    <row r="776" spans="1:9" x14ac:dyDescent="0.25">
      <c r="A776" t="s">
        <v>29193</v>
      </c>
      <c r="B776" t="s">
        <v>29194</v>
      </c>
      <c r="C776" t="s">
        <v>29192</v>
      </c>
      <c r="D776" t="s">
        <v>29191</v>
      </c>
      <c r="E776" t="s">
        <v>28554</v>
      </c>
      <c r="F776" t="s">
        <v>10658</v>
      </c>
      <c r="G776" s="2">
        <v>42802</v>
      </c>
      <c r="I776" s="1">
        <v>405315</v>
      </c>
    </row>
    <row r="777" spans="1:9" x14ac:dyDescent="0.25">
      <c r="A777" t="s">
        <v>29189</v>
      </c>
      <c r="B777" t="s">
        <v>29190</v>
      </c>
      <c r="C777" t="s">
        <v>6955</v>
      </c>
      <c r="D777" t="s">
        <v>6954</v>
      </c>
      <c r="E777" t="s">
        <v>28554</v>
      </c>
      <c r="F777" t="s">
        <v>10658</v>
      </c>
      <c r="G777" s="2">
        <v>42823</v>
      </c>
      <c r="I777" s="1">
        <v>387706</v>
      </c>
    </row>
    <row r="778" spans="1:9" x14ac:dyDescent="0.25">
      <c r="A778" t="s">
        <v>29187</v>
      </c>
      <c r="B778" t="s">
        <v>29188</v>
      </c>
      <c r="C778" t="s">
        <v>12519</v>
      </c>
      <c r="D778" t="s">
        <v>29186</v>
      </c>
      <c r="E778" t="s">
        <v>28554</v>
      </c>
      <c r="F778" t="s">
        <v>10658</v>
      </c>
      <c r="G778" s="2">
        <v>42844</v>
      </c>
      <c r="I778" s="1">
        <v>315609</v>
      </c>
    </row>
    <row r="779" spans="1:9" x14ac:dyDescent="0.25">
      <c r="A779" t="s">
        <v>29184</v>
      </c>
      <c r="B779" t="s">
        <v>29185</v>
      </c>
      <c r="C779" t="s">
        <v>6979</v>
      </c>
      <c r="D779" t="s">
        <v>6978</v>
      </c>
      <c r="E779" t="s">
        <v>28554</v>
      </c>
      <c r="F779" t="s">
        <v>10658</v>
      </c>
      <c r="G779" s="2">
        <v>42989</v>
      </c>
      <c r="I779" s="1">
        <v>391185</v>
      </c>
    </row>
    <row r="780" spans="1:9" x14ac:dyDescent="0.25">
      <c r="A780" t="s">
        <v>29182</v>
      </c>
      <c r="B780" t="s">
        <v>29183</v>
      </c>
      <c r="C780" t="s">
        <v>21819</v>
      </c>
      <c r="D780" t="s">
        <v>29181</v>
      </c>
      <c r="E780" t="s">
        <v>28554</v>
      </c>
      <c r="F780" t="s">
        <v>10658</v>
      </c>
      <c r="G780" s="2">
        <v>42845</v>
      </c>
      <c r="I780" s="1">
        <v>405000</v>
      </c>
    </row>
    <row r="781" spans="1:9" x14ac:dyDescent="0.25">
      <c r="A781" t="s">
        <v>29179</v>
      </c>
      <c r="B781" t="s">
        <v>29180</v>
      </c>
      <c r="C781" t="s">
        <v>7707</v>
      </c>
      <c r="D781" t="s">
        <v>7706</v>
      </c>
      <c r="E781" t="s">
        <v>28554</v>
      </c>
      <c r="F781" t="s">
        <v>10658</v>
      </c>
      <c r="G781" s="2">
        <v>42828</v>
      </c>
      <c r="I781" s="1">
        <v>405315</v>
      </c>
    </row>
    <row r="782" spans="1:9" x14ac:dyDescent="0.25">
      <c r="A782" t="s">
        <v>29177</v>
      </c>
      <c r="B782" t="s">
        <v>29178</v>
      </c>
      <c r="C782" t="s">
        <v>7222</v>
      </c>
      <c r="D782" t="s">
        <v>7221</v>
      </c>
      <c r="E782" t="s">
        <v>28554</v>
      </c>
      <c r="F782" t="s">
        <v>10658</v>
      </c>
      <c r="G782" s="2">
        <v>43014</v>
      </c>
      <c r="I782" s="1">
        <v>390000</v>
      </c>
    </row>
    <row r="783" spans="1:9" x14ac:dyDescent="0.25">
      <c r="A783" t="s">
        <v>29175</v>
      </c>
      <c r="B783" t="s">
        <v>29176</v>
      </c>
      <c r="C783" t="s">
        <v>29174</v>
      </c>
      <c r="D783" t="s">
        <v>29173</v>
      </c>
      <c r="E783" t="s">
        <v>28554</v>
      </c>
      <c r="F783" t="s">
        <v>10658</v>
      </c>
      <c r="G783" s="2">
        <v>42926</v>
      </c>
      <c r="I783" s="1">
        <v>393195</v>
      </c>
    </row>
    <row r="784" spans="1:9" x14ac:dyDescent="0.25">
      <c r="A784" t="s">
        <v>29171</v>
      </c>
      <c r="B784" t="s">
        <v>29172</v>
      </c>
      <c r="C784" t="s">
        <v>29170</v>
      </c>
      <c r="D784" t="s">
        <v>29169</v>
      </c>
      <c r="E784" t="s">
        <v>28554</v>
      </c>
      <c r="F784" t="s">
        <v>10658</v>
      </c>
      <c r="G784" s="2">
        <v>42929</v>
      </c>
      <c r="I784" s="1">
        <v>397005</v>
      </c>
    </row>
    <row r="785" spans="1:9" x14ac:dyDescent="0.25">
      <c r="A785" t="s">
        <v>29167</v>
      </c>
      <c r="B785" t="s">
        <v>29168</v>
      </c>
      <c r="C785" t="s">
        <v>29166</v>
      </c>
      <c r="D785" t="s">
        <v>29165</v>
      </c>
      <c r="E785" t="s">
        <v>28554</v>
      </c>
      <c r="F785" t="s">
        <v>10658</v>
      </c>
      <c r="G785" s="2">
        <v>42828</v>
      </c>
      <c r="I785" s="1">
        <v>141000</v>
      </c>
    </row>
    <row r="786" spans="1:9" x14ac:dyDescent="0.25">
      <c r="A786" t="s">
        <v>29163</v>
      </c>
      <c r="B786" t="s">
        <v>29164</v>
      </c>
      <c r="C786" t="s">
        <v>27552</v>
      </c>
      <c r="D786" t="s">
        <v>27551</v>
      </c>
      <c r="E786" t="s">
        <v>28554</v>
      </c>
      <c r="F786" t="s">
        <v>4</v>
      </c>
      <c r="G786" s="2">
        <v>42873</v>
      </c>
      <c r="I786" s="1">
        <v>405000</v>
      </c>
    </row>
    <row r="787" spans="1:9" x14ac:dyDescent="0.25">
      <c r="A787" t="s">
        <v>29161</v>
      </c>
      <c r="B787" t="s">
        <v>29162</v>
      </c>
      <c r="C787" t="s">
        <v>29160</v>
      </c>
      <c r="D787" t="s">
        <v>29159</v>
      </c>
      <c r="E787" t="s">
        <v>28554</v>
      </c>
      <c r="F787" t="s">
        <v>4</v>
      </c>
      <c r="G787" s="2">
        <v>43014</v>
      </c>
      <c r="I787" s="1">
        <v>391290</v>
      </c>
    </row>
    <row r="788" spans="1:9" x14ac:dyDescent="0.25">
      <c r="A788" t="s">
        <v>29157</v>
      </c>
      <c r="B788" t="s">
        <v>29158</v>
      </c>
      <c r="C788" t="s">
        <v>16409</v>
      </c>
      <c r="D788" t="s">
        <v>16408</v>
      </c>
      <c r="E788" t="s">
        <v>28554</v>
      </c>
      <c r="F788" t="s">
        <v>10658</v>
      </c>
      <c r="G788" s="2">
        <v>42817</v>
      </c>
      <c r="I788" s="1">
        <v>400000</v>
      </c>
    </row>
    <row r="789" spans="1:9" x14ac:dyDescent="0.25">
      <c r="A789" t="s">
        <v>29155</v>
      </c>
      <c r="B789" t="s">
        <v>29156</v>
      </c>
      <c r="C789" t="s">
        <v>27887</v>
      </c>
      <c r="D789" t="s">
        <v>27886</v>
      </c>
      <c r="E789" t="s">
        <v>28554</v>
      </c>
      <c r="F789" t="s">
        <v>10658</v>
      </c>
      <c r="G789" s="2">
        <v>42914</v>
      </c>
      <c r="I789" s="1">
        <v>405000</v>
      </c>
    </row>
    <row r="790" spans="1:9" x14ac:dyDescent="0.25">
      <c r="A790" t="s">
        <v>29153</v>
      </c>
      <c r="B790" t="s">
        <v>29154</v>
      </c>
      <c r="C790" t="s">
        <v>29152</v>
      </c>
      <c r="D790" t="s">
        <v>29151</v>
      </c>
      <c r="E790" t="s">
        <v>28554</v>
      </c>
      <c r="F790" t="s">
        <v>10658</v>
      </c>
      <c r="G790" s="2">
        <v>42831</v>
      </c>
      <c r="I790" s="1">
        <v>405315</v>
      </c>
    </row>
    <row r="791" spans="1:9" x14ac:dyDescent="0.25">
      <c r="A791" t="s">
        <v>29149</v>
      </c>
      <c r="B791" t="s">
        <v>29150</v>
      </c>
      <c r="C791" t="s">
        <v>29148</v>
      </c>
      <c r="D791" t="s">
        <v>29147</v>
      </c>
      <c r="E791" t="s">
        <v>28554</v>
      </c>
      <c r="F791" t="s">
        <v>10658</v>
      </c>
      <c r="G791" s="2">
        <v>42837</v>
      </c>
      <c r="I791" s="1">
        <v>405000</v>
      </c>
    </row>
    <row r="792" spans="1:9" x14ac:dyDescent="0.25">
      <c r="A792" t="s">
        <v>29145</v>
      </c>
      <c r="B792" t="s">
        <v>29146</v>
      </c>
      <c r="C792" t="s">
        <v>20297</v>
      </c>
      <c r="D792" t="s">
        <v>20296</v>
      </c>
      <c r="E792" t="s">
        <v>28554</v>
      </c>
      <c r="F792" t="s">
        <v>10658</v>
      </c>
      <c r="G792" s="2">
        <v>42948</v>
      </c>
      <c r="I792" s="1">
        <v>394050</v>
      </c>
    </row>
    <row r="793" spans="1:9" x14ac:dyDescent="0.25">
      <c r="A793" t="s">
        <v>29143</v>
      </c>
      <c r="B793" t="s">
        <v>29144</v>
      </c>
      <c r="C793" t="s">
        <v>3332</v>
      </c>
      <c r="D793" t="s">
        <v>3331</v>
      </c>
      <c r="E793" t="s">
        <v>28554</v>
      </c>
      <c r="F793" t="s">
        <v>10658</v>
      </c>
      <c r="G793" s="2">
        <v>42914</v>
      </c>
      <c r="I793" s="1">
        <v>397005</v>
      </c>
    </row>
    <row r="794" spans="1:9" x14ac:dyDescent="0.25">
      <c r="A794" t="s">
        <v>29141</v>
      </c>
      <c r="B794" t="s">
        <v>29142</v>
      </c>
      <c r="C794" t="s">
        <v>23176</v>
      </c>
      <c r="D794" t="s">
        <v>23175</v>
      </c>
      <c r="E794" t="s">
        <v>28554</v>
      </c>
      <c r="F794" t="s">
        <v>10658</v>
      </c>
      <c r="G794" s="2">
        <v>42780</v>
      </c>
      <c r="I794" s="1">
        <v>405000</v>
      </c>
    </row>
    <row r="795" spans="1:9" x14ac:dyDescent="0.25">
      <c r="A795" t="s">
        <v>29139</v>
      </c>
      <c r="B795" t="s">
        <v>29140</v>
      </c>
      <c r="C795" t="s">
        <v>22623</v>
      </c>
      <c r="D795" t="s">
        <v>22622</v>
      </c>
      <c r="E795" t="s">
        <v>28554</v>
      </c>
      <c r="F795" t="s">
        <v>10658</v>
      </c>
      <c r="G795" s="2">
        <v>42808</v>
      </c>
      <c r="I795" s="1">
        <v>325601</v>
      </c>
    </row>
    <row r="796" spans="1:9" x14ac:dyDescent="0.25">
      <c r="A796" t="s">
        <v>29137</v>
      </c>
      <c r="B796" t="s">
        <v>29138</v>
      </c>
      <c r="C796" t="s">
        <v>5753</v>
      </c>
      <c r="D796" t="s">
        <v>27559</v>
      </c>
      <c r="E796" t="s">
        <v>28554</v>
      </c>
      <c r="F796" t="s">
        <v>10658</v>
      </c>
      <c r="G796" s="2">
        <v>42899</v>
      </c>
      <c r="I796" s="1">
        <v>396300</v>
      </c>
    </row>
    <row r="797" spans="1:9" x14ac:dyDescent="0.25">
      <c r="A797" t="s">
        <v>29135</v>
      </c>
      <c r="B797" t="s">
        <v>29136</v>
      </c>
      <c r="C797" t="s">
        <v>29134</v>
      </c>
      <c r="D797" t="s">
        <v>29133</v>
      </c>
      <c r="E797" t="s">
        <v>28554</v>
      </c>
      <c r="F797" t="s">
        <v>10658</v>
      </c>
      <c r="G797" s="2">
        <v>42892</v>
      </c>
      <c r="I797" s="1">
        <v>405570</v>
      </c>
    </row>
    <row r="798" spans="1:9" x14ac:dyDescent="0.25">
      <c r="A798" t="s">
        <v>29131</v>
      </c>
      <c r="B798" t="s">
        <v>29132</v>
      </c>
      <c r="C798" t="s">
        <v>3151</v>
      </c>
      <c r="D798" t="s">
        <v>3150</v>
      </c>
      <c r="E798" t="s">
        <v>28554</v>
      </c>
      <c r="F798" t="s">
        <v>10658</v>
      </c>
      <c r="G798" s="2">
        <v>42877</v>
      </c>
      <c r="I798" s="1">
        <v>377431</v>
      </c>
    </row>
    <row r="799" spans="1:9" x14ac:dyDescent="0.25">
      <c r="A799" t="s">
        <v>29129</v>
      </c>
      <c r="B799" t="s">
        <v>29130</v>
      </c>
      <c r="C799" t="s">
        <v>2814</v>
      </c>
      <c r="D799" t="s">
        <v>2813</v>
      </c>
      <c r="E799" t="s">
        <v>28554</v>
      </c>
      <c r="F799" t="s">
        <v>4</v>
      </c>
      <c r="G799" s="2">
        <v>43077</v>
      </c>
      <c r="I799" s="1">
        <v>383520</v>
      </c>
    </row>
    <row r="800" spans="1:9" x14ac:dyDescent="0.25">
      <c r="A800" t="s">
        <v>29127</v>
      </c>
      <c r="B800" t="s">
        <v>29128</v>
      </c>
      <c r="C800" t="s">
        <v>21393</v>
      </c>
      <c r="D800" t="s">
        <v>21392</v>
      </c>
      <c r="E800" t="s">
        <v>28554</v>
      </c>
      <c r="F800" t="s">
        <v>10658</v>
      </c>
      <c r="G800" s="2">
        <v>42935</v>
      </c>
      <c r="I800" s="1">
        <v>397005</v>
      </c>
    </row>
    <row r="801" spans="1:9" x14ac:dyDescent="0.25">
      <c r="A801" t="s">
        <v>29125</v>
      </c>
      <c r="B801" t="s">
        <v>29126</v>
      </c>
      <c r="C801" t="s">
        <v>29124</v>
      </c>
      <c r="D801" t="s">
        <v>29123</v>
      </c>
      <c r="E801" t="s">
        <v>28554</v>
      </c>
      <c r="F801" t="s">
        <v>10658</v>
      </c>
      <c r="G801" s="2">
        <v>42773</v>
      </c>
      <c r="I801" s="1">
        <v>405315</v>
      </c>
    </row>
    <row r="802" spans="1:9" x14ac:dyDescent="0.25">
      <c r="A802" t="s">
        <v>29121</v>
      </c>
      <c r="B802" t="s">
        <v>29122</v>
      </c>
      <c r="C802" t="s">
        <v>29120</v>
      </c>
      <c r="D802" t="s">
        <v>29119</v>
      </c>
      <c r="E802" t="s">
        <v>28554</v>
      </c>
      <c r="F802" t="s">
        <v>10658</v>
      </c>
      <c r="G802" s="2">
        <v>42837</v>
      </c>
      <c r="I802" s="1">
        <v>405315</v>
      </c>
    </row>
    <row r="803" spans="1:9" x14ac:dyDescent="0.25">
      <c r="A803" t="s">
        <v>29117</v>
      </c>
      <c r="B803" t="s">
        <v>29118</v>
      </c>
      <c r="C803" t="s">
        <v>29116</v>
      </c>
      <c r="D803" t="s">
        <v>29115</v>
      </c>
      <c r="E803" t="s">
        <v>28554</v>
      </c>
      <c r="F803" t="s">
        <v>4</v>
      </c>
      <c r="G803" s="2">
        <v>43047</v>
      </c>
      <c r="I803" s="1">
        <v>391695</v>
      </c>
    </row>
    <row r="804" spans="1:9" x14ac:dyDescent="0.25">
      <c r="A804" t="s">
        <v>29113</v>
      </c>
      <c r="B804" t="s">
        <v>29114</v>
      </c>
      <c r="C804" t="s">
        <v>29112</v>
      </c>
      <c r="D804" t="s">
        <v>29111</v>
      </c>
      <c r="E804" t="s">
        <v>28554</v>
      </c>
      <c r="F804" t="s">
        <v>4</v>
      </c>
      <c r="G804" s="2">
        <v>43047</v>
      </c>
      <c r="I804" s="1">
        <v>95000</v>
      </c>
    </row>
    <row r="805" spans="1:9" x14ac:dyDescent="0.25">
      <c r="A805" t="s">
        <v>29109</v>
      </c>
      <c r="B805" t="s">
        <v>29110</v>
      </c>
      <c r="C805" t="s">
        <v>29108</v>
      </c>
      <c r="D805" t="s">
        <v>29107</v>
      </c>
      <c r="E805" t="s">
        <v>28554</v>
      </c>
      <c r="F805" t="s">
        <v>10658</v>
      </c>
      <c r="G805" s="2">
        <v>43038</v>
      </c>
      <c r="I805" s="1">
        <v>388500</v>
      </c>
    </row>
    <row r="806" spans="1:9" x14ac:dyDescent="0.25">
      <c r="A806" t="s">
        <v>29105</v>
      </c>
      <c r="B806" t="s">
        <v>29106</v>
      </c>
      <c r="C806" t="s">
        <v>7887</v>
      </c>
      <c r="D806" t="s">
        <v>7886</v>
      </c>
      <c r="E806" t="s">
        <v>28554</v>
      </c>
      <c r="F806" t="s">
        <v>10658</v>
      </c>
      <c r="G806" s="2">
        <v>43047</v>
      </c>
      <c r="I806" s="1">
        <v>388500</v>
      </c>
    </row>
    <row r="807" spans="1:9" x14ac:dyDescent="0.25">
      <c r="A807" t="s">
        <v>29103</v>
      </c>
      <c r="B807" t="s">
        <v>29104</v>
      </c>
      <c r="C807" t="s">
        <v>15391</v>
      </c>
      <c r="D807" t="s">
        <v>15390</v>
      </c>
      <c r="E807" t="s">
        <v>28554</v>
      </c>
      <c r="F807" t="s">
        <v>10658</v>
      </c>
      <c r="G807" s="2">
        <v>43018</v>
      </c>
      <c r="I807" s="1">
        <v>115000</v>
      </c>
    </row>
    <row r="808" spans="1:9" x14ac:dyDescent="0.25">
      <c r="A808" t="s">
        <v>29101</v>
      </c>
      <c r="B808" t="s">
        <v>29102</v>
      </c>
      <c r="C808" t="s">
        <v>29100</v>
      </c>
      <c r="D808" t="s">
        <v>29099</v>
      </c>
      <c r="E808" t="s">
        <v>28554</v>
      </c>
      <c r="F808" t="s">
        <v>4</v>
      </c>
      <c r="G808" s="2">
        <v>43010</v>
      </c>
      <c r="I808" s="1">
        <v>82498</v>
      </c>
    </row>
    <row r="809" spans="1:9" x14ac:dyDescent="0.25">
      <c r="A809" t="s">
        <v>29097</v>
      </c>
      <c r="B809" t="s">
        <v>29098</v>
      </c>
      <c r="C809" t="s">
        <v>19451</v>
      </c>
      <c r="D809" t="s">
        <v>19450</v>
      </c>
      <c r="E809" t="s">
        <v>28554</v>
      </c>
      <c r="F809" t="s">
        <v>4</v>
      </c>
      <c r="G809" s="2">
        <v>43025</v>
      </c>
      <c r="I809" s="1">
        <v>350000</v>
      </c>
    </row>
    <row r="810" spans="1:9" x14ac:dyDescent="0.25">
      <c r="A810" t="s">
        <v>29095</v>
      </c>
      <c r="B810" t="s">
        <v>29096</v>
      </c>
      <c r="C810" t="s">
        <v>29094</v>
      </c>
      <c r="D810" t="s">
        <v>29093</v>
      </c>
      <c r="E810" t="s">
        <v>28554</v>
      </c>
      <c r="F810" t="s">
        <v>4</v>
      </c>
      <c r="G810" s="2">
        <v>43082</v>
      </c>
      <c r="I810" s="1">
        <v>381945</v>
      </c>
    </row>
    <row r="811" spans="1:9" x14ac:dyDescent="0.25">
      <c r="A811" t="s">
        <v>29091</v>
      </c>
      <c r="B811" t="s">
        <v>29092</v>
      </c>
      <c r="C811" t="s">
        <v>29090</v>
      </c>
      <c r="D811" t="s">
        <v>29089</v>
      </c>
      <c r="E811" t="s">
        <v>28554</v>
      </c>
      <c r="F811" t="s">
        <v>4</v>
      </c>
      <c r="G811" s="2">
        <v>43070</v>
      </c>
      <c r="I811" s="1">
        <v>381930</v>
      </c>
    </row>
    <row r="812" spans="1:9" x14ac:dyDescent="0.25">
      <c r="A812" t="s">
        <v>29087</v>
      </c>
      <c r="B812" t="s">
        <v>29088</v>
      </c>
      <c r="C812" t="s">
        <v>15558</v>
      </c>
      <c r="D812" t="s">
        <v>15557</v>
      </c>
      <c r="E812" t="s">
        <v>28554</v>
      </c>
      <c r="F812" t="s">
        <v>4</v>
      </c>
      <c r="G812" s="2">
        <v>43039</v>
      </c>
      <c r="I812" s="1">
        <v>172329</v>
      </c>
    </row>
    <row r="813" spans="1:9" x14ac:dyDescent="0.25">
      <c r="A813" t="s">
        <v>29085</v>
      </c>
      <c r="B813" t="s">
        <v>29086</v>
      </c>
      <c r="C813" t="s">
        <v>16128</v>
      </c>
      <c r="D813" t="s">
        <v>16127</v>
      </c>
      <c r="E813" t="s">
        <v>28554</v>
      </c>
      <c r="F813" t="s">
        <v>10658</v>
      </c>
      <c r="G813" s="2">
        <v>42996</v>
      </c>
      <c r="I813" s="1">
        <v>239500</v>
      </c>
    </row>
    <row r="814" spans="1:9" x14ac:dyDescent="0.25">
      <c r="A814" t="s">
        <v>29083</v>
      </c>
      <c r="B814" t="s">
        <v>29084</v>
      </c>
      <c r="C814" t="s">
        <v>27394</v>
      </c>
      <c r="D814" t="s">
        <v>27393</v>
      </c>
      <c r="E814" t="s">
        <v>28554</v>
      </c>
      <c r="F814" t="s">
        <v>10658</v>
      </c>
      <c r="G814" s="2">
        <v>43026</v>
      </c>
      <c r="I814" s="1">
        <v>391695</v>
      </c>
    </row>
    <row r="815" spans="1:9" x14ac:dyDescent="0.25">
      <c r="A815" t="s">
        <v>29081</v>
      </c>
      <c r="B815" t="s">
        <v>29082</v>
      </c>
      <c r="C815" t="s">
        <v>25936</v>
      </c>
      <c r="D815" t="s">
        <v>25935</v>
      </c>
      <c r="E815" t="s">
        <v>28554</v>
      </c>
      <c r="F815" t="s">
        <v>4</v>
      </c>
      <c r="G815" s="2">
        <v>43017</v>
      </c>
      <c r="I815" s="1">
        <v>353500</v>
      </c>
    </row>
    <row r="816" spans="1:9" x14ac:dyDescent="0.25">
      <c r="A816" t="s">
        <v>29079</v>
      </c>
      <c r="B816" t="s">
        <v>29080</v>
      </c>
      <c r="C816" t="s">
        <v>29078</v>
      </c>
      <c r="D816" t="s">
        <v>29077</v>
      </c>
      <c r="E816" t="s">
        <v>28554</v>
      </c>
      <c r="F816" t="s">
        <v>4</v>
      </c>
      <c r="G816" s="2">
        <v>42999</v>
      </c>
      <c r="I816" s="1">
        <v>129500</v>
      </c>
    </row>
    <row r="817" spans="1:9" x14ac:dyDescent="0.25">
      <c r="A817" t="s">
        <v>29075</v>
      </c>
      <c r="B817" t="s">
        <v>29076</v>
      </c>
      <c r="C817" t="s">
        <v>24273</v>
      </c>
      <c r="D817" t="s">
        <v>24272</v>
      </c>
      <c r="E817" t="s">
        <v>28554</v>
      </c>
      <c r="F817" t="s">
        <v>10658</v>
      </c>
      <c r="G817" s="2">
        <v>43003</v>
      </c>
      <c r="I817" s="1">
        <v>381000</v>
      </c>
    </row>
    <row r="818" spans="1:9" x14ac:dyDescent="0.25">
      <c r="A818" t="s">
        <v>29073</v>
      </c>
      <c r="B818" t="s">
        <v>29074</v>
      </c>
      <c r="C818" t="s">
        <v>29072</v>
      </c>
      <c r="D818" t="s">
        <v>29071</v>
      </c>
      <c r="E818" t="s">
        <v>28554</v>
      </c>
      <c r="F818" t="s">
        <v>4</v>
      </c>
      <c r="G818" s="2">
        <v>43017</v>
      </c>
      <c r="I818" s="1">
        <v>391695</v>
      </c>
    </row>
    <row r="819" spans="1:9" x14ac:dyDescent="0.25">
      <c r="A819" t="s">
        <v>29069</v>
      </c>
      <c r="B819" t="s">
        <v>29070</v>
      </c>
      <c r="C819" t="s">
        <v>23522</v>
      </c>
      <c r="D819" t="s">
        <v>23521</v>
      </c>
      <c r="E819" t="s">
        <v>28554</v>
      </c>
      <c r="F819" t="s">
        <v>10658</v>
      </c>
      <c r="G819" s="2">
        <v>43026</v>
      </c>
      <c r="I819" s="1">
        <v>391245</v>
      </c>
    </row>
    <row r="820" spans="1:9" x14ac:dyDescent="0.25">
      <c r="A820" t="s">
        <v>29067</v>
      </c>
      <c r="B820" t="s">
        <v>29068</v>
      </c>
      <c r="C820" t="s">
        <v>29066</v>
      </c>
      <c r="D820" t="s">
        <v>29065</v>
      </c>
      <c r="E820" t="s">
        <v>28554</v>
      </c>
      <c r="F820" t="s">
        <v>4</v>
      </c>
      <c r="G820" s="2">
        <v>43076</v>
      </c>
      <c r="I820" s="1">
        <v>337500</v>
      </c>
    </row>
    <row r="821" spans="1:9" x14ac:dyDescent="0.25">
      <c r="A821" t="s">
        <v>29063</v>
      </c>
      <c r="B821" t="s">
        <v>29064</v>
      </c>
      <c r="C821" t="s">
        <v>29062</v>
      </c>
      <c r="D821" t="s">
        <v>29061</v>
      </c>
      <c r="E821" t="s">
        <v>28554</v>
      </c>
      <c r="F821" t="s">
        <v>4</v>
      </c>
      <c r="G821" s="2">
        <v>43012</v>
      </c>
      <c r="I821" s="1">
        <v>391290</v>
      </c>
    </row>
    <row r="822" spans="1:9" x14ac:dyDescent="0.25">
      <c r="A822" t="s">
        <v>29059</v>
      </c>
      <c r="B822" t="s">
        <v>29060</v>
      </c>
      <c r="C822" t="s">
        <v>26384</v>
      </c>
      <c r="D822" t="s">
        <v>26383</v>
      </c>
      <c r="E822" t="s">
        <v>28554</v>
      </c>
      <c r="F822" t="s">
        <v>4</v>
      </c>
      <c r="G822" s="2">
        <v>43054</v>
      </c>
      <c r="I822" s="1">
        <v>387555</v>
      </c>
    </row>
    <row r="823" spans="1:9" x14ac:dyDescent="0.25">
      <c r="A823" t="s">
        <v>29057</v>
      </c>
      <c r="B823" t="s">
        <v>29058</v>
      </c>
      <c r="C823" t="s">
        <v>1294</v>
      </c>
      <c r="D823" t="s">
        <v>1293</v>
      </c>
      <c r="E823" t="s">
        <v>28554</v>
      </c>
      <c r="F823" t="s">
        <v>10658</v>
      </c>
      <c r="G823" s="2">
        <v>42977</v>
      </c>
      <c r="I823" s="1">
        <v>391185</v>
      </c>
    </row>
    <row r="824" spans="1:9" x14ac:dyDescent="0.25">
      <c r="A824" t="s">
        <v>29055</v>
      </c>
      <c r="B824" t="s">
        <v>29056</v>
      </c>
      <c r="C824" t="s">
        <v>29054</v>
      </c>
      <c r="D824" t="s">
        <v>29053</v>
      </c>
      <c r="E824" t="s">
        <v>28554</v>
      </c>
      <c r="F824" t="s">
        <v>10658</v>
      </c>
      <c r="G824" s="2">
        <v>42997</v>
      </c>
      <c r="I824" s="1">
        <v>391185</v>
      </c>
    </row>
    <row r="825" spans="1:9" x14ac:dyDescent="0.25">
      <c r="A825" t="s">
        <v>29051</v>
      </c>
      <c r="B825" t="s">
        <v>29052</v>
      </c>
      <c r="C825" t="s">
        <v>29050</v>
      </c>
      <c r="D825" t="s">
        <v>29049</v>
      </c>
      <c r="E825" t="s">
        <v>28554</v>
      </c>
      <c r="F825" t="s">
        <v>10658</v>
      </c>
      <c r="G825" s="2">
        <v>42929</v>
      </c>
      <c r="I825" s="1">
        <v>396300</v>
      </c>
    </row>
    <row r="826" spans="1:9" x14ac:dyDescent="0.25">
      <c r="A826" t="s">
        <v>29047</v>
      </c>
      <c r="B826" t="s">
        <v>29048</v>
      </c>
      <c r="C826" t="s">
        <v>8306</v>
      </c>
      <c r="D826" t="s">
        <v>8305</v>
      </c>
      <c r="E826" t="s">
        <v>28554</v>
      </c>
      <c r="F826" t="s">
        <v>10658</v>
      </c>
      <c r="G826" s="2">
        <v>42828</v>
      </c>
      <c r="I826" s="1">
        <v>405315</v>
      </c>
    </row>
    <row r="827" spans="1:9" x14ac:dyDescent="0.25">
      <c r="A827" t="s">
        <v>29045</v>
      </c>
      <c r="B827" t="s">
        <v>29046</v>
      </c>
      <c r="C827" t="s">
        <v>29044</v>
      </c>
      <c r="D827" t="s">
        <v>29043</v>
      </c>
      <c r="E827" t="s">
        <v>28554</v>
      </c>
      <c r="F827" t="s">
        <v>10658</v>
      </c>
      <c r="G827" s="2">
        <v>42950</v>
      </c>
      <c r="I827" s="1">
        <v>308000</v>
      </c>
    </row>
    <row r="828" spans="1:9" x14ac:dyDescent="0.25">
      <c r="A828" t="s">
        <v>29041</v>
      </c>
      <c r="B828" t="s">
        <v>29042</v>
      </c>
      <c r="C828" t="s">
        <v>29040</v>
      </c>
      <c r="D828" t="s">
        <v>29039</v>
      </c>
      <c r="E828" t="s">
        <v>28554</v>
      </c>
      <c r="F828" t="s">
        <v>10658</v>
      </c>
      <c r="G828" s="2">
        <v>42978</v>
      </c>
      <c r="I828" s="1">
        <v>350000</v>
      </c>
    </row>
    <row r="829" spans="1:9" x14ac:dyDescent="0.25">
      <c r="A829" t="s">
        <v>29037</v>
      </c>
      <c r="B829" t="s">
        <v>29038</v>
      </c>
      <c r="C829" t="s">
        <v>15809</v>
      </c>
      <c r="D829" t="s">
        <v>15808</v>
      </c>
      <c r="E829" t="s">
        <v>28554</v>
      </c>
      <c r="F829" t="s">
        <v>4</v>
      </c>
      <c r="G829" s="2">
        <v>43083</v>
      </c>
      <c r="I829" s="1">
        <v>385035</v>
      </c>
    </row>
    <row r="830" spans="1:9" x14ac:dyDescent="0.25">
      <c r="A830" t="s">
        <v>29035</v>
      </c>
      <c r="B830" t="s">
        <v>29036</v>
      </c>
      <c r="C830" t="s">
        <v>29034</v>
      </c>
      <c r="D830" t="s">
        <v>29033</v>
      </c>
      <c r="E830" t="s">
        <v>28554</v>
      </c>
      <c r="F830" t="s">
        <v>10658</v>
      </c>
      <c r="G830" s="2">
        <v>42999</v>
      </c>
      <c r="I830" s="1">
        <v>84000</v>
      </c>
    </row>
    <row r="831" spans="1:9" x14ac:dyDescent="0.25">
      <c r="A831" t="s">
        <v>29031</v>
      </c>
      <c r="B831" t="s">
        <v>29032</v>
      </c>
      <c r="C831" t="s">
        <v>29030</v>
      </c>
      <c r="D831" t="s">
        <v>29029</v>
      </c>
      <c r="E831" t="s">
        <v>28554</v>
      </c>
      <c r="F831" t="s">
        <v>4</v>
      </c>
      <c r="G831" s="2">
        <v>42926</v>
      </c>
      <c r="I831" s="1">
        <v>393195</v>
      </c>
    </row>
    <row r="832" spans="1:9" x14ac:dyDescent="0.25">
      <c r="A832" t="s">
        <v>29027</v>
      </c>
      <c r="B832" t="s">
        <v>29028</v>
      </c>
      <c r="C832" t="s">
        <v>29026</v>
      </c>
      <c r="D832" t="s">
        <v>29025</v>
      </c>
      <c r="E832" t="s">
        <v>28554</v>
      </c>
      <c r="F832" t="s">
        <v>10658</v>
      </c>
      <c r="G832" s="2">
        <v>42914</v>
      </c>
      <c r="I832" s="1">
        <v>397005</v>
      </c>
    </row>
    <row r="833" spans="1:9" x14ac:dyDescent="0.25">
      <c r="A833" t="s">
        <v>29023</v>
      </c>
      <c r="B833" t="s">
        <v>29024</v>
      </c>
      <c r="C833" t="s">
        <v>29022</v>
      </c>
      <c r="D833" t="s">
        <v>29021</v>
      </c>
      <c r="E833" t="s">
        <v>28554</v>
      </c>
      <c r="F833" t="s">
        <v>4</v>
      </c>
      <c r="G833" s="2">
        <v>42978</v>
      </c>
      <c r="I833" s="1">
        <v>391185</v>
      </c>
    </row>
    <row r="834" spans="1:9" x14ac:dyDescent="0.25">
      <c r="A834" t="s">
        <v>29019</v>
      </c>
      <c r="B834" t="s">
        <v>29020</v>
      </c>
      <c r="C834" t="s">
        <v>29018</v>
      </c>
      <c r="D834" t="s">
        <v>29017</v>
      </c>
      <c r="E834" t="s">
        <v>28554</v>
      </c>
      <c r="F834" t="s">
        <v>10658</v>
      </c>
      <c r="G834" s="2">
        <v>42915</v>
      </c>
      <c r="I834" s="1">
        <v>284050</v>
      </c>
    </row>
    <row r="835" spans="1:9" x14ac:dyDescent="0.25">
      <c r="A835" t="s">
        <v>29015</v>
      </c>
      <c r="B835" t="s">
        <v>29016</v>
      </c>
      <c r="C835" t="s">
        <v>29014</v>
      </c>
      <c r="D835" t="s">
        <v>29013</v>
      </c>
      <c r="E835" t="s">
        <v>28554</v>
      </c>
      <c r="F835" t="s">
        <v>10658</v>
      </c>
      <c r="G835" s="2">
        <v>42951</v>
      </c>
      <c r="I835" s="1">
        <v>394050</v>
      </c>
    </row>
    <row r="836" spans="1:9" x14ac:dyDescent="0.25">
      <c r="A836" t="s">
        <v>29011</v>
      </c>
      <c r="B836" t="s">
        <v>29012</v>
      </c>
      <c r="C836" t="s">
        <v>29010</v>
      </c>
      <c r="D836" t="s">
        <v>29009</v>
      </c>
      <c r="E836" t="s">
        <v>28554</v>
      </c>
      <c r="F836" t="s">
        <v>10658</v>
      </c>
      <c r="G836" s="2">
        <v>42941</v>
      </c>
      <c r="I836" s="1">
        <v>200000</v>
      </c>
    </row>
    <row r="837" spans="1:9" x14ac:dyDescent="0.25">
      <c r="A837" t="s">
        <v>29007</v>
      </c>
      <c r="B837" t="s">
        <v>29008</v>
      </c>
      <c r="C837" t="s">
        <v>29006</v>
      </c>
      <c r="D837" t="s">
        <v>29005</v>
      </c>
      <c r="E837" t="s">
        <v>28554</v>
      </c>
      <c r="F837" t="s">
        <v>10658</v>
      </c>
      <c r="G837" s="2">
        <v>42906</v>
      </c>
      <c r="I837" s="1">
        <v>130000</v>
      </c>
    </row>
    <row r="838" spans="1:9" x14ac:dyDescent="0.25">
      <c r="A838" t="s">
        <v>29003</v>
      </c>
      <c r="B838" t="s">
        <v>29004</v>
      </c>
      <c r="C838" t="s">
        <v>19763</v>
      </c>
      <c r="D838" t="s">
        <v>19762</v>
      </c>
      <c r="E838" t="s">
        <v>28554</v>
      </c>
      <c r="F838" t="s">
        <v>10658</v>
      </c>
      <c r="G838" s="2">
        <v>42950</v>
      </c>
      <c r="I838" s="1">
        <v>250000</v>
      </c>
    </row>
    <row r="839" spans="1:9" x14ac:dyDescent="0.25">
      <c r="A839" t="s">
        <v>29001</v>
      </c>
      <c r="B839" t="s">
        <v>29002</v>
      </c>
      <c r="C839" t="s">
        <v>29000</v>
      </c>
      <c r="D839" t="s">
        <v>28999</v>
      </c>
      <c r="E839" t="s">
        <v>28554</v>
      </c>
      <c r="F839" t="s">
        <v>10658</v>
      </c>
      <c r="G839" s="2">
        <v>42857</v>
      </c>
      <c r="I839" s="1">
        <v>148500</v>
      </c>
    </row>
    <row r="840" spans="1:9" x14ac:dyDescent="0.25">
      <c r="A840" t="s">
        <v>28997</v>
      </c>
      <c r="B840" t="s">
        <v>28998</v>
      </c>
      <c r="C840" t="s">
        <v>28996</v>
      </c>
      <c r="D840" t="s">
        <v>28995</v>
      </c>
      <c r="E840" t="s">
        <v>28554</v>
      </c>
      <c r="F840" t="s">
        <v>10658</v>
      </c>
      <c r="G840" s="2">
        <v>42906</v>
      </c>
      <c r="I840" s="1">
        <v>396300</v>
      </c>
    </row>
    <row r="841" spans="1:9" x14ac:dyDescent="0.25">
      <c r="A841" t="s">
        <v>28993</v>
      </c>
      <c r="B841" t="s">
        <v>28994</v>
      </c>
      <c r="C841" t="s">
        <v>3560</v>
      </c>
      <c r="D841" t="s">
        <v>28992</v>
      </c>
      <c r="E841" t="s">
        <v>28554</v>
      </c>
      <c r="F841" t="s">
        <v>10658</v>
      </c>
      <c r="G841" s="2">
        <v>42871</v>
      </c>
      <c r="I841" s="1">
        <v>134750</v>
      </c>
    </row>
    <row r="842" spans="1:9" x14ac:dyDescent="0.25">
      <c r="A842" t="s">
        <v>28990</v>
      </c>
      <c r="B842" t="s">
        <v>28991</v>
      </c>
      <c r="C842" t="s">
        <v>23360</v>
      </c>
      <c r="D842" t="s">
        <v>23359</v>
      </c>
      <c r="E842" t="s">
        <v>28554</v>
      </c>
      <c r="F842" t="s">
        <v>10658</v>
      </c>
      <c r="G842" s="2">
        <v>42941</v>
      </c>
      <c r="I842" s="1">
        <v>386280</v>
      </c>
    </row>
    <row r="843" spans="1:9" x14ac:dyDescent="0.25">
      <c r="A843" t="s">
        <v>28988</v>
      </c>
      <c r="B843" t="s">
        <v>28989</v>
      </c>
      <c r="C843" t="s">
        <v>28987</v>
      </c>
      <c r="D843" t="s">
        <v>28986</v>
      </c>
      <c r="E843" t="s">
        <v>28554</v>
      </c>
      <c r="F843" t="s">
        <v>10658</v>
      </c>
      <c r="G843" s="2">
        <v>42912</v>
      </c>
      <c r="I843" s="1">
        <v>342000</v>
      </c>
    </row>
    <row r="844" spans="1:9" x14ac:dyDescent="0.25">
      <c r="A844" t="s">
        <v>28984</v>
      </c>
      <c r="B844" t="s">
        <v>28985</v>
      </c>
      <c r="C844" t="s">
        <v>28983</v>
      </c>
      <c r="D844" t="s">
        <v>28982</v>
      </c>
      <c r="E844" t="s">
        <v>28554</v>
      </c>
      <c r="F844" t="s">
        <v>10658</v>
      </c>
      <c r="G844" s="2">
        <v>42940</v>
      </c>
      <c r="I844" s="1">
        <v>397005</v>
      </c>
    </row>
    <row r="845" spans="1:9" x14ac:dyDescent="0.25">
      <c r="A845" t="s">
        <v>28980</v>
      </c>
      <c r="B845" t="s">
        <v>28981</v>
      </c>
      <c r="C845" t="s">
        <v>16556</v>
      </c>
      <c r="D845" t="s">
        <v>16555</v>
      </c>
      <c r="E845" t="s">
        <v>28554</v>
      </c>
      <c r="F845" t="s">
        <v>10658</v>
      </c>
      <c r="G845" s="2">
        <v>42926</v>
      </c>
      <c r="I845" s="1">
        <v>401910</v>
      </c>
    </row>
    <row r="846" spans="1:9" x14ac:dyDescent="0.25">
      <c r="A846" t="s">
        <v>28978</v>
      </c>
      <c r="B846" t="s">
        <v>28979</v>
      </c>
      <c r="C846" t="s">
        <v>17058</v>
      </c>
      <c r="D846" t="s">
        <v>28977</v>
      </c>
      <c r="E846" t="s">
        <v>28554</v>
      </c>
      <c r="F846" t="s">
        <v>10658</v>
      </c>
      <c r="G846" s="2">
        <v>42866</v>
      </c>
      <c r="I846" s="1">
        <v>200000</v>
      </c>
    </row>
    <row r="847" spans="1:9" x14ac:dyDescent="0.25">
      <c r="A847" t="s">
        <v>28975</v>
      </c>
      <c r="B847" t="s">
        <v>28976</v>
      </c>
      <c r="C847" t="s">
        <v>28974</v>
      </c>
      <c r="D847" t="s">
        <v>28973</v>
      </c>
      <c r="E847" t="s">
        <v>28554</v>
      </c>
      <c r="F847" t="s">
        <v>10658</v>
      </c>
      <c r="G847" s="2">
        <v>42902</v>
      </c>
      <c r="I847" s="1">
        <v>190170</v>
      </c>
    </row>
    <row r="848" spans="1:9" x14ac:dyDescent="0.25">
      <c r="A848" t="s">
        <v>28971</v>
      </c>
      <c r="B848" t="s">
        <v>28972</v>
      </c>
      <c r="C848" t="s">
        <v>7679</v>
      </c>
      <c r="D848" t="s">
        <v>7678</v>
      </c>
      <c r="E848" t="s">
        <v>28554</v>
      </c>
      <c r="F848" t="s">
        <v>10658</v>
      </c>
      <c r="G848" s="2">
        <v>43018</v>
      </c>
      <c r="I848" s="1">
        <v>391695</v>
      </c>
    </row>
    <row r="849" spans="1:9" x14ac:dyDescent="0.25">
      <c r="A849" t="s">
        <v>28969</v>
      </c>
      <c r="B849" t="s">
        <v>28970</v>
      </c>
      <c r="C849" t="s">
        <v>28968</v>
      </c>
      <c r="D849" t="s">
        <v>28967</v>
      </c>
      <c r="E849" t="s">
        <v>28554</v>
      </c>
      <c r="F849" t="s">
        <v>10658</v>
      </c>
      <c r="G849" s="2">
        <v>42992</v>
      </c>
      <c r="I849" s="1">
        <v>391290</v>
      </c>
    </row>
    <row r="850" spans="1:9" x14ac:dyDescent="0.25">
      <c r="A850" t="s">
        <v>28965</v>
      </c>
      <c r="B850" t="s">
        <v>28966</v>
      </c>
      <c r="C850" t="s">
        <v>28964</v>
      </c>
      <c r="D850" t="s">
        <v>28963</v>
      </c>
      <c r="E850" t="s">
        <v>28554</v>
      </c>
      <c r="F850" t="s">
        <v>10658</v>
      </c>
      <c r="G850" s="2">
        <v>42940</v>
      </c>
      <c r="I850" s="1">
        <v>309500</v>
      </c>
    </row>
    <row r="851" spans="1:9" x14ac:dyDescent="0.25">
      <c r="A851" t="s">
        <v>28961</v>
      </c>
      <c r="B851" t="s">
        <v>28962</v>
      </c>
      <c r="C851" t="s">
        <v>28960</v>
      </c>
      <c r="D851" t="s">
        <v>28959</v>
      </c>
      <c r="E851" t="s">
        <v>28554</v>
      </c>
      <c r="F851" t="s">
        <v>10658</v>
      </c>
      <c r="G851" s="2">
        <v>42906</v>
      </c>
      <c r="I851" s="1">
        <v>375350</v>
      </c>
    </row>
    <row r="852" spans="1:9" x14ac:dyDescent="0.25">
      <c r="A852" t="s">
        <v>28957</v>
      </c>
      <c r="B852" t="s">
        <v>28958</v>
      </c>
      <c r="C852" t="s">
        <v>28956</v>
      </c>
      <c r="D852" t="s">
        <v>28955</v>
      </c>
      <c r="E852" t="s">
        <v>28554</v>
      </c>
      <c r="F852" t="s">
        <v>10658</v>
      </c>
      <c r="G852" s="2">
        <v>42852</v>
      </c>
      <c r="I852" s="1">
        <v>125400</v>
      </c>
    </row>
    <row r="853" spans="1:9" x14ac:dyDescent="0.25">
      <c r="A853" t="s">
        <v>28953</v>
      </c>
      <c r="B853" t="s">
        <v>28954</v>
      </c>
      <c r="C853" t="s">
        <v>16550</v>
      </c>
      <c r="D853" t="s">
        <v>16549</v>
      </c>
      <c r="E853" t="s">
        <v>28554</v>
      </c>
      <c r="F853" t="s">
        <v>10658</v>
      </c>
      <c r="G853" s="2">
        <v>43000</v>
      </c>
      <c r="I853" s="1">
        <v>391290</v>
      </c>
    </row>
    <row r="854" spans="1:9" x14ac:dyDescent="0.25">
      <c r="A854" t="s">
        <v>28951</v>
      </c>
      <c r="B854" t="s">
        <v>28952</v>
      </c>
      <c r="C854" t="s">
        <v>22080</v>
      </c>
      <c r="D854" t="s">
        <v>22079</v>
      </c>
      <c r="E854" t="s">
        <v>28554</v>
      </c>
      <c r="F854" t="s">
        <v>10658</v>
      </c>
      <c r="G854" s="2">
        <v>42870</v>
      </c>
      <c r="I854" s="1">
        <v>405810</v>
      </c>
    </row>
    <row r="855" spans="1:9" x14ac:dyDescent="0.25">
      <c r="A855" t="s">
        <v>28949</v>
      </c>
      <c r="B855" t="s">
        <v>28950</v>
      </c>
      <c r="C855" t="s">
        <v>28948</v>
      </c>
      <c r="D855" t="s">
        <v>28947</v>
      </c>
      <c r="E855" t="s">
        <v>28554</v>
      </c>
      <c r="F855" t="s">
        <v>10658</v>
      </c>
      <c r="G855" s="2">
        <v>42866</v>
      </c>
      <c r="I855" s="1">
        <v>237555</v>
      </c>
    </row>
    <row r="856" spans="1:9" x14ac:dyDescent="0.25">
      <c r="A856" t="s">
        <v>28945</v>
      </c>
      <c r="B856" t="s">
        <v>28946</v>
      </c>
      <c r="C856" t="s">
        <v>28944</v>
      </c>
      <c r="D856" t="s">
        <v>28943</v>
      </c>
      <c r="E856" t="s">
        <v>28554</v>
      </c>
      <c r="F856" t="s">
        <v>10658</v>
      </c>
      <c r="G856" s="2">
        <v>42950</v>
      </c>
      <c r="I856" s="1">
        <v>184500</v>
      </c>
    </row>
    <row r="857" spans="1:9" x14ac:dyDescent="0.25">
      <c r="A857" t="s">
        <v>28941</v>
      </c>
      <c r="B857" t="s">
        <v>28942</v>
      </c>
      <c r="C857" t="s">
        <v>22858</v>
      </c>
      <c r="D857" t="s">
        <v>22857</v>
      </c>
      <c r="E857" t="s">
        <v>28554</v>
      </c>
      <c r="F857" t="s">
        <v>10658</v>
      </c>
      <c r="G857" s="2">
        <v>42879</v>
      </c>
      <c r="I857" s="1">
        <v>401910</v>
      </c>
    </row>
    <row r="858" spans="1:9" x14ac:dyDescent="0.25">
      <c r="A858" t="s">
        <v>28939</v>
      </c>
      <c r="B858" t="s">
        <v>28940</v>
      </c>
      <c r="C858" t="s">
        <v>3560</v>
      </c>
      <c r="D858" t="s">
        <v>25011</v>
      </c>
      <c r="E858" t="s">
        <v>28554</v>
      </c>
      <c r="F858" t="s">
        <v>10658</v>
      </c>
      <c r="G858" s="2">
        <v>42877</v>
      </c>
      <c r="I858" s="1">
        <v>154239</v>
      </c>
    </row>
    <row r="859" spans="1:9" x14ac:dyDescent="0.25">
      <c r="A859" t="s">
        <v>28937</v>
      </c>
      <c r="B859" t="s">
        <v>28938</v>
      </c>
      <c r="C859" t="s">
        <v>28936</v>
      </c>
      <c r="D859" t="s">
        <v>28935</v>
      </c>
      <c r="E859" t="s">
        <v>28554</v>
      </c>
      <c r="F859" t="s">
        <v>10658</v>
      </c>
      <c r="G859" s="2">
        <v>42866</v>
      </c>
      <c r="I859" s="1">
        <v>405810</v>
      </c>
    </row>
    <row r="860" spans="1:9" x14ac:dyDescent="0.25">
      <c r="A860" t="s">
        <v>28933</v>
      </c>
      <c r="B860" t="s">
        <v>28934</v>
      </c>
      <c r="C860" t="s">
        <v>4405</v>
      </c>
      <c r="D860" t="s">
        <v>4404</v>
      </c>
      <c r="E860" t="s">
        <v>28554</v>
      </c>
      <c r="F860" t="s">
        <v>10658</v>
      </c>
      <c r="G860" s="2">
        <v>42867</v>
      </c>
      <c r="I860" s="1">
        <v>405810</v>
      </c>
    </row>
    <row r="861" spans="1:9" x14ac:dyDescent="0.25">
      <c r="A861" t="s">
        <v>28931</v>
      </c>
      <c r="B861" t="s">
        <v>28932</v>
      </c>
      <c r="C861" t="s">
        <v>28930</v>
      </c>
      <c r="D861" t="s">
        <v>28929</v>
      </c>
      <c r="E861" t="s">
        <v>28554</v>
      </c>
      <c r="F861" t="s">
        <v>10658</v>
      </c>
      <c r="G861" s="2">
        <v>42874</v>
      </c>
      <c r="I861" s="1">
        <v>400000</v>
      </c>
    </row>
    <row r="862" spans="1:9" x14ac:dyDescent="0.25">
      <c r="A862" t="s">
        <v>28927</v>
      </c>
      <c r="B862" t="s">
        <v>28928</v>
      </c>
      <c r="C862" t="s">
        <v>13267</v>
      </c>
      <c r="D862" t="s">
        <v>28926</v>
      </c>
      <c r="E862" t="s">
        <v>28554</v>
      </c>
      <c r="F862" t="s">
        <v>10658</v>
      </c>
      <c r="G862" s="2">
        <v>42865</v>
      </c>
      <c r="I862" s="1">
        <v>405315</v>
      </c>
    </row>
    <row r="863" spans="1:9" x14ac:dyDescent="0.25">
      <c r="A863" t="s">
        <v>28924</v>
      </c>
      <c r="B863" t="s">
        <v>28925</v>
      </c>
      <c r="C863" t="s">
        <v>28923</v>
      </c>
      <c r="D863" t="s">
        <v>28922</v>
      </c>
      <c r="E863" t="s">
        <v>28554</v>
      </c>
      <c r="F863" t="s">
        <v>4</v>
      </c>
      <c r="G863" s="2">
        <v>43068</v>
      </c>
      <c r="I863" s="1">
        <v>346390</v>
      </c>
    </row>
    <row r="864" spans="1:9" x14ac:dyDescent="0.25">
      <c r="A864" t="s">
        <v>28920</v>
      </c>
      <c r="B864" t="s">
        <v>28921</v>
      </c>
      <c r="C864" t="s">
        <v>28919</v>
      </c>
      <c r="D864" t="s">
        <v>28918</v>
      </c>
      <c r="E864" t="s">
        <v>28554</v>
      </c>
      <c r="F864" t="s">
        <v>10658</v>
      </c>
      <c r="G864" s="2">
        <v>43033</v>
      </c>
      <c r="I864" s="1">
        <v>394050</v>
      </c>
    </row>
    <row r="865" spans="1:9" x14ac:dyDescent="0.25">
      <c r="A865" t="s">
        <v>28916</v>
      </c>
      <c r="B865" t="s">
        <v>28917</v>
      </c>
      <c r="C865" t="s">
        <v>28915</v>
      </c>
      <c r="D865" t="s">
        <v>28914</v>
      </c>
      <c r="E865" t="s">
        <v>28554</v>
      </c>
      <c r="F865" t="s">
        <v>10658</v>
      </c>
      <c r="G865" s="2">
        <v>42877</v>
      </c>
      <c r="I865" s="1">
        <v>335000</v>
      </c>
    </row>
    <row r="866" spans="1:9" x14ac:dyDescent="0.25">
      <c r="A866" t="s">
        <v>28912</v>
      </c>
      <c r="B866" t="s">
        <v>28913</v>
      </c>
      <c r="C866" t="s">
        <v>28911</v>
      </c>
      <c r="D866" t="s">
        <v>28910</v>
      </c>
      <c r="E866" t="s">
        <v>28554</v>
      </c>
      <c r="F866" t="s">
        <v>10658</v>
      </c>
      <c r="G866" s="2">
        <v>42852</v>
      </c>
      <c r="I866" s="1">
        <v>342500</v>
      </c>
    </row>
    <row r="867" spans="1:9" x14ac:dyDescent="0.25">
      <c r="A867" t="s">
        <v>28908</v>
      </c>
      <c r="B867" t="s">
        <v>28909</v>
      </c>
      <c r="C867" t="s">
        <v>28907</v>
      </c>
      <c r="D867" t="s">
        <v>28906</v>
      </c>
      <c r="E867" t="s">
        <v>28554</v>
      </c>
      <c r="F867" t="s">
        <v>10658</v>
      </c>
      <c r="G867" s="2">
        <v>42874</v>
      </c>
      <c r="I867" s="1">
        <v>405315</v>
      </c>
    </row>
    <row r="868" spans="1:9" x14ac:dyDescent="0.25">
      <c r="A868" t="s">
        <v>28904</v>
      </c>
      <c r="B868" t="s">
        <v>28905</v>
      </c>
      <c r="C868" t="s">
        <v>23245</v>
      </c>
      <c r="D868" t="s">
        <v>23244</v>
      </c>
      <c r="E868" t="s">
        <v>28554</v>
      </c>
      <c r="F868" t="s">
        <v>4</v>
      </c>
      <c r="G868" s="2">
        <v>42902</v>
      </c>
      <c r="I868" s="1">
        <v>405000</v>
      </c>
    </row>
    <row r="869" spans="1:9" x14ac:dyDescent="0.25">
      <c r="A869" t="s">
        <v>28902</v>
      </c>
      <c r="B869" t="s">
        <v>28903</v>
      </c>
      <c r="C869" t="s">
        <v>28901</v>
      </c>
      <c r="D869" t="s">
        <v>28900</v>
      </c>
      <c r="E869" t="s">
        <v>28554</v>
      </c>
      <c r="F869" t="s">
        <v>10658</v>
      </c>
      <c r="G869" s="2">
        <v>43018</v>
      </c>
      <c r="I869" s="1">
        <v>346950</v>
      </c>
    </row>
    <row r="870" spans="1:9" x14ac:dyDescent="0.25">
      <c r="A870" t="s">
        <v>28898</v>
      </c>
      <c r="B870" t="s">
        <v>28899</v>
      </c>
      <c r="C870" t="s">
        <v>28897</v>
      </c>
      <c r="D870" t="s">
        <v>28896</v>
      </c>
      <c r="E870" t="s">
        <v>28554</v>
      </c>
      <c r="F870" t="s">
        <v>10658</v>
      </c>
      <c r="G870" s="2">
        <v>42829</v>
      </c>
      <c r="I870" s="1">
        <v>405315</v>
      </c>
    </row>
    <row r="871" spans="1:9" x14ac:dyDescent="0.25">
      <c r="A871" t="s">
        <v>28894</v>
      </c>
      <c r="B871" t="s">
        <v>28895</v>
      </c>
      <c r="C871" t="s">
        <v>28893</v>
      </c>
      <c r="D871" t="s">
        <v>28892</v>
      </c>
      <c r="E871" t="s">
        <v>28554</v>
      </c>
      <c r="F871" t="s">
        <v>10658</v>
      </c>
      <c r="G871" s="2">
        <v>42829</v>
      </c>
      <c r="I871" s="1">
        <v>405315</v>
      </c>
    </row>
    <row r="872" spans="1:9" x14ac:dyDescent="0.25">
      <c r="A872" t="s">
        <v>28890</v>
      </c>
      <c r="B872" t="s">
        <v>28891</v>
      </c>
      <c r="C872" t="s">
        <v>19203</v>
      </c>
      <c r="D872" t="s">
        <v>19202</v>
      </c>
      <c r="E872" t="s">
        <v>28554</v>
      </c>
      <c r="F872" t="s">
        <v>10658</v>
      </c>
      <c r="G872" s="2">
        <v>42831</v>
      </c>
      <c r="I872" s="1">
        <v>405315</v>
      </c>
    </row>
    <row r="873" spans="1:9" x14ac:dyDescent="0.25">
      <c r="A873" t="s">
        <v>28888</v>
      </c>
      <c r="B873" t="s">
        <v>28889</v>
      </c>
      <c r="C873" t="s">
        <v>28887</v>
      </c>
      <c r="D873" t="s">
        <v>28886</v>
      </c>
      <c r="E873" t="s">
        <v>28554</v>
      </c>
      <c r="F873" t="s">
        <v>10658</v>
      </c>
      <c r="G873" s="2">
        <v>42831</v>
      </c>
      <c r="I873" s="1">
        <v>405315</v>
      </c>
    </row>
    <row r="874" spans="1:9" x14ac:dyDescent="0.25">
      <c r="A874" t="s">
        <v>28884</v>
      </c>
      <c r="B874" t="s">
        <v>28885</v>
      </c>
      <c r="C874" t="s">
        <v>27548</v>
      </c>
      <c r="D874" t="s">
        <v>27547</v>
      </c>
      <c r="E874" t="s">
        <v>28554</v>
      </c>
      <c r="F874" t="s">
        <v>10658</v>
      </c>
      <c r="G874" s="2">
        <v>42809</v>
      </c>
      <c r="I874" s="1">
        <v>405315</v>
      </c>
    </row>
    <row r="875" spans="1:9" x14ac:dyDescent="0.25">
      <c r="A875" t="s">
        <v>28882</v>
      </c>
      <c r="B875" t="s">
        <v>28883</v>
      </c>
      <c r="C875" t="s">
        <v>28881</v>
      </c>
      <c r="D875" t="s">
        <v>28880</v>
      </c>
      <c r="E875" t="s">
        <v>28554</v>
      </c>
      <c r="F875" t="s">
        <v>10658</v>
      </c>
      <c r="G875" s="2">
        <v>42843</v>
      </c>
      <c r="I875" s="1">
        <v>200000</v>
      </c>
    </row>
    <row r="876" spans="1:9" x14ac:dyDescent="0.25">
      <c r="A876" t="s">
        <v>28878</v>
      </c>
      <c r="B876" t="s">
        <v>28879</v>
      </c>
      <c r="C876" t="s">
        <v>1402</v>
      </c>
      <c r="D876" t="s">
        <v>1401</v>
      </c>
      <c r="E876" t="s">
        <v>28554</v>
      </c>
      <c r="F876" t="s">
        <v>10658</v>
      </c>
      <c r="G876" s="2">
        <v>42843</v>
      </c>
      <c r="I876" s="1">
        <v>405315</v>
      </c>
    </row>
    <row r="877" spans="1:9" x14ac:dyDescent="0.25">
      <c r="A877" t="s">
        <v>28876</v>
      </c>
      <c r="B877" t="s">
        <v>28877</v>
      </c>
      <c r="C877" t="s">
        <v>28875</v>
      </c>
      <c r="D877" t="s">
        <v>28874</v>
      </c>
      <c r="E877" t="s">
        <v>28554</v>
      </c>
      <c r="F877" t="s">
        <v>10658</v>
      </c>
      <c r="G877" s="2">
        <v>42845</v>
      </c>
      <c r="I877" s="1">
        <v>405330</v>
      </c>
    </row>
    <row r="878" spans="1:9" x14ac:dyDescent="0.25">
      <c r="A878" t="s">
        <v>28872</v>
      </c>
      <c r="B878" t="s">
        <v>28873</v>
      </c>
      <c r="C878" t="s">
        <v>28871</v>
      </c>
      <c r="D878" t="s">
        <v>28870</v>
      </c>
      <c r="E878" t="s">
        <v>28554</v>
      </c>
      <c r="F878" t="s">
        <v>10658</v>
      </c>
      <c r="G878" s="2">
        <v>42823</v>
      </c>
      <c r="I878" s="1">
        <v>405315</v>
      </c>
    </row>
    <row r="879" spans="1:9" x14ac:dyDescent="0.25">
      <c r="A879" t="s">
        <v>28868</v>
      </c>
      <c r="B879" t="s">
        <v>28869</v>
      </c>
      <c r="C879" t="s">
        <v>13663</v>
      </c>
      <c r="D879" t="s">
        <v>13662</v>
      </c>
      <c r="E879" t="s">
        <v>28554</v>
      </c>
      <c r="F879" t="s">
        <v>10658</v>
      </c>
      <c r="G879" s="2">
        <v>42809</v>
      </c>
      <c r="I879" s="1">
        <v>405330</v>
      </c>
    </row>
    <row r="880" spans="1:9" x14ac:dyDescent="0.25">
      <c r="A880" t="s">
        <v>28866</v>
      </c>
      <c r="B880" t="s">
        <v>28867</v>
      </c>
      <c r="C880" t="s">
        <v>9379</v>
      </c>
      <c r="D880" t="s">
        <v>9378</v>
      </c>
      <c r="E880" t="s">
        <v>28554</v>
      </c>
      <c r="F880" t="s">
        <v>10658</v>
      </c>
      <c r="G880" s="2">
        <v>42795</v>
      </c>
      <c r="I880" s="1">
        <v>405315</v>
      </c>
    </row>
    <row r="881" spans="1:9" x14ac:dyDescent="0.25">
      <c r="A881" t="s">
        <v>28864</v>
      </c>
      <c r="B881" t="s">
        <v>28865</v>
      </c>
      <c r="C881" t="s">
        <v>28863</v>
      </c>
      <c r="D881" t="s">
        <v>28862</v>
      </c>
      <c r="E881" t="s">
        <v>28554</v>
      </c>
      <c r="F881" t="s">
        <v>10658</v>
      </c>
      <c r="G881" s="2">
        <v>42800</v>
      </c>
      <c r="I881" s="1">
        <v>405315</v>
      </c>
    </row>
    <row r="882" spans="1:9" x14ac:dyDescent="0.25">
      <c r="A882" t="s">
        <v>28860</v>
      </c>
      <c r="B882" t="s">
        <v>28861</v>
      </c>
      <c r="C882" t="s">
        <v>28859</v>
      </c>
      <c r="D882" t="s">
        <v>28858</v>
      </c>
      <c r="E882" t="s">
        <v>28554</v>
      </c>
      <c r="F882" t="s">
        <v>10658</v>
      </c>
      <c r="G882" s="2">
        <v>42828</v>
      </c>
      <c r="I882" s="1">
        <v>405000</v>
      </c>
    </row>
    <row r="883" spans="1:9" x14ac:dyDescent="0.25">
      <c r="A883" t="s">
        <v>28856</v>
      </c>
      <c r="B883" t="s">
        <v>28857</v>
      </c>
      <c r="C883" t="s">
        <v>28855</v>
      </c>
      <c r="D883" t="s">
        <v>28854</v>
      </c>
      <c r="E883" t="s">
        <v>28554</v>
      </c>
      <c r="F883" t="s">
        <v>10658</v>
      </c>
      <c r="G883" s="2">
        <v>42877</v>
      </c>
      <c r="I883" s="1">
        <v>395000</v>
      </c>
    </row>
    <row r="884" spans="1:9" x14ac:dyDescent="0.25">
      <c r="A884" t="s">
        <v>28852</v>
      </c>
      <c r="B884" t="s">
        <v>28853</v>
      </c>
      <c r="C884" t="s">
        <v>28851</v>
      </c>
      <c r="D884" t="s">
        <v>28850</v>
      </c>
      <c r="E884" t="s">
        <v>28554</v>
      </c>
      <c r="F884" t="s">
        <v>10658</v>
      </c>
      <c r="G884" s="2">
        <v>42809</v>
      </c>
      <c r="I884" s="1">
        <v>405315</v>
      </c>
    </row>
    <row r="885" spans="1:9" x14ac:dyDescent="0.25">
      <c r="A885" t="s">
        <v>28848</v>
      </c>
      <c r="B885" t="s">
        <v>28849</v>
      </c>
      <c r="C885" t="s">
        <v>28847</v>
      </c>
      <c r="D885" t="s">
        <v>28846</v>
      </c>
      <c r="E885" t="s">
        <v>28554</v>
      </c>
      <c r="F885" t="s">
        <v>10658</v>
      </c>
      <c r="G885" s="2">
        <v>42765</v>
      </c>
      <c r="I885" s="1">
        <v>405510</v>
      </c>
    </row>
    <row r="886" spans="1:9" x14ac:dyDescent="0.25">
      <c r="A886" t="s">
        <v>28844</v>
      </c>
      <c r="B886" t="s">
        <v>28845</v>
      </c>
      <c r="C886" t="s">
        <v>28843</v>
      </c>
      <c r="D886" t="s">
        <v>28842</v>
      </c>
      <c r="E886" t="s">
        <v>28554</v>
      </c>
      <c r="F886" t="s">
        <v>10658</v>
      </c>
      <c r="G886" s="2">
        <v>42831</v>
      </c>
      <c r="I886" s="1">
        <v>405315</v>
      </c>
    </row>
    <row r="887" spans="1:9" x14ac:dyDescent="0.25">
      <c r="A887" t="s">
        <v>28840</v>
      </c>
      <c r="B887" t="s">
        <v>28841</v>
      </c>
      <c r="C887" t="s">
        <v>28839</v>
      </c>
      <c r="D887" t="s">
        <v>28838</v>
      </c>
      <c r="E887" t="s">
        <v>28554</v>
      </c>
      <c r="F887" t="s">
        <v>10658</v>
      </c>
      <c r="G887" s="2">
        <v>42773</v>
      </c>
      <c r="I887" s="1">
        <v>405315</v>
      </c>
    </row>
    <row r="888" spans="1:9" x14ac:dyDescent="0.25">
      <c r="A888" t="s">
        <v>28836</v>
      </c>
      <c r="B888" t="s">
        <v>28837</v>
      </c>
      <c r="C888" t="s">
        <v>28835</v>
      </c>
      <c r="D888" t="s">
        <v>28834</v>
      </c>
      <c r="E888" t="s">
        <v>28554</v>
      </c>
      <c r="F888" t="s">
        <v>10658</v>
      </c>
      <c r="G888" s="2">
        <v>42807</v>
      </c>
      <c r="I888" s="1">
        <v>405330</v>
      </c>
    </row>
    <row r="889" spans="1:9" x14ac:dyDescent="0.25">
      <c r="A889" t="s">
        <v>28832</v>
      </c>
      <c r="B889" t="s">
        <v>28833</v>
      </c>
      <c r="C889" t="s">
        <v>28831</v>
      </c>
      <c r="D889" t="s">
        <v>28830</v>
      </c>
      <c r="E889" t="s">
        <v>28554</v>
      </c>
      <c r="F889" t="s">
        <v>10658</v>
      </c>
      <c r="G889" s="2">
        <v>42905</v>
      </c>
      <c r="I889" s="1">
        <v>380703</v>
      </c>
    </row>
    <row r="890" spans="1:9" x14ac:dyDescent="0.25">
      <c r="A890" t="s">
        <v>28828</v>
      </c>
      <c r="B890" t="s">
        <v>28829</v>
      </c>
      <c r="C890" t="s">
        <v>22561</v>
      </c>
      <c r="D890" t="s">
        <v>22560</v>
      </c>
      <c r="E890" t="s">
        <v>28554</v>
      </c>
      <c r="F890" t="s">
        <v>10658</v>
      </c>
      <c r="G890" s="2">
        <v>42767</v>
      </c>
      <c r="I890" s="1">
        <v>405315</v>
      </c>
    </row>
    <row r="891" spans="1:9" x14ac:dyDescent="0.25">
      <c r="A891" t="s">
        <v>28826</v>
      </c>
      <c r="B891" t="s">
        <v>28827</v>
      </c>
      <c r="C891" t="s">
        <v>14035</v>
      </c>
      <c r="D891" t="s">
        <v>14034</v>
      </c>
      <c r="E891" t="s">
        <v>28554</v>
      </c>
      <c r="F891" t="s">
        <v>10658</v>
      </c>
      <c r="G891" s="2">
        <v>42831</v>
      </c>
      <c r="I891" s="1">
        <v>405315</v>
      </c>
    </row>
    <row r="892" spans="1:9" x14ac:dyDescent="0.25">
      <c r="A892" t="s">
        <v>28824</v>
      </c>
      <c r="B892" t="s">
        <v>28825</v>
      </c>
      <c r="C892" t="s">
        <v>28823</v>
      </c>
      <c r="D892" t="s">
        <v>28822</v>
      </c>
      <c r="E892" t="s">
        <v>28554</v>
      </c>
      <c r="F892" t="s">
        <v>10658</v>
      </c>
      <c r="G892" s="2">
        <v>42800</v>
      </c>
      <c r="I892" s="1">
        <v>405330</v>
      </c>
    </row>
    <row r="893" spans="1:9" x14ac:dyDescent="0.25">
      <c r="A893" t="s">
        <v>28820</v>
      </c>
      <c r="B893" t="s">
        <v>28821</v>
      </c>
      <c r="C893" t="s">
        <v>4267</v>
      </c>
      <c r="D893" t="s">
        <v>4266</v>
      </c>
      <c r="E893" t="s">
        <v>28554</v>
      </c>
      <c r="F893" t="s">
        <v>10658</v>
      </c>
      <c r="G893" s="2">
        <v>42858</v>
      </c>
      <c r="I893" s="1">
        <v>290659</v>
      </c>
    </row>
    <row r="894" spans="1:9" x14ac:dyDescent="0.25">
      <c r="A894" t="s">
        <v>28818</v>
      </c>
      <c r="B894" t="s">
        <v>28819</v>
      </c>
      <c r="C894" t="s">
        <v>28817</v>
      </c>
      <c r="D894" t="s">
        <v>28816</v>
      </c>
      <c r="E894" t="s">
        <v>28554</v>
      </c>
      <c r="F894" t="s">
        <v>10658</v>
      </c>
      <c r="G894" s="2">
        <v>42858</v>
      </c>
      <c r="I894" s="1">
        <v>400099</v>
      </c>
    </row>
    <row r="895" spans="1:9" x14ac:dyDescent="0.25">
      <c r="A895" t="s">
        <v>28814</v>
      </c>
      <c r="B895" t="s">
        <v>28815</v>
      </c>
      <c r="C895" t="s">
        <v>28813</v>
      </c>
      <c r="D895" t="s">
        <v>28812</v>
      </c>
      <c r="E895" t="s">
        <v>28554</v>
      </c>
      <c r="F895" t="s">
        <v>10658</v>
      </c>
      <c r="G895" s="2">
        <v>42816</v>
      </c>
      <c r="I895" s="1">
        <v>405315</v>
      </c>
    </row>
    <row r="896" spans="1:9" x14ac:dyDescent="0.25">
      <c r="A896" t="s">
        <v>28810</v>
      </c>
      <c r="B896" t="s">
        <v>28811</v>
      </c>
      <c r="C896" t="s">
        <v>25656</v>
      </c>
      <c r="D896" t="s">
        <v>25655</v>
      </c>
      <c r="E896" t="s">
        <v>28554</v>
      </c>
      <c r="F896" t="s">
        <v>10658</v>
      </c>
      <c r="G896" s="2">
        <v>42767</v>
      </c>
      <c r="I896" s="1">
        <v>405315</v>
      </c>
    </row>
    <row r="897" spans="1:9" x14ac:dyDescent="0.25">
      <c r="A897" t="s">
        <v>28808</v>
      </c>
      <c r="B897" t="s">
        <v>28809</v>
      </c>
      <c r="C897" t="s">
        <v>28807</v>
      </c>
      <c r="D897" t="s">
        <v>28806</v>
      </c>
      <c r="E897" t="s">
        <v>28554</v>
      </c>
      <c r="F897" t="s">
        <v>10658</v>
      </c>
      <c r="G897" s="2">
        <v>42828</v>
      </c>
      <c r="I897" s="1">
        <v>405315</v>
      </c>
    </row>
    <row r="898" spans="1:9" x14ac:dyDescent="0.25">
      <c r="A898" t="s">
        <v>28804</v>
      </c>
      <c r="B898" t="s">
        <v>28805</v>
      </c>
      <c r="C898" t="s">
        <v>19271</v>
      </c>
      <c r="D898" t="s">
        <v>28803</v>
      </c>
      <c r="E898" t="s">
        <v>28554</v>
      </c>
      <c r="F898" t="s">
        <v>10658</v>
      </c>
      <c r="G898" s="2">
        <v>42822</v>
      </c>
      <c r="I898" s="1">
        <v>405315</v>
      </c>
    </row>
    <row r="899" spans="1:9" x14ac:dyDescent="0.25">
      <c r="A899" t="s">
        <v>28801</v>
      </c>
      <c r="B899" t="s">
        <v>28802</v>
      </c>
      <c r="C899" t="s">
        <v>2546</v>
      </c>
      <c r="D899" t="s">
        <v>2545</v>
      </c>
      <c r="E899" t="s">
        <v>28554</v>
      </c>
      <c r="F899" t="s">
        <v>10658</v>
      </c>
      <c r="G899" s="2">
        <v>42844</v>
      </c>
      <c r="I899" s="1">
        <v>399870</v>
      </c>
    </row>
    <row r="900" spans="1:9" x14ac:dyDescent="0.25">
      <c r="A900" t="s">
        <v>28799</v>
      </c>
      <c r="B900" t="s">
        <v>28800</v>
      </c>
      <c r="C900" t="s">
        <v>430</v>
      </c>
      <c r="D900" t="s">
        <v>429</v>
      </c>
      <c r="E900" t="s">
        <v>28554</v>
      </c>
      <c r="F900" t="s">
        <v>10658</v>
      </c>
      <c r="G900" s="2">
        <v>42809</v>
      </c>
      <c r="I900" s="1">
        <v>405315</v>
      </c>
    </row>
    <row r="901" spans="1:9" x14ac:dyDescent="0.25">
      <c r="A901" t="s">
        <v>28797</v>
      </c>
      <c r="B901" t="s">
        <v>28798</v>
      </c>
      <c r="C901" t="s">
        <v>21696</v>
      </c>
      <c r="D901" t="s">
        <v>21695</v>
      </c>
      <c r="E901" t="s">
        <v>28554</v>
      </c>
      <c r="F901" t="s">
        <v>10658</v>
      </c>
      <c r="G901" s="2">
        <v>42844</v>
      </c>
      <c r="I901" s="1">
        <v>405315</v>
      </c>
    </row>
    <row r="902" spans="1:9" x14ac:dyDescent="0.25">
      <c r="A902" t="s">
        <v>28795</v>
      </c>
      <c r="B902" t="s">
        <v>28796</v>
      </c>
      <c r="C902" t="s">
        <v>28794</v>
      </c>
      <c r="D902" t="s">
        <v>28793</v>
      </c>
      <c r="E902" t="s">
        <v>28554</v>
      </c>
      <c r="F902" t="s">
        <v>10658</v>
      </c>
      <c r="G902" s="2">
        <v>42828</v>
      </c>
      <c r="I902" s="1">
        <v>405315</v>
      </c>
    </row>
    <row r="903" spans="1:9" x14ac:dyDescent="0.25">
      <c r="A903" t="s">
        <v>28791</v>
      </c>
      <c r="B903" t="s">
        <v>28792</v>
      </c>
      <c r="C903" t="s">
        <v>28790</v>
      </c>
      <c r="D903" t="s">
        <v>28789</v>
      </c>
      <c r="E903" t="s">
        <v>28554</v>
      </c>
      <c r="F903" t="s">
        <v>10658</v>
      </c>
      <c r="G903" s="2">
        <v>42831</v>
      </c>
      <c r="I903" s="1">
        <v>405315</v>
      </c>
    </row>
    <row r="904" spans="1:9" x14ac:dyDescent="0.25">
      <c r="A904" t="s">
        <v>28787</v>
      </c>
      <c r="B904" t="s">
        <v>28788</v>
      </c>
      <c r="C904" t="s">
        <v>14907</v>
      </c>
      <c r="D904" t="s">
        <v>14906</v>
      </c>
      <c r="E904" t="s">
        <v>28554</v>
      </c>
      <c r="F904" t="s">
        <v>10658</v>
      </c>
      <c r="G904" s="2">
        <v>42793</v>
      </c>
      <c r="I904" s="1">
        <v>405315</v>
      </c>
    </row>
    <row r="905" spans="1:9" x14ac:dyDescent="0.25">
      <c r="A905" t="s">
        <v>28785</v>
      </c>
      <c r="B905" t="s">
        <v>28786</v>
      </c>
      <c r="C905" t="s">
        <v>28784</v>
      </c>
      <c r="D905" t="s">
        <v>28783</v>
      </c>
      <c r="E905" t="s">
        <v>28554</v>
      </c>
      <c r="F905" t="s">
        <v>10658</v>
      </c>
      <c r="G905" s="2">
        <v>42814</v>
      </c>
      <c r="I905" s="1">
        <v>405315</v>
      </c>
    </row>
    <row r="906" spans="1:9" x14ac:dyDescent="0.25">
      <c r="A906" t="s">
        <v>28781</v>
      </c>
      <c r="B906" t="s">
        <v>28782</v>
      </c>
      <c r="C906" t="s">
        <v>3650</v>
      </c>
      <c r="D906" t="s">
        <v>3649</v>
      </c>
      <c r="E906" t="s">
        <v>28554</v>
      </c>
      <c r="F906" t="s">
        <v>10658</v>
      </c>
      <c r="G906" s="2">
        <v>42850</v>
      </c>
      <c r="I906" s="1">
        <v>405000</v>
      </c>
    </row>
    <row r="907" spans="1:9" x14ac:dyDescent="0.25">
      <c r="A907" t="s">
        <v>28779</v>
      </c>
      <c r="B907" t="s">
        <v>28780</v>
      </c>
      <c r="C907" t="s">
        <v>28778</v>
      </c>
      <c r="D907" t="s">
        <v>28777</v>
      </c>
      <c r="E907" t="s">
        <v>28554</v>
      </c>
      <c r="F907" t="s">
        <v>10658</v>
      </c>
      <c r="G907" s="2">
        <v>42837</v>
      </c>
      <c r="I907" s="1">
        <v>398000</v>
      </c>
    </row>
    <row r="908" spans="1:9" x14ac:dyDescent="0.25">
      <c r="A908" t="s">
        <v>28775</v>
      </c>
      <c r="B908" t="s">
        <v>28776</v>
      </c>
      <c r="C908" t="s">
        <v>28774</v>
      </c>
      <c r="D908" t="s">
        <v>28773</v>
      </c>
      <c r="E908" t="s">
        <v>28554</v>
      </c>
      <c r="F908" t="s">
        <v>10658</v>
      </c>
      <c r="G908" s="2">
        <v>42772</v>
      </c>
      <c r="I908" s="1">
        <v>405405</v>
      </c>
    </row>
    <row r="909" spans="1:9" x14ac:dyDescent="0.25">
      <c r="A909" t="s">
        <v>28771</v>
      </c>
      <c r="B909" t="s">
        <v>28772</v>
      </c>
      <c r="C909" t="s">
        <v>464</v>
      </c>
      <c r="D909" t="s">
        <v>463</v>
      </c>
      <c r="E909" t="s">
        <v>28554</v>
      </c>
      <c r="F909" t="s">
        <v>10658</v>
      </c>
      <c r="G909" s="2">
        <v>42782</v>
      </c>
      <c r="I909" s="1">
        <v>405570</v>
      </c>
    </row>
    <row r="910" spans="1:9" x14ac:dyDescent="0.25">
      <c r="A910" t="s">
        <v>28769</v>
      </c>
      <c r="B910" t="s">
        <v>28770</v>
      </c>
      <c r="C910" t="s">
        <v>28768</v>
      </c>
      <c r="D910" t="s">
        <v>28767</v>
      </c>
      <c r="E910" t="s">
        <v>28554</v>
      </c>
      <c r="F910" t="s">
        <v>10658</v>
      </c>
      <c r="G910" s="2">
        <v>42835</v>
      </c>
      <c r="I910" s="1">
        <v>405315</v>
      </c>
    </row>
    <row r="911" spans="1:9" x14ac:dyDescent="0.25">
      <c r="A911" t="s">
        <v>28765</v>
      </c>
      <c r="B911" t="s">
        <v>28766</v>
      </c>
      <c r="C911" t="s">
        <v>28764</v>
      </c>
      <c r="D911" t="s">
        <v>28763</v>
      </c>
      <c r="E911" t="s">
        <v>28554</v>
      </c>
      <c r="F911" t="s">
        <v>10658</v>
      </c>
      <c r="G911" s="2">
        <v>42887</v>
      </c>
      <c r="I911" s="1">
        <v>231000</v>
      </c>
    </row>
    <row r="912" spans="1:9" x14ac:dyDescent="0.25">
      <c r="A912" t="s">
        <v>28761</v>
      </c>
      <c r="B912" t="s">
        <v>28762</v>
      </c>
      <c r="C912" t="s">
        <v>14603</v>
      </c>
      <c r="D912" t="s">
        <v>14602</v>
      </c>
      <c r="E912" t="s">
        <v>28554</v>
      </c>
      <c r="F912" t="s">
        <v>10658</v>
      </c>
      <c r="G912" s="2">
        <v>42808</v>
      </c>
      <c r="I912" s="1">
        <v>405330</v>
      </c>
    </row>
    <row r="913" spans="1:9" x14ac:dyDescent="0.25">
      <c r="A913" t="s">
        <v>28759</v>
      </c>
      <c r="B913" t="s">
        <v>28760</v>
      </c>
      <c r="C913" t="s">
        <v>21334</v>
      </c>
      <c r="D913" t="s">
        <v>21333</v>
      </c>
      <c r="E913" t="s">
        <v>28554</v>
      </c>
      <c r="F913" t="s">
        <v>10658</v>
      </c>
      <c r="G913" s="2">
        <v>42767</v>
      </c>
      <c r="I913" s="1">
        <v>405630</v>
      </c>
    </row>
    <row r="914" spans="1:9" x14ac:dyDescent="0.25">
      <c r="A914" t="s">
        <v>28757</v>
      </c>
      <c r="B914" t="s">
        <v>28758</v>
      </c>
      <c r="C914" t="s">
        <v>13442</v>
      </c>
      <c r="D914" t="s">
        <v>13441</v>
      </c>
      <c r="E914" t="s">
        <v>28554</v>
      </c>
      <c r="F914" t="s">
        <v>10658</v>
      </c>
      <c r="G914" s="2">
        <v>42762</v>
      </c>
      <c r="I914" s="1">
        <v>405315</v>
      </c>
    </row>
    <row r="915" spans="1:9" x14ac:dyDescent="0.25">
      <c r="A915" t="s">
        <v>28755</v>
      </c>
      <c r="B915" t="s">
        <v>28756</v>
      </c>
      <c r="C915" t="s">
        <v>28754</v>
      </c>
      <c r="D915" t="s">
        <v>28753</v>
      </c>
      <c r="E915" t="s">
        <v>28554</v>
      </c>
      <c r="F915" t="s">
        <v>10658</v>
      </c>
      <c r="G915" s="2">
        <v>42816</v>
      </c>
      <c r="I915" s="1">
        <v>400000</v>
      </c>
    </row>
    <row r="916" spans="1:9" x14ac:dyDescent="0.25">
      <c r="A916" t="s">
        <v>28751</v>
      </c>
      <c r="B916" t="s">
        <v>28752</v>
      </c>
      <c r="C916" t="s">
        <v>27087</v>
      </c>
      <c r="D916" t="s">
        <v>27086</v>
      </c>
      <c r="E916" t="s">
        <v>28554</v>
      </c>
      <c r="F916" t="s">
        <v>10658</v>
      </c>
      <c r="G916" s="2">
        <v>43003</v>
      </c>
      <c r="I916" s="1">
        <v>405315</v>
      </c>
    </row>
    <row r="917" spans="1:9" x14ac:dyDescent="0.25">
      <c r="A917" t="s">
        <v>28749</v>
      </c>
      <c r="B917" t="s">
        <v>28750</v>
      </c>
      <c r="C917" t="s">
        <v>17846</v>
      </c>
      <c r="D917" t="s">
        <v>17845</v>
      </c>
      <c r="E917" t="s">
        <v>28554</v>
      </c>
      <c r="F917" t="s">
        <v>10658</v>
      </c>
      <c r="G917" s="2">
        <v>42849</v>
      </c>
      <c r="I917" s="1">
        <v>397920</v>
      </c>
    </row>
    <row r="918" spans="1:9" x14ac:dyDescent="0.25">
      <c r="A918" t="s">
        <v>28747</v>
      </c>
      <c r="B918" t="s">
        <v>28748</v>
      </c>
      <c r="C918" t="s">
        <v>28746</v>
      </c>
      <c r="D918" t="s">
        <v>28745</v>
      </c>
      <c r="E918" t="s">
        <v>28554</v>
      </c>
      <c r="F918" t="s">
        <v>10658</v>
      </c>
      <c r="G918" s="2">
        <v>42823</v>
      </c>
      <c r="I918" s="1">
        <v>405315</v>
      </c>
    </row>
    <row r="919" spans="1:9" x14ac:dyDescent="0.25">
      <c r="A919" t="s">
        <v>28743</v>
      </c>
      <c r="B919" t="s">
        <v>28744</v>
      </c>
      <c r="C919" t="s">
        <v>25398</v>
      </c>
      <c r="D919" t="s">
        <v>25397</v>
      </c>
      <c r="E919" t="s">
        <v>28554</v>
      </c>
      <c r="F919" t="s">
        <v>10658</v>
      </c>
      <c r="G919" s="2">
        <v>42786</v>
      </c>
      <c r="I919" s="1">
        <v>405315</v>
      </c>
    </row>
    <row r="920" spans="1:9" x14ac:dyDescent="0.25">
      <c r="A920" t="s">
        <v>28741</v>
      </c>
      <c r="B920" t="s">
        <v>28742</v>
      </c>
      <c r="C920" t="s">
        <v>28740</v>
      </c>
      <c r="D920" t="s">
        <v>28739</v>
      </c>
      <c r="E920" t="s">
        <v>28554</v>
      </c>
      <c r="F920" t="s">
        <v>10658</v>
      </c>
      <c r="G920" s="2">
        <v>42776</v>
      </c>
      <c r="I920" s="1">
        <v>405315</v>
      </c>
    </row>
    <row r="921" spans="1:9" x14ac:dyDescent="0.25">
      <c r="A921" t="s">
        <v>28737</v>
      </c>
      <c r="B921" t="s">
        <v>28738</v>
      </c>
      <c r="C921" t="s">
        <v>26392</v>
      </c>
      <c r="D921" t="s">
        <v>26391</v>
      </c>
      <c r="E921" t="s">
        <v>28554</v>
      </c>
      <c r="F921" t="s">
        <v>10658</v>
      </c>
      <c r="G921" s="2">
        <v>42814</v>
      </c>
      <c r="I921" s="1">
        <v>405405</v>
      </c>
    </row>
    <row r="922" spans="1:9" x14ac:dyDescent="0.25">
      <c r="A922" t="s">
        <v>28735</v>
      </c>
      <c r="B922" t="s">
        <v>28736</v>
      </c>
      <c r="C922" t="s">
        <v>22538</v>
      </c>
      <c r="D922" t="s">
        <v>22537</v>
      </c>
      <c r="E922" t="s">
        <v>28554</v>
      </c>
      <c r="F922" t="s">
        <v>10658</v>
      </c>
      <c r="G922" s="2">
        <v>42794</v>
      </c>
      <c r="I922" s="1">
        <v>405570</v>
      </c>
    </row>
    <row r="923" spans="1:9" x14ac:dyDescent="0.25">
      <c r="A923" t="s">
        <v>28733</v>
      </c>
      <c r="B923" t="s">
        <v>28734</v>
      </c>
      <c r="C923" t="s">
        <v>18303</v>
      </c>
      <c r="D923" t="s">
        <v>18302</v>
      </c>
      <c r="E923" t="s">
        <v>28554</v>
      </c>
      <c r="F923" t="s">
        <v>10658</v>
      </c>
      <c r="G923" s="2">
        <v>42800</v>
      </c>
      <c r="I923" s="1">
        <v>405315</v>
      </c>
    </row>
    <row r="924" spans="1:9" x14ac:dyDescent="0.25">
      <c r="A924" t="s">
        <v>28731</v>
      </c>
      <c r="B924" t="s">
        <v>28732</v>
      </c>
      <c r="C924" t="s">
        <v>27067</v>
      </c>
      <c r="D924" t="s">
        <v>27066</v>
      </c>
      <c r="E924" t="s">
        <v>28554</v>
      </c>
      <c r="F924" t="s">
        <v>10658</v>
      </c>
      <c r="G924" s="2">
        <v>42790</v>
      </c>
      <c r="I924" s="1">
        <v>405315</v>
      </c>
    </row>
    <row r="925" spans="1:9" x14ac:dyDescent="0.25">
      <c r="A925" t="s">
        <v>28729</v>
      </c>
      <c r="B925" t="s">
        <v>28730</v>
      </c>
      <c r="C925" t="s">
        <v>28728</v>
      </c>
      <c r="D925" t="s">
        <v>28727</v>
      </c>
      <c r="E925" t="s">
        <v>28554</v>
      </c>
      <c r="F925" t="s">
        <v>10658</v>
      </c>
      <c r="G925" s="2">
        <v>42794</v>
      </c>
      <c r="I925" s="1">
        <v>405330</v>
      </c>
    </row>
    <row r="926" spans="1:9" x14ac:dyDescent="0.25">
      <c r="A926" t="s">
        <v>28725</v>
      </c>
      <c r="B926" t="s">
        <v>28726</v>
      </c>
      <c r="C926" t="s">
        <v>28724</v>
      </c>
      <c r="D926" t="s">
        <v>28723</v>
      </c>
      <c r="E926" t="s">
        <v>28554</v>
      </c>
      <c r="F926" t="s">
        <v>10658</v>
      </c>
      <c r="G926" s="2">
        <v>42828</v>
      </c>
      <c r="I926" s="1">
        <v>216000</v>
      </c>
    </row>
    <row r="927" spans="1:9" x14ac:dyDescent="0.25">
      <c r="A927" t="s">
        <v>28721</v>
      </c>
      <c r="B927" t="s">
        <v>28722</v>
      </c>
      <c r="C927" t="s">
        <v>28720</v>
      </c>
      <c r="D927" t="s">
        <v>28719</v>
      </c>
      <c r="E927" t="s">
        <v>28554</v>
      </c>
      <c r="F927" t="s">
        <v>10658</v>
      </c>
      <c r="G927" s="2">
        <v>42822</v>
      </c>
      <c r="I927" s="1">
        <v>405315</v>
      </c>
    </row>
    <row r="928" spans="1:9" x14ac:dyDescent="0.25">
      <c r="A928" t="s">
        <v>28717</v>
      </c>
      <c r="B928" t="s">
        <v>28718</v>
      </c>
      <c r="C928" t="s">
        <v>28716</v>
      </c>
      <c r="D928" t="s">
        <v>28715</v>
      </c>
      <c r="E928" t="s">
        <v>28554</v>
      </c>
      <c r="F928" t="s">
        <v>10658</v>
      </c>
      <c r="G928" s="2">
        <v>42780</v>
      </c>
      <c r="I928" s="1">
        <v>385000</v>
      </c>
    </row>
    <row r="929" spans="1:9" x14ac:dyDescent="0.25">
      <c r="A929" t="s">
        <v>28713</v>
      </c>
      <c r="B929" t="s">
        <v>28714</v>
      </c>
      <c r="C929" t="s">
        <v>6500</v>
      </c>
      <c r="D929" t="s">
        <v>6499</v>
      </c>
      <c r="E929" t="s">
        <v>28554</v>
      </c>
      <c r="F929" t="s">
        <v>10658</v>
      </c>
      <c r="G929" s="2">
        <v>42858</v>
      </c>
      <c r="I929" s="1">
        <v>380484</v>
      </c>
    </row>
    <row r="930" spans="1:9" x14ac:dyDescent="0.25">
      <c r="A930" t="s">
        <v>28711</v>
      </c>
      <c r="B930" t="s">
        <v>28712</v>
      </c>
      <c r="C930" t="s">
        <v>16455</v>
      </c>
      <c r="D930" t="s">
        <v>16454</v>
      </c>
      <c r="E930" t="s">
        <v>28554</v>
      </c>
      <c r="F930" t="s">
        <v>10658</v>
      </c>
      <c r="G930" s="2">
        <v>42828</v>
      </c>
      <c r="I930" s="1">
        <v>405000</v>
      </c>
    </row>
    <row r="931" spans="1:9" x14ac:dyDescent="0.25">
      <c r="A931" t="s">
        <v>28709</v>
      </c>
      <c r="B931" t="s">
        <v>28710</v>
      </c>
      <c r="C931" t="s">
        <v>6019</v>
      </c>
      <c r="D931" t="s">
        <v>6018</v>
      </c>
      <c r="E931" t="s">
        <v>28554</v>
      </c>
      <c r="F931" t="s">
        <v>10658</v>
      </c>
      <c r="G931" s="2">
        <v>42774</v>
      </c>
      <c r="I931" s="1">
        <v>405405</v>
      </c>
    </row>
    <row r="932" spans="1:9" x14ac:dyDescent="0.25">
      <c r="A932" t="s">
        <v>28707</v>
      </c>
      <c r="B932" t="s">
        <v>28708</v>
      </c>
      <c r="C932" t="s">
        <v>28706</v>
      </c>
      <c r="D932" t="s">
        <v>28705</v>
      </c>
      <c r="E932" t="s">
        <v>28554</v>
      </c>
      <c r="F932" t="s">
        <v>4</v>
      </c>
      <c r="G932" s="2">
        <v>43074</v>
      </c>
      <c r="I932" s="1">
        <v>405315</v>
      </c>
    </row>
    <row r="933" spans="1:9" x14ac:dyDescent="0.25">
      <c r="A933" t="s">
        <v>28703</v>
      </c>
      <c r="B933" t="s">
        <v>28704</v>
      </c>
      <c r="C933" t="s">
        <v>14293</v>
      </c>
      <c r="D933" t="s">
        <v>14292</v>
      </c>
      <c r="E933" t="s">
        <v>28554</v>
      </c>
      <c r="F933" t="s">
        <v>10658</v>
      </c>
      <c r="G933" s="2">
        <v>42779</v>
      </c>
      <c r="I933" s="1">
        <v>190000</v>
      </c>
    </row>
    <row r="934" spans="1:9" x14ac:dyDescent="0.25">
      <c r="A934" t="s">
        <v>28701</v>
      </c>
      <c r="B934" t="s">
        <v>28702</v>
      </c>
      <c r="C934" t="s">
        <v>28700</v>
      </c>
      <c r="D934" t="s">
        <v>28699</v>
      </c>
      <c r="E934" t="s">
        <v>28554</v>
      </c>
      <c r="F934" t="s">
        <v>10658</v>
      </c>
      <c r="G934" s="2">
        <v>42774</v>
      </c>
      <c r="I934" s="1">
        <v>404600</v>
      </c>
    </row>
    <row r="935" spans="1:9" x14ac:dyDescent="0.25">
      <c r="A935" t="s">
        <v>28697</v>
      </c>
      <c r="B935" t="s">
        <v>28698</v>
      </c>
      <c r="C935" t="s">
        <v>28696</v>
      </c>
      <c r="D935" t="s">
        <v>28695</v>
      </c>
      <c r="E935" t="s">
        <v>28554</v>
      </c>
      <c r="F935" t="s">
        <v>10658</v>
      </c>
      <c r="G935" s="2">
        <v>42772</v>
      </c>
      <c r="I935" s="1">
        <v>405315</v>
      </c>
    </row>
    <row r="936" spans="1:9" x14ac:dyDescent="0.25">
      <c r="A936" t="s">
        <v>28693</v>
      </c>
      <c r="B936" t="s">
        <v>28694</v>
      </c>
      <c r="C936" t="s">
        <v>28692</v>
      </c>
      <c r="D936" t="s">
        <v>28691</v>
      </c>
      <c r="E936" t="s">
        <v>28554</v>
      </c>
      <c r="F936" t="s">
        <v>10658</v>
      </c>
      <c r="G936" s="2">
        <v>42772</v>
      </c>
      <c r="I936" s="1">
        <v>405315</v>
      </c>
    </row>
    <row r="937" spans="1:9" x14ac:dyDescent="0.25">
      <c r="A937" t="s">
        <v>28689</v>
      </c>
      <c r="B937" t="s">
        <v>28690</v>
      </c>
      <c r="C937" t="s">
        <v>28688</v>
      </c>
      <c r="D937" t="s">
        <v>28687</v>
      </c>
      <c r="E937" t="s">
        <v>28554</v>
      </c>
      <c r="F937" t="s">
        <v>10658</v>
      </c>
      <c r="G937" s="2">
        <v>42817</v>
      </c>
      <c r="I937" s="1">
        <v>405315</v>
      </c>
    </row>
    <row r="938" spans="1:9" x14ac:dyDescent="0.25">
      <c r="A938" t="s">
        <v>28685</v>
      </c>
      <c r="B938" t="s">
        <v>28686</v>
      </c>
      <c r="C938" t="s">
        <v>20159</v>
      </c>
      <c r="D938" t="s">
        <v>20158</v>
      </c>
      <c r="E938" t="s">
        <v>28554</v>
      </c>
      <c r="F938" t="s">
        <v>10658</v>
      </c>
      <c r="G938" s="2">
        <v>42794</v>
      </c>
      <c r="I938" s="1">
        <v>393175</v>
      </c>
    </row>
    <row r="939" spans="1:9" x14ac:dyDescent="0.25">
      <c r="A939" t="s">
        <v>28683</v>
      </c>
      <c r="B939" t="s">
        <v>28684</v>
      </c>
      <c r="C939" t="s">
        <v>27784</v>
      </c>
      <c r="D939" t="s">
        <v>27783</v>
      </c>
      <c r="E939" t="s">
        <v>28554</v>
      </c>
      <c r="F939" t="s">
        <v>10658</v>
      </c>
      <c r="G939" s="2">
        <v>42828</v>
      </c>
      <c r="I939" s="1">
        <v>405315</v>
      </c>
    </row>
    <row r="940" spans="1:9" x14ac:dyDescent="0.25">
      <c r="A940" t="s">
        <v>28681</v>
      </c>
      <c r="B940" t="s">
        <v>28682</v>
      </c>
      <c r="C940" t="s">
        <v>689</v>
      </c>
      <c r="D940" t="s">
        <v>688</v>
      </c>
      <c r="E940" t="s">
        <v>28554</v>
      </c>
      <c r="F940" t="s">
        <v>10658</v>
      </c>
      <c r="G940" s="2">
        <v>42814</v>
      </c>
      <c r="I940" s="1">
        <v>405315</v>
      </c>
    </row>
    <row r="941" spans="1:9" x14ac:dyDescent="0.25">
      <c r="A941" t="s">
        <v>28679</v>
      </c>
      <c r="B941" t="s">
        <v>28680</v>
      </c>
      <c r="C941" t="s">
        <v>28678</v>
      </c>
      <c r="D941" t="s">
        <v>28677</v>
      </c>
      <c r="E941" t="s">
        <v>28554</v>
      </c>
      <c r="F941" t="s">
        <v>10658</v>
      </c>
      <c r="G941" s="2">
        <v>42828</v>
      </c>
      <c r="I941" s="1">
        <v>405315</v>
      </c>
    </row>
    <row r="942" spans="1:9" x14ac:dyDescent="0.25">
      <c r="A942" t="s">
        <v>28675</v>
      </c>
      <c r="B942" t="s">
        <v>28676</v>
      </c>
      <c r="C942" t="s">
        <v>28674</v>
      </c>
      <c r="D942" t="s">
        <v>28673</v>
      </c>
      <c r="E942" t="s">
        <v>28554</v>
      </c>
      <c r="F942" t="s">
        <v>10658</v>
      </c>
      <c r="G942" s="2">
        <v>42828</v>
      </c>
      <c r="I942" s="1">
        <v>405315</v>
      </c>
    </row>
    <row r="943" spans="1:9" x14ac:dyDescent="0.25">
      <c r="A943" t="s">
        <v>28671</v>
      </c>
      <c r="B943" t="s">
        <v>28672</v>
      </c>
      <c r="C943" t="s">
        <v>7403</v>
      </c>
      <c r="D943" t="s">
        <v>7402</v>
      </c>
      <c r="E943" t="s">
        <v>28554</v>
      </c>
      <c r="F943" t="s">
        <v>10658</v>
      </c>
      <c r="G943" s="2">
        <v>42850</v>
      </c>
      <c r="I943" s="1">
        <v>278000</v>
      </c>
    </row>
    <row r="944" spans="1:9" x14ac:dyDescent="0.25">
      <c r="A944" t="s">
        <v>28669</v>
      </c>
      <c r="B944" t="s">
        <v>28670</v>
      </c>
      <c r="C944" t="s">
        <v>28668</v>
      </c>
      <c r="D944" t="s">
        <v>28667</v>
      </c>
      <c r="E944" t="s">
        <v>28554</v>
      </c>
      <c r="F944" t="s">
        <v>10658</v>
      </c>
      <c r="G944" s="2">
        <v>42773</v>
      </c>
      <c r="I944" s="1">
        <v>405315</v>
      </c>
    </row>
    <row r="945" spans="1:9" x14ac:dyDescent="0.25">
      <c r="A945" t="s">
        <v>28665</v>
      </c>
      <c r="B945" t="s">
        <v>28666</v>
      </c>
      <c r="C945" t="s">
        <v>26879</v>
      </c>
      <c r="D945" t="s">
        <v>26878</v>
      </c>
      <c r="E945" t="s">
        <v>28554</v>
      </c>
      <c r="F945" t="s">
        <v>10658</v>
      </c>
      <c r="G945" s="2">
        <v>42800</v>
      </c>
      <c r="I945" s="1">
        <v>405315</v>
      </c>
    </row>
    <row r="946" spans="1:9" x14ac:dyDescent="0.25">
      <c r="A946" t="s">
        <v>28663</v>
      </c>
      <c r="B946" t="s">
        <v>28664</v>
      </c>
      <c r="C946" t="s">
        <v>18562</v>
      </c>
      <c r="D946" t="s">
        <v>18561</v>
      </c>
      <c r="E946" t="s">
        <v>28554</v>
      </c>
      <c r="F946" t="s">
        <v>10658</v>
      </c>
      <c r="G946" s="2">
        <v>42815</v>
      </c>
      <c r="I946" s="1">
        <v>405315</v>
      </c>
    </row>
    <row r="947" spans="1:9" x14ac:dyDescent="0.25">
      <c r="A947" t="s">
        <v>28661</v>
      </c>
      <c r="B947" t="s">
        <v>28662</v>
      </c>
      <c r="C947" t="s">
        <v>9309</v>
      </c>
      <c r="D947" t="s">
        <v>9308</v>
      </c>
      <c r="E947" t="s">
        <v>28554</v>
      </c>
      <c r="F947" t="s">
        <v>10658</v>
      </c>
      <c r="G947" s="2">
        <v>42821</v>
      </c>
      <c r="I947" s="1">
        <v>388000</v>
      </c>
    </row>
    <row r="948" spans="1:9" x14ac:dyDescent="0.25">
      <c r="A948" t="s">
        <v>28659</v>
      </c>
      <c r="B948" t="s">
        <v>28660</v>
      </c>
      <c r="C948" t="s">
        <v>24825</v>
      </c>
      <c r="D948" t="s">
        <v>24824</v>
      </c>
      <c r="E948" t="s">
        <v>28554</v>
      </c>
      <c r="F948" t="s">
        <v>10658</v>
      </c>
      <c r="G948" s="2">
        <v>42864</v>
      </c>
      <c r="I948" s="1">
        <v>399870</v>
      </c>
    </row>
    <row r="949" spans="1:9" x14ac:dyDescent="0.25">
      <c r="A949" t="s">
        <v>28657</v>
      </c>
      <c r="B949" t="s">
        <v>28658</v>
      </c>
      <c r="C949" t="s">
        <v>22427</v>
      </c>
      <c r="D949" t="s">
        <v>22426</v>
      </c>
      <c r="E949" t="s">
        <v>28554</v>
      </c>
      <c r="F949" t="s">
        <v>10658</v>
      </c>
      <c r="G949" s="2">
        <v>42761</v>
      </c>
      <c r="I949" s="1">
        <v>405870</v>
      </c>
    </row>
    <row r="950" spans="1:9" x14ac:dyDescent="0.25">
      <c r="A950" t="s">
        <v>28655</v>
      </c>
      <c r="B950" t="s">
        <v>28656</v>
      </c>
      <c r="C950" t="s">
        <v>21925</v>
      </c>
      <c r="D950" t="s">
        <v>21924</v>
      </c>
      <c r="E950" t="s">
        <v>28554</v>
      </c>
      <c r="F950" t="s">
        <v>10658</v>
      </c>
      <c r="G950" s="2">
        <v>42891</v>
      </c>
      <c r="I950" s="1">
        <v>405315</v>
      </c>
    </row>
    <row r="951" spans="1:9" x14ac:dyDescent="0.25">
      <c r="A951" t="s">
        <v>28653</v>
      </c>
      <c r="B951" t="s">
        <v>28654</v>
      </c>
      <c r="C951" t="s">
        <v>28652</v>
      </c>
      <c r="D951" t="s">
        <v>28651</v>
      </c>
      <c r="E951" t="s">
        <v>28554</v>
      </c>
      <c r="F951" t="s">
        <v>10658</v>
      </c>
      <c r="G951" s="2">
        <v>42780</v>
      </c>
      <c r="I951" s="1">
        <v>230000</v>
      </c>
    </row>
    <row r="952" spans="1:9" x14ac:dyDescent="0.25">
      <c r="A952" t="s">
        <v>28649</v>
      </c>
      <c r="B952" t="s">
        <v>28650</v>
      </c>
      <c r="C952" t="s">
        <v>28648</v>
      </c>
      <c r="D952" t="s">
        <v>28647</v>
      </c>
      <c r="E952" t="s">
        <v>28554</v>
      </c>
      <c r="F952" t="s">
        <v>10658</v>
      </c>
      <c r="G952" s="2">
        <v>42767</v>
      </c>
      <c r="I952" s="1">
        <v>268500</v>
      </c>
    </row>
    <row r="953" spans="1:9" x14ac:dyDescent="0.25">
      <c r="A953" t="s">
        <v>28645</v>
      </c>
      <c r="B953" t="s">
        <v>28646</v>
      </c>
      <c r="C953" t="s">
        <v>28644</v>
      </c>
      <c r="D953" t="s">
        <v>28643</v>
      </c>
      <c r="E953" t="s">
        <v>28554</v>
      </c>
      <c r="F953" t="s">
        <v>10658</v>
      </c>
      <c r="G953" s="2">
        <v>42740</v>
      </c>
      <c r="I953" s="1">
        <v>405405</v>
      </c>
    </row>
    <row r="954" spans="1:9" x14ac:dyDescent="0.25">
      <c r="A954" t="s">
        <v>28641</v>
      </c>
      <c r="B954" t="s">
        <v>28642</v>
      </c>
      <c r="C954" t="s">
        <v>12244</v>
      </c>
      <c r="D954" t="s">
        <v>17148</v>
      </c>
      <c r="E954" t="s">
        <v>28554</v>
      </c>
      <c r="F954" t="s">
        <v>10658</v>
      </c>
      <c r="G954" s="2">
        <v>42788</v>
      </c>
      <c r="I954" s="1">
        <v>405315</v>
      </c>
    </row>
    <row r="955" spans="1:9" x14ac:dyDescent="0.25">
      <c r="A955" t="s">
        <v>28639</v>
      </c>
      <c r="B955" t="s">
        <v>28640</v>
      </c>
      <c r="C955" t="s">
        <v>10119</v>
      </c>
      <c r="D955" t="s">
        <v>10118</v>
      </c>
      <c r="E955" t="s">
        <v>28554</v>
      </c>
      <c r="F955" t="s">
        <v>10658</v>
      </c>
      <c r="G955" s="2">
        <v>42765</v>
      </c>
      <c r="I955" s="1">
        <v>405405</v>
      </c>
    </row>
    <row r="956" spans="1:9" x14ac:dyDescent="0.25">
      <c r="A956" t="s">
        <v>28637</v>
      </c>
      <c r="B956" t="s">
        <v>28638</v>
      </c>
      <c r="C956" t="s">
        <v>22102</v>
      </c>
      <c r="D956" t="s">
        <v>22101</v>
      </c>
      <c r="E956" t="s">
        <v>28554</v>
      </c>
      <c r="F956" t="s">
        <v>10658</v>
      </c>
      <c r="G956" s="2">
        <v>42786</v>
      </c>
      <c r="I956" s="1">
        <v>196183</v>
      </c>
    </row>
    <row r="957" spans="1:9" x14ac:dyDescent="0.25">
      <c r="A957" t="s">
        <v>28635</v>
      </c>
      <c r="B957" t="s">
        <v>28636</v>
      </c>
      <c r="C957" t="s">
        <v>16678</v>
      </c>
      <c r="D957" t="s">
        <v>16677</v>
      </c>
      <c r="E957" t="s">
        <v>28554</v>
      </c>
      <c r="F957" t="s">
        <v>10658</v>
      </c>
      <c r="G957" s="2">
        <v>42814</v>
      </c>
      <c r="I957" s="1">
        <v>405315</v>
      </c>
    </row>
    <row r="958" spans="1:9" x14ac:dyDescent="0.25">
      <c r="A958" t="s">
        <v>28633</v>
      </c>
      <c r="B958" t="s">
        <v>28634</v>
      </c>
      <c r="C958" t="s">
        <v>6891</v>
      </c>
      <c r="D958" t="s">
        <v>6890</v>
      </c>
      <c r="E958" t="s">
        <v>28554</v>
      </c>
      <c r="F958" t="s">
        <v>10658</v>
      </c>
      <c r="G958" s="2">
        <v>42808</v>
      </c>
      <c r="I958" s="1">
        <v>388400</v>
      </c>
    </row>
    <row r="959" spans="1:9" x14ac:dyDescent="0.25">
      <c r="A959" t="s">
        <v>28631</v>
      </c>
      <c r="B959" t="s">
        <v>28632</v>
      </c>
      <c r="C959" t="s">
        <v>3430</v>
      </c>
      <c r="D959" t="s">
        <v>3429</v>
      </c>
      <c r="E959" t="s">
        <v>28554</v>
      </c>
      <c r="F959" t="s">
        <v>10658</v>
      </c>
      <c r="G959" s="2">
        <v>42786</v>
      </c>
      <c r="I959" s="1">
        <v>405570</v>
      </c>
    </row>
    <row r="960" spans="1:9" x14ac:dyDescent="0.25">
      <c r="A960" t="s">
        <v>28629</v>
      </c>
      <c r="B960" t="s">
        <v>28630</v>
      </c>
      <c r="C960" t="s">
        <v>28628</v>
      </c>
      <c r="D960" t="s">
        <v>28627</v>
      </c>
      <c r="E960" t="s">
        <v>28554</v>
      </c>
      <c r="F960" t="s">
        <v>10658</v>
      </c>
      <c r="G960" s="2">
        <v>42814</v>
      </c>
      <c r="I960" s="1">
        <v>314846</v>
      </c>
    </row>
    <row r="961" spans="1:9" x14ac:dyDescent="0.25">
      <c r="A961" t="s">
        <v>28625</v>
      </c>
      <c r="B961" t="s">
        <v>28626</v>
      </c>
      <c r="C961" t="s">
        <v>28624</v>
      </c>
      <c r="D961" t="s">
        <v>28623</v>
      </c>
      <c r="E961" t="s">
        <v>28554</v>
      </c>
      <c r="F961" t="s">
        <v>10658</v>
      </c>
      <c r="G961" s="2">
        <v>42804</v>
      </c>
      <c r="I961" s="1">
        <v>405000</v>
      </c>
    </row>
    <row r="962" spans="1:9" x14ac:dyDescent="0.25">
      <c r="A962" t="s">
        <v>28621</v>
      </c>
      <c r="B962" t="s">
        <v>28622</v>
      </c>
      <c r="C962" t="s">
        <v>28620</v>
      </c>
      <c r="D962" t="s">
        <v>28619</v>
      </c>
      <c r="E962" t="s">
        <v>28554</v>
      </c>
      <c r="F962" t="s">
        <v>10658</v>
      </c>
      <c r="G962" s="2">
        <v>42795</v>
      </c>
      <c r="I962" s="1">
        <v>405315</v>
      </c>
    </row>
    <row r="963" spans="1:9" x14ac:dyDescent="0.25">
      <c r="A963" t="s">
        <v>28617</v>
      </c>
      <c r="B963" t="s">
        <v>28618</v>
      </c>
      <c r="C963" t="s">
        <v>18602</v>
      </c>
      <c r="D963" t="s">
        <v>19242</v>
      </c>
      <c r="E963" t="s">
        <v>28554</v>
      </c>
      <c r="F963" t="s">
        <v>10658</v>
      </c>
      <c r="G963" s="2">
        <v>42780</v>
      </c>
      <c r="I963" s="1">
        <v>405405</v>
      </c>
    </row>
    <row r="964" spans="1:9" x14ac:dyDescent="0.25">
      <c r="A964" t="s">
        <v>28615</v>
      </c>
      <c r="B964" t="s">
        <v>28616</v>
      </c>
      <c r="C964" t="s">
        <v>28614</v>
      </c>
      <c r="D964" t="s">
        <v>28613</v>
      </c>
      <c r="E964" t="s">
        <v>28554</v>
      </c>
      <c r="F964" t="s">
        <v>10658</v>
      </c>
      <c r="G964" s="2">
        <v>42779</v>
      </c>
      <c r="I964" s="1">
        <v>405315</v>
      </c>
    </row>
    <row r="965" spans="1:9" x14ac:dyDescent="0.25">
      <c r="A965" t="s">
        <v>28611</v>
      </c>
      <c r="B965" t="s">
        <v>28612</v>
      </c>
      <c r="C965" t="s">
        <v>28610</v>
      </c>
      <c r="D965" t="s">
        <v>28609</v>
      </c>
      <c r="E965" t="s">
        <v>28554</v>
      </c>
      <c r="F965" t="s">
        <v>10658</v>
      </c>
      <c r="G965" s="2">
        <v>42780</v>
      </c>
      <c r="I965" s="1">
        <v>405000</v>
      </c>
    </row>
    <row r="966" spans="1:9" x14ac:dyDescent="0.25">
      <c r="A966" t="s">
        <v>28607</v>
      </c>
      <c r="B966" t="s">
        <v>28608</v>
      </c>
      <c r="C966" t="s">
        <v>28606</v>
      </c>
      <c r="D966" t="s">
        <v>28605</v>
      </c>
      <c r="E966" t="s">
        <v>28554</v>
      </c>
      <c r="F966" t="s">
        <v>10658</v>
      </c>
      <c r="G966" s="2">
        <v>42781</v>
      </c>
      <c r="I966" s="1">
        <v>405510</v>
      </c>
    </row>
    <row r="967" spans="1:9" x14ac:dyDescent="0.25">
      <c r="A967" t="s">
        <v>28603</v>
      </c>
      <c r="B967" t="s">
        <v>28604</v>
      </c>
      <c r="C967" t="s">
        <v>16802</v>
      </c>
      <c r="D967" t="s">
        <v>16801</v>
      </c>
      <c r="E967" t="s">
        <v>28554</v>
      </c>
      <c r="F967" t="s">
        <v>10658</v>
      </c>
      <c r="G967" s="2">
        <v>42738</v>
      </c>
      <c r="I967" s="1">
        <v>405510</v>
      </c>
    </row>
    <row r="968" spans="1:9" x14ac:dyDescent="0.25">
      <c r="A968" t="s">
        <v>28601</v>
      </c>
      <c r="B968" t="s">
        <v>28602</v>
      </c>
      <c r="C968" t="s">
        <v>25898</v>
      </c>
      <c r="D968" t="s">
        <v>25897</v>
      </c>
      <c r="E968" t="s">
        <v>28554</v>
      </c>
      <c r="F968" t="s">
        <v>10658</v>
      </c>
      <c r="G968" s="2">
        <v>42781</v>
      </c>
      <c r="I968" s="1">
        <v>405315</v>
      </c>
    </row>
    <row r="969" spans="1:9" x14ac:dyDescent="0.25">
      <c r="A969" t="s">
        <v>28599</v>
      </c>
      <c r="B969" t="s">
        <v>28600</v>
      </c>
      <c r="C969" t="s">
        <v>23315</v>
      </c>
      <c r="D969" t="s">
        <v>23314</v>
      </c>
      <c r="E969" t="s">
        <v>28554</v>
      </c>
      <c r="F969" t="s">
        <v>10658</v>
      </c>
      <c r="G969" s="2">
        <v>42740</v>
      </c>
      <c r="I969" s="1">
        <v>405585</v>
      </c>
    </row>
    <row r="970" spans="1:9" x14ac:dyDescent="0.25">
      <c r="A970" t="s">
        <v>28597</v>
      </c>
      <c r="B970" t="s">
        <v>28598</v>
      </c>
      <c r="C970" t="s">
        <v>25214</v>
      </c>
      <c r="D970" t="s">
        <v>25213</v>
      </c>
      <c r="E970" t="s">
        <v>28554</v>
      </c>
      <c r="F970" t="s">
        <v>10658</v>
      </c>
      <c r="G970" s="2">
        <v>42802</v>
      </c>
      <c r="I970" s="1">
        <v>405510</v>
      </c>
    </row>
    <row r="971" spans="1:9" x14ac:dyDescent="0.25">
      <c r="A971" t="s">
        <v>28595</v>
      </c>
      <c r="B971" t="s">
        <v>28596</v>
      </c>
      <c r="C971" t="s">
        <v>28594</v>
      </c>
      <c r="D971" t="s">
        <v>28593</v>
      </c>
      <c r="E971" t="s">
        <v>28554</v>
      </c>
      <c r="F971" t="s">
        <v>10658</v>
      </c>
      <c r="G971" s="2">
        <v>42823</v>
      </c>
      <c r="I971" s="1">
        <v>405585</v>
      </c>
    </row>
    <row r="972" spans="1:9" x14ac:dyDescent="0.25">
      <c r="A972" t="s">
        <v>28591</v>
      </c>
      <c r="B972" t="s">
        <v>28592</v>
      </c>
      <c r="C972" t="s">
        <v>9923</v>
      </c>
      <c r="D972" t="s">
        <v>28590</v>
      </c>
      <c r="E972" t="s">
        <v>28554</v>
      </c>
      <c r="F972" t="s">
        <v>10658</v>
      </c>
      <c r="G972" s="2">
        <v>42887</v>
      </c>
      <c r="I972" s="1">
        <v>399870</v>
      </c>
    </row>
    <row r="973" spans="1:9" x14ac:dyDescent="0.25">
      <c r="A973" t="s">
        <v>28588</v>
      </c>
      <c r="B973" t="s">
        <v>28589</v>
      </c>
      <c r="C973" t="s">
        <v>21853</v>
      </c>
      <c r="D973" t="s">
        <v>21852</v>
      </c>
      <c r="E973" t="s">
        <v>28554</v>
      </c>
      <c r="F973" t="s">
        <v>10658</v>
      </c>
      <c r="G973" s="2">
        <v>42738</v>
      </c>
      <c r="I973" s="1">
        <v>405315</v>
      </c>
    </row>
    <row r="974" spans="1:9" x14ac:dyDescent="0.25">
      <c r="A974" t="s">
        <v>28586</v>
      </c>
      <c r="B974" t="s">
        <v>28587</v>
      </c>
      <c r="C974" t="s">
        <v>28585</v>
      </c>
      <c r="D974" t="s">
        <v>28584</v>
      </c>
      <c r="E974" t="s">
        <v>28554</v>
      </c>
      <c r="F974" t="s">
        <v>10658</v>
      </c>
      <c r="G974" s="2">
        <v>42814</v>
      </c>
      <c r="I974" s="1">
        <v>405510</v>
      </c>
    </row>
    <row r="975" spans="1:9" x14ac:dyDescent="0.25">
      <c r="A975" t="s">
        <v>28582</v>
      </c>
      <c r="B975" t="s">
        <v>28583</v>
      </c>
      <c r="C975" t="s">
        <v>28581</v>
      </c>
      <c r="D975" t="s">
        <v>28580</v>
      </c>
      <c r="E975" t="s">
        <v>28554</v>
      </c>
      <c r="F975" t="s">
        <v>10658</v>
      </c>
      <c r="G975" s="2">
        <v>42885</v>
      </c>
      <c r="I975" s="1">
        <v>405585</v>
      </c>
    </row>
    <row r="976" spans="1:9" x14ac:dyDescent="0.25">
      <c r="A976" t="s">
        <v>28578</v>
      </c>
      <c r="B976" t="s">
        <v>28579</v>
      </c>
      <c r="C976" t="s">
        <v>20219</v>
      </c>
      <c r="D976" t="s">
        <v>20218</v>
      </c>
      <c r="E976" t="s">
        <v>28554</v>
      </c>
      <c r="F976" t="s">
        <v>10658</v>
      </c>
      <c r="G976" s="2">
        <v>42835</v>
      </c>
      <c r="I976" s="1">
        <v>191000</v>
      </c>
    </row>
    <row r="977" spans="1:9" x14ac:dyDescent="0.25">
      <c r="A977" t="s">
        <v>28576</v>
      </c>
      <c r="B977" t="s">
        <v>28577</v>
      </c>
      <c r="C977" t="s">
        <v>17838</v>
      </c>
      <c r="D977" t="s">
        <v>17837</v>
      </c>
      <c r="E977" t="s">
        <v>28554</v>
      </c>
      <c r="F977" t="s">
        <v>10658</v>
      </c>
      <c r="G977" s="2">
        <v>42781</v>
      </c>
      <c r="I977" s="1">
        <v>405870</v>
      </c>
    </row>
    <row r="978" spans="1:9" x14ac:dyDescent="0.25">
      <c r="A978" t="s">
        <v>28574</v>
      </c>
      <c r="B978" t="s">
        <v>28575</v>
      </c>
      <c r="C978" t="s">
        <v>154</v>
      </c>
      <c r="D978" t="s">
        <v>153</v>
      </c>
      <c r="E978" t="s">
        <v>28554</v>
      </c>
      <c r="F978" t="s">
        <v>10658</v>
      </c>
      <c r="G978" s="2">
        <v>42817</v>
      </c>
      <c r="I978" s="1">
        <v>84804</v>
      </c>
    </row>
    <row r="979" spans="1:9" x14ac:dyDescent="0.25">
      <c r="A979" t="s">
        <v>28572</v>
      </c>
      <c r="B979" t="s">
        <v>28573</v>
      </c>
      <c r="C979" t="s">
        <v>28571</v>
      </c>
      <c r="D979" t="s">
        <v>28570</v>
      </c>
      <c r="E979" t="s">
        <v>28554</v>
      </c>
      <c r="F979" t="s">
        <v>10658</v>
      </c>
      <c r="G979" s="2">
        <v>42779</v>
      </c>
      <c r="I979" s="1">
        <v>310000</v>
      </c>
    </row>
    <row r="980" spans="1:9" x14ac:dyDescent="0.25">
      <c r="A980" t="s">
        <v>28568</v>
      </c>
      <c r="B980" t="s">
        <v>28569</v>
      </c>
      <c r="C980" t="s">
        <v>19056</v>
      </c>
      <c r="D980" t="s">
        <v>19055</v>
      </c>
      <c r="E980" t="s">
        <v>28554</v>
      </c>
      <c r="F980" t="s">
        <v>10658</v>
      </c>
      <c r="G980" s="2">
        <v>42887</v>
      </c>
      <c r="I980" s="1">
        <v>405585</v>
      </c>
    </row>
    <row r="981" spans="1:9" x14ac:dyDescent="0.25">
      <c r="A981" t="s">
        <v>28566</v>
      </c>
      <c r="B981" t="s">
        <v>28567</v>
      </c>
      <c r="C981" t="s">
        <v>28565</v>
      </c>
      <c r="D981" t="s">
        <v>28564</v>
      </c>
      <c r="E981" t="s">
        <v>28554</v>
      </c>
      <c r="F981" t="s">
        <v>10658</v>
      </c>
      <c r="G981" s="2">
        <v>42849</v>
      </c>
      <c r="I981" s="1">
        <v>405315</v>
      </c>
    </row>
    <row r="982" spans="1:9" x14ac:dyDescent="0.25">
      <c r="A982" t="s">
        <v>28562</v>
      </c>
      <c r="B982" t="s">
        <v>28563</v>
      </c>
      <c r="C982" t="s">
        <v>20149</v>
      </c>
      <c r="D982" t="s">
        <v>20148</v>
      </c>
      <c r="E982" t="s">
        <v>28554</v>
      </c>
      <c r="F982" t="s">
        <v>10658</v>
      </c>
      <c r="G982" s="2">
        <v>42765</v>
      </c>
      <c r="I982" s="1">
        <v>223491</v>
      </c>
    </row>
    <row r="983" spans="1:9" x14ac:dyDescent="0.25">
      <c r="A983" t="s">
        <v>28560</v>
      </c>
      <c r="B983" t="s">
        <v>28561</v>
      </c>
      <c r="C983" t="s">
        <v>22345</v>
      </c>
      <c r="D983" t="s">
        <v>22344</v>
      </c>
      <c r="E983" t="s">
        <v>28554</v>
      </c>
      <c r="F983" t="s">
        <v>10658</v>
      </c>
      <c r="G983" s="2">
        <v>42765</v>
      </c>
      <c r="I983" s="1">
        <v>405510</v>
      </c>
    </row>
    <row r="984" spans="1:9" x14ac:dyDescent="0.25">
      <c r="A984" t="s">
        <v>28558</v>
      </c>
      <c r="B984" t="s">
        <v>28559</v>
      </c>
      <c r="C984" t="s">
        <v>18550</v>
      </c>
      <c r="D984" t="s">
        <v>18549</v>
      </c>
      <c r="E984" t="s">
        <v>28554</v>
      </c>
      <c r="F984" t="s">
        <v>10658</v>
      </c>
      <c r="G984" s="2">
        <v>42843</v>
      </c>
      <c r="I984" s="1">
        <v>405315</v>
      </c>
    </row>
    <row r="985" spans="1:9" x14ac:dyDescent="0.25">
      <c r="A985" t="s">
        <v>28556</v>
      </c>
      <c r="B985" t="s">
        <v>28557</v>
      </c>
      <c r="C985" t="s">
        <v>7865</v>
      </c>
      <c r="D985" t="s">
        <v>7864</v>
      </c>
      <c r="E985" t="s">
        <v>28554</v>
      </c>
      <c r="F985" t="s">
        <v>10658</v>
      </c>
      <c r="G985" s="2">
        <v>42794</v>
      </c>
      <c r="I985" s="1">
        <v>400000</v>
      </c>
    </row>
    <row r="986" spans="1:9" x14ac:dyDescent="0.25">
      <c r="A986" t="s">
        <v>28553</v>
      </c>
      <c r="B986" t="s">
        <v>28555</v>
      </c>
      <c r="C986" t="s">
        <v>28552</v>
      </c>
      <c r="D986" t="s">
        <v>28551</v>
      </c>
      <c r="E986" t="s">
        <v>28554</v>
      </c>
      <c r="F986" t="s">
        <v>10658</v>
      </c>
      <c r="G986" s="2">
        <v>42765</v>
      </c>
      <c r="I986" s="1">
        <v>405315</v>
      </c>
    </row>
    <row r="987" spans="1:9" x14ac:dyDescent="0.25">
      <c r="A987" t="s">
        <v>10485</v>
      </c>
      <c r="G987"/>
      <c r="H987" s="3">
        <f>SUBTOTAL(109,Tabulka12[Skutečná výše úvěru])</f>
        <v>307675189</v>
      </c>
      <c r="I987" s="3">
        <f>SUBTOTAL(109,Tabulka12[Snížení jistiny])</f>
        <v>174801338</v>
      </c>
    </row>
  </sheetData>
  <pageMargins left="0.70866141732283472" right="0.70866141732283472" top="0.78740157480314965" bottom="0.78740157480314965" header="0.31496062992125984" footer="0.31496062992125984"/>
  <pageSetup paperSize="9" scale="61" fitToHeight="0" orientation="landscape" verticalDpi="0" r:id="rId1"/>
  <headerFooter>
    <oddHeader>&amp;LPGRLF, a.s.&amp;CZúčtování se SR 2017&amp;RInvestiční úvěry</oddHeader>
    <oddFooter>&amp;L&amp;D&amp;R&amp;P/&amp;N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3" customWidth="1"/>
    <col min="4" max="4" width="12.85546875" customWidth="1"/>
    <col min="5" max="5" width="20.85546875" customWidth="1"/>
    <col min="6" max="6" width="14.85546875" customWidth="1"/>
    <col min="7" max="7" width="12.85546875" style="2" customWidth="1"/>
    <col min="8" max="8" width="22" style="1" customWidth="1"/>
    <col min="9" max="9" width="17.5703125" style="1" bestFit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31218</v>
      </c>
      <c r="I1" s="1" t="s">
        <v>31219</v>
      </c>
    </row>
    <row r="2" spans="1:9" x14ac:dyDescent="0.25">
      <c r="A2" t="s">
        <v>30227</v>
      </c>
      <c r="B2" t="s">
        <v>30228</v>
      </c>
      <c r="C2" t="s">
        <v>24566</v>
      </c>
      <c r="D2" t="s">
        <v>24565</v>
      </c>
      <c r="E2" t="s">
        <v>30169</v>
      </c>
      <c r="F2" t="s">
        <v>4</v>
      </c>
      <c r="G2" s="2">
        <v>42746</v>
      </c>
      <c r="H2" s="1">
        <v>2000000</v>
      </c>
    </row>
    <row r="3" spans="1:9" x14ac:dyDescent="0.25">
      <c r="A3" t="s">
        <v>30225</v>
      </c>
      <c r="B3" t="s">
        <v>30226</v>
      </c>
      <c r="C3" t="s">
        <v>28473</v>
      </c>
      <c r="D3" t="s">
        <v>28472</v>
      </c>
      <c r="E3" t="s">
        <v>30169</v>
      </c>
      <c r="F3" t="s">
        <v>4</v>
      </c>
      <c r="G3" s="2">
        <v>42746</v>
      </c>
      <c r="H3" s="1">
        <v>550000</v>
      </c>
    </row>
    <row r="4" spans="1:9" x14ac:dyDescent="0.25">
      <c r="A4" t="s">
        <v>30223</v>
      </c>
      <c r="B4" t="s">
        <v>30224</v>
      </c>
      <c r="C4" t="s">
        <v>1458</v>
      </c>
      <c r="D4" t="s">
        <v>1457</v>
      </c>
      <c r="E4" t="s">
        <v>30169</v>
      </c>
      <c r="F4" t="s">
        <v>4</v>
      </c>
      <c r="G4" s="2">
        <v>42899</v>
      </c>
      <c r="H4" s="1">
        <v>2000000</v>
      </c>
    </row>
    <row r="5" spans="1:9" x14ac:dyDescent="0.25">
      <c r="A5" t="s">
        <v>30221</v>
      </c>
      <c r="B5" t="s">
        <v>30222</v>
      </c>
      <c r="C5" t="s">
        <v>28487</v>
      </c>
      <c r="D5" t="s">
        <v>28486</v>
      </c>
      <c r="E5" t="s">
        <v>30169</v>
      </c>
      <c r="F5" t="s">
        <v>4</v>
      </c>
      <c r="G5" s="2">
        <v>43013</v>
      </c>
      <c r="H5" s="1">
        <v>400000</v>
      </c>
    </row>
    <row r="6" spans="1:9" x14ac:dyDescent="0.25">
      <c r="A6" t="s">
        <v>30219</v>
      </c>
      <c r="B6" t="s">
        <v>30220</v>
      </c>
      <c r="C6" t="s">
        <v>28483</v>
      </c>
      <c r="D6" t="s">
        <v>28482</v>
      </c>
      <c r="E6" t="s">
        <v>30169</v>
      </c>
      <c r="F6" t="s">
        <v>4</v>
      </c>
      <c r="G6" s="2">
        <v>42935</v>
      </c>
      <c r="H6" s="1">
        <v>300000</v>
      </c>
    </row>
    <row r="7" spans="1:9" x14ac:dyDescent="0.25">
      <c r="A7" t="s">
        <v>30217</v>
      </c>
      <c r="B7" t="s">
        <v>30218</v>
      </c>
      <c r="C7" t="s">
        <v>2422</v>
      </c>
      <c r="D7" t="s">
        <v>2421</v>
      </c>
      <c r="E7" t="s">
        <v>30169</v>
      </c>
      <c r="F7" t="s">
        <v>4</v>
      </c>
      <c r="G7" s="2">
        <v>42880</v>
      </c>
      <c r="H7" s="1">
        <v>810000</v>
      </c>
    </row>
    <row r="8" spans="1:9" x14ac:dyDescent="0.25">
      <c r="A8" t="s">
        <v>30215</v>
      </c>
      <c r="B8" t="s">
        <v>30216</v>
      </c>
      <c r="C8" t="s">
        <v>7202</v>
      </c>
      <c r="D8" t="s">
        <v>7201</v>
      </c>
      <c r="E8" t="s">
        <v>30169</v>
      </c>
      <c r="F8" t="s">
        <v>4</v>
      </c>
      <c r="G8" s="2">
        <v>42786</v>
      </c>
      <c r="H8" s="1">
        <v>1200000</v>
      </c>
    </row>
    <row r="9" spans="1:9" x14ac:dyDescent="0.25">
      <c r="A9" t="s">
        <v>30213</v>
      </c>
      <c r="B9" t="s">
        <v>30214</v>
      </c>
      <c r="C9" t="s">
        <v>28531</v>
      </c>
      <c r="D9" t="s">
        <v>28530</v>
      </c>
      <c r="E9" t="s">
        <v>30169</v>
      </c>
      <c r="F9" t="s">
        <v>10658</v>
      </c>
      <c r="G9" s="2">
        <v>42741</v>
      </c>
      <c r="H9" s="1">
        <v>400000</v>
      </c>
    </row>
    <row r="10" spans="1:9" x14ac:dyDescent="0.25">
      <c r="A10" t="s">
        <v>30211</v>
      </c>
      <c r="B10" t="s">
        <v>30212</v>
      </c>
      <c r="C10" t="s">
        <v>17328</v>
      </c>
      <c r="D10" t="s">
        <v>17327</v>
      </c>
      <c r="E10" t="s">
        <v>30169</v>
      </c>
      <c r="F10" t="s">
        <v>4</v>
      </c>
      <c r="G10" s="2">
        <v>42914</v>
      </c>
      <c r="H10" s="1">
        <v>690000</v>
      </c>
    </row>
    <row r="11" spans="1:9" x14ac:dyDescent="0.25">
      <c r="A11" t="s">
        <v>30209</v>
      </c>
      <c r="B11" t="s">
        <v>30210</v>
      </c>
      <c r="C11" t="s">
        <v>28503</v>
      </c>
      <c r="D11" t="s">
        <v>28502</v>
      </c>
      <c r="E11" t="s">
        <v>30169</v>
      </c>
      <c r="F11" t="s">
        <v>4</v>
      </c>
      <c r="G11" s="2">
        <v>42929</v>
      </c>
      <c r="H11" s="1">
        <v>520000</v>
      </c>
    </row>
    <row r="12" spans="1:9" x14ac:dyDescent="0.25">
      <c r="A12" t="s">
        <v>30207</v>
      </c>
      <c r="B12" t="s">
        <v>30208</v>
      </c>
      <c r="C12" t="s">
        <v>18530</v>
      </c>
      <c r="D12" t="s">
        <v>18529</v>
      </c>
      <c r="E12" t="s">
        <v>30169</v>
      </c>
      <c r="F12" t="s">
        <v>4</v>
      </c>
      <c r="G12" s="2">
        <v>42780</v>
      </c>
      <c r="H12" s="1">
        <v>2000000</v>
      </c>
    </row>
    <row r="13" spans="1:9" x14ac:dyDescent="0.25">
      <c r="A13" t="s">
        <v>30205</v>
      </c>
      <c r="B13" t="s">
        <v>30206</v>
      </c>
      <c r="C13" t="s">
        <v>17798</v>
      </c>
      <c r="D13" t="s">
        <v>17797</v>
      </c>
      <c r="E13" t="s">
        <v>30169</v>
      </c>
      <c r="F13" t="s">
        <v>10658</v>
      </c>
      <c r="G13" s="2">
        <v>42759</v>
      </c>
      <c r="H13" s="1">
        <v>405000</v>
      </c>
    </row>
    <row r="14" spans="1:9" x14ac:dyDescent="0.25">
      <c r="A14" t="s">
        <v>30203</v>
      </c>
      <c r="B14" t="s">
        <v>30204</v>
      </c>
      <c r="C14" t="s">
        <v>14243</v>
      </c>
      <c r="D14" t="s">
        <v>14242</v>
      </c>
      <c r="E14" t="s">
        <v>30169</v>
      </c>
      <c r="F14" t="s">
        <v>4</v>
      </c>
      <c r="G14" s="2">
        <v>43054</v>
      </c>
      <c r="H14" s="1">
        <v>400000</v>
      </c>
    </row>
    <row r="15" spans="1:9" x14ac:dyDescent="0.25">
      <c r="A15" t="s">
        <v>30201</v>
      </c>
      <c r="B15" t="s">
        <v>30202</v>
      </c>
      <c r="C15" t="s">
        <v>3546</v>
      </c>
      <c r="D15" t="s">
        <v>3545</v>
      </c>
      <c r="E15" t="s">
        <v>30169</v>
      </c>
      <c r="F15" t="s">
        <v>4</v>
      </c>
      <c r="G15" s="2">
        <v>43045</v>
      </c>
      <c r="H15" s="1">
        <v>910000</v>
      </c>
    </row>
    <row r="16" spans="1:9" x14ac:dyDescent="0.25">
      <c r="A16" t="s">
        <v>30199</v>
      </c>
      <c r="B16" t="s">
        <v>30200</v>
      </c>
      <c r="C16" t="s">
        <v>26163</v>
      </c>
      <c r="D16" t="s">
        <v>26162</v>
      </c>
      <c r="E16" t="s">
        <v>30169</v>
      </c>
      <c r="F16" t="s">
        <v>4</v>
      </c>
      <c r="G16" s="2">
        <v>42963</v>
      </c>
      <c r="H16" s="1">
        <v>500000</v>
      </c>
    </row>
    <row r="17" spans="1:9" x14ac:dyDescent="0.25">
      <c r="A17" t="s">
        <v>30197</v>
      </c>
      <c r="B17" t="s">
        <v>30198</v>
      </c>
      <c r="C17" t="s">
        <v>27460</v>
      </c>
      <c r="D17" t="s">
        <v>27459</v>
      </c>
      <c r="E17" t="s">
        <v>30169</v>
      </c>
      <c r="F17" t="s">
        <v>4</v>
      </c>
      <c r="G17" s="2">
        <v>42879</v>
      </c>
      <c r="H17" s="1">
        <v>2000000</v>
      </c>
    </row>
    <row r="18" spans="1:9" x14ac:dyDescent="0.25">
      <c r="A18" t="s">
        <v>30195</v>
      </c>
      <c r="B18" t="s">
        <v>30196</v>
      </c>
      <c r="C18" t="s">
        <v>7305</v>
      </c>
      <c r="D18" t="s">
        <v>9768</v>
      </c>
      <c r="E18" t="s">
        <v>30169</v>
      </c>
      <c r="F18" t="s">
        <v>4</v>
      </c>
      <c r="G18" s="2">
        <v>42789</v>
      </c>
      <c r="H18" s="1">
        <v>700000</v>
      </c>
    </row>
    <row r="19" spans="1:9" x14ac:dyDescent="0.25">
      <c r="A19" t="s">
        <v>30193</v>
      </c>
      <c r="B19" t="s">
        <v>30194</v>
      </c>
      <c r="C19" t="s">
        <v>22102</v>
      </c>
      <c r="D19" t="s">
        <v>22101</v>
      </c>
      <c r="E19" t="s">
        <v>30169</v>
      </c>
      <c r="F19" t="s">
        <v>10658</v>
      </c>
      <c r="G19" s="2">
        <v>42786</v>
      </c>
      <c r="H19" s="1">
        <v>100000</v>
      </c>
    </row>
    <row r="20" spans="1:9" x14ac:dyDescent="0.25">
      <c r="A20" t="s">
        <v>30191</v>
      </c>
      <c r="B20" t="s">
        <v>30192</v>
      </c>
      <c r="C20" t="s">
        <v>15996</v>
      </c>
      <c r="D20" t="s">
        <v>15995</v>
      </c>
      <c r="E20" t="s">
        <v>30169</v>
      </c>
      <c r="F20" t="s">
        <v>10658</v>
      </c>
      <c r="G20" s="2">
        <v>42802</v>
      </c>
      <c r="H20" s="1">
        <v>2000000</v>
      </c>
    </row>
    <row r="21" spans="1:9" x14ac:dyDescent="0.25">
      <c r="A21" t="s">
        <v>30189</v>
      </c>
      <c r="B21" t="s">
        <v>30190</v>
      </c>
      <c r="C21" t="s">
        <v>2542</v>
      </c>
      <c r="D21" t="s">
        <v>2541</v>
      </c>
      <c r="E21" t="s">
        <v>30169</v>
      </c>
      <c r="F21" t="s">
        <v>4</v>
      </c>
      <c r="G21" s="2">
        <v>43046</v>
      </c>
      <c r="H21" s="1">
        <v>800000</v>
      </c>
    </row>
    <row r="22" spans="1:9" x14ac:dyDescent="0.25">
      <c r="A22" t="s">
        <v>30187</v>
      </c>
      <c r="B22" t="s">
        <v>30188</v>
      </c>
      <c r="C22" t="s">
        <v>1124</v>
      </c>
      <c r="D22" t="s">
        <v>26918</v>
      </c>
      <c r="E22" t="s">
        <v>30169</v>
      </c>
      <c r="F22" t="s">
        <v>4</v>
      </c>
      <c r="G22" s="2">
        <v>43053</v>
      </c>
      <c r="H22" s="1">
        <v>400000</v>
      </c>
    </row>
    <row r="23" spans="1:9" x14ac:dyDescent="0.25">
      <c r="A23" t="s">
        <v>30185</v>
      </c>
      <c r="B23" t="s">
        <v>30186</v>
      </c>
      <c r="C23" t="s">
        <v>26445</v>
      </c>
      <c r="D23" t="s">
        <v>26444</v>
      </c>
      <c r="E23" t="s">
        <v>30169</v>
      </c>
      <c r="F23" t="s">
        <v>4</v>
      </c>
      <c r="G23" s="2">
        <v>43039</v>
      </c>
      <c r="H23" s="1">
        <v>850000</v>
      </c>
    </row>
    <row r="24" spans="1:9" x14ac:dyDescent="0.25">
      <c r="A24" t="s">
        <v>30183</v>
      </c>
      <c r="B24" t="s">
        <v>30184</v>
      </c>
      <c r="C24" t="s">
        <v>16018</v>
      </c>
      <c r="D24" t="s">
        <v>16017</v>
      </c>
      <c r="E24" t="s">
        <v>30169</v>
      </c>
      <c r="F24" t="s">
        <v>4</v>
      </c>
      <c r="G24" s="2">
        <v>43010</v>
      </c>
      <c r="H24" s="1">
        <v>1226760</v>
      </c>
    </row>
    <row r="25" spans="1:9" x14ac:dyDescent="0.25">
      <c r="A25" t="s">
        <v>30181</v>
      </c>
      <c r="B25" t="s">
        <v>30182</v>
      </c>
      <c r="C25" t="s">
        <v>8334</v>
      </c>
      <c r="D25" t="s">
        <v>8333</v>
      </c>
      <c r="E25" t="s">
        <v>30169</v>
      </c>
      <c r="F25" t="s">
        <v>4</v>
      </c>
      <c r="G25" s="2">
        <v>43089</v>
      </c>
      <c r="H25" s="1">
        <v>800000</v>
      </c>
    </row>
    <row r="26" spans="1:9" x14ac:dyDescent="0.25">
      <c r="A26" t="s">
        <v>30179</v>
      </c>
      <c r="B26" t="s">
        <v>30180</v>
      </c>
      <c r="C26" t="s">
        <v>15455</v>
      </c>
      <c r="D26" t="s">
        <v>15454</v>
      </c>
      <c r="E26" t="s">
        <v>30169</v>
      </c>
      <c r="F26" t="s">
        <v>10658</v>
      </c>
      <c r="G26" s="2">
        <v>42915</v>
      </c>
      <c r="H26" s="1">
        <v>1000000</v>
      </c>
    </row>
    <row r="27" spans="1:9" x14ac:dyDescent="0.25">
      <c r="A27" t="s">
        <v>30177</v>
      </c>
      <c r="B27" t="s">
        <v>30178</v>
      </c>
      <c r="C27" t="s">
        <v>28535</v>
      </c>
      <c r="D27" t="s">
        <v>28534</v>
      </c>
      <c r="E27" t="s">
        <v>30169</v>
      </c>
      <c r="F27" t="s">
        <v>4</v>
      </c>
      <c r="G27" s="2">
        <v>43034</v>
      </c>
      <c r="H27" s="1">
        <v>1000000</v>
      </c>
    </row>
    <row r="28" spans="1:9" x14ac:dyDescent="0.25">
      <c r="A28" t="s">
        <v>30175</v>
      </c>
      <c r="B28" t="s">
        <v>30176</v>
      </c>
      <c r="C28" t="s">
        <v>28479</v>
      </c>
      <c r="D28" t="s">
        <v>28478</v>
      </c>
      <c r="E28" t="s">
        <v>30169</v>
      </c>
      <c r="F28" t="s">
        <v>4</v>
      </c>
      <c r="G28" s="2">
        <v>42899</v>
      </c>
      <c r="H28" s="1">
        <v>900000</v>
      </c>
    </row>
    <row r="29" spans="1:9" x14ac:dyDescent="0.25">
      <c r="A29" t="s">
        <v>30173</v>
      </c>
      <c r="B29" t="s">
        <v>30174</v>
      </c>
      <c r="C29" t="s">
        <v>3460</v>
      </c>
      <c r="D29" t="s">
        <v>3459</v>
      </c>
      <c r="E29" t="s">
        <v>30169</v>
      </c>
      <c r="F29" t="s">
        <v>4</v>
      </c>
      <c r="G29" s="2">
        <v>42773</v>
      </c>
      <c r="H29" s="1">
        <v>800000</v>
      </c>
    </row>
    <row r="30" spans="1:9" x14ac:dyDescent="0.25">
      <c r="A30" t="s">
        <v>30171</v>
      </c>
      <c r="B30" t="s">
        <v>30172</v>
      </c>
      <c r="C30" t="s">
        <v>28543</v>
      </c>
      <c r="D30" t="s">
        <v>28542</v>
      </c>
      <c r="E30" t="s">
        <v>30169</v>
      </c>
      <c r="F30" t="s">
        <v>4</v>
      </c>
      <c r="G30" s="2">
        <v>42754</v>
      </c>
      <c r="H30" s="1">
        <v>1000000</v>
      </c>
    </row>
    <row r="31" spans="1:9" x14ac:dyDescent="0.25">
      <c r="A31" t="s">
        <v>30168</v>
      </c>
      <c r="B31" t="s">
        <v>30170</v>
      </c>
      <c r="C31" t="s">
        <v>25341</v>
      </c>
      <c r="D31" t="s">
        <v>25340</v>
      </c>
      <c r="E31" t="s">
        <v>30169</v>
      </c>
      <c r="F31" t="s">
        <v>4</v>
      </c>
      <c r="G31" s="2">
        <v>42766</v>
      </c>
      <c r="H31" s="1">
        <v>750000</v>
      </c>
    </row>
    <row r="32" spans="1:9" x14ac:dyDescent="0.25">
      <c r="A32" t="s">
        <v>28544</v>
      </c>
      <c r="B32" t="s">
        <v>28545</v>
      </c>
      <c r="C32" t="s">
        <v>28543</v>
      </c>
      <c r="D32" t="s">
        <v>28542</v>
      </c>
      <c r="E32" t="s">
        <v>28470</v>
      </c>
      <c r="F32" t="s">
        <v>10658</v>
      </c>
      <c r="G32" s="2">
        <v>42754</v>
      </c>
      <c r="I32" s="1">
        <v>405510</v>
      </c>
    </row>
    <row r="33" spans="1:9" x14ac:dyDescent="0.25">
      <c r="A33" t="s">
        <v>28540</v>
      </c>
      <c r="B33" t="s">
        <v>28541</v>
      </c>
      <c r="C33" t="s">
        <v>3546</v>
      </c>
      <c r="D33" t="s">
        <v>3545</v>
      </c>
      <c r="E33" t="s">
        <v>28470</v>
      </c>
      <c r="F33" t="s">
        <v>10658</v>
      </c>
      <c r="G33" s="2">
        <v>43045</v>
      </c>
      <c r="I33" s="1">
        <v>391290</v>
      </c>
    </row>
    <row r="34" spans="1:9" x14ac:dyDescent="0.25">
      <c r="A34" t="s">
        <v>28538</v>
      </c>
      <c r="B34" t="s">
        <v>28539</v>
      </c>
      <c r="C34" t="s">
        <v>7202</v>
      </c>
      <c r="D34" t="s">
        <v>7201</v>
      </c>
      <c r="E34" t="s">
        <v>28470</v>
      </c>
      <c r="F34" t="s">
        <v>10658</v>
      </c>
      <c r="G34" s="2">
        <v>42786</v>
      </c>
      <c r="I34" s="1">
        <v>405315</v>
      </c>
    </row>
    <row r="35" spans="1:9" x14ac:dyDescent="0.25">
      <c r="A35" t="s">
        <v>28536</v>
      </c>
      <c r="B35" t="s">
        <v>28537</v>
      </c>
      <c r="C35" t="s">
        <v>28535</v>
      </c>
      <c r="D35" t="s">
        <v>28534</v>
      </c>
      <c r="E35" t="s">
        <v>28470</v>
      </c>
      <c r="F35" t="s">
        <v>10658</v>
      </c>
      <c r="G35" s="2">
        <v>43034</v>
      </c>
      <c r="I35" s="1">
        <v>388500</v>
      </c>
    </row>
    <row r="36" spans="1:9" x14ac:dyDescent="0.25">
      <c r="A36" t="s">
        <v>28532</v>
      </c>
      <c r="B36" t="s">
        <v>28533</v>
      </c>
      <c r="C36" t="s">
        <v>28531</v>
      </c>
      <c r="D36" t="s">
        <v>28530</v>
      </c>
      <c r="E36" t="s">
        <v>28470</v>
      </c>
      <c r="F36" t="s">
        <v>10658</v>
      </c>
      <c r="G36" s="2">
        <v>42741</v>
      </c>
      <c r="I36" s="1">
        <v>400000</v>
      </c>
    </row>
    <row r="37" spans="1:9" x14ac:dyDescent="0.25">
      <c r="A37" t="s">
        <v>28528</v>
      </c>
      <c r="B37" t="s">
        <v>28529</v>
      </c>
      <c r="C37" t="s">
        <v>24566</v>
      </c>
      <c r="D37" t="s">
        <v>24565</v>
      </c>
      <c r="E37" t="s">
        <v>28470</v>
      </c>
      <c r="F37" t="s">
        <v>10658</v>
      </c>
      <c r="G37" s="2">
        <v>42746</v>
      </c>
      <c r="I37" s="1">
        <v>405315</v>
      </c>
    </row>
    <row r="38" spans="1:9" x14ac:dyDescent="0.25">
      <c r="A38" t="s">
        <v>28526</v>
      </c>
      <c r="B38" t="s">
        <v>28527</v>
      </c>
      <c r="C38" t="s">
        <v>26445</v>
      </c>
      <c r="D38" t="s">
        <v>26444</v>
      </c>
      <c r="E38" t="s">
        <v>28470</v>
      </c>
      <c r="F38" t="s">
        <v>4</v>
      </c>
      <c r="G38" s="2">
        <v>43039</v>
      </c>
      <c r="I38" s="1">
        <v>391695</v>
      </c>
    </row>
    <row r="39" spans="1:9" x14ac:dyDescent="0.25">
      <c r="A39" t="s">
        <v>28524</v>
      </c>
      <c r="B39" t="s">
        <v>28525</v>
      </c>
      <c r="C39" t="s">
        <v>15455</v>
      </c>
      <c r="D39" t="s">
        <v>15454</v>
      </c>
      <c r="E39" t="s">
        <v>28470</v>
      </c>
      <c r="F39" t="s">
        <v>10658</v>
      </c>
      <c r="G39" s="2">
        <v>42915</v>
      </c>
      <c r="I39" s="1">
        <v>397005</v>
      </c>
    </row>
    <row r="40" spans="1:9" x14ac:dyDescent="0.25">
      <c r="A40" t="s">
        <v>28522</v>
      </c>
      <c r="B40" t="s">
        <v>28523</v>
      </c>
      <c r="C40" t="s">
        <v>16018</v>
      </c>
      <c r="D40" t="s">
        <v>16017</v>
      </c>
      <c r="E40" t="s">
        <v>28470</v>
      </c>
      <c r="F40" t="s">
        <v>10658</v>
      </c>
      <c r="G40" s="2">
        <v>43010</v>
      </c>
      <c r="I40" s="1">
        <v>391695</v>
      </c>
    </row>
    <row r="41" spans="1:9" x14ac:dyDescent="0.25">
      <c r="A41" t="s">
        <v>28520</v>
      </c>
      <c r="B41" t="s">
        <v>28521</v>
      </c>
      <c r="C41" t="s">
        <v>3460</v>
      </c>
      <c r="D41" t="s">
        <v>3459</v>
      </c>
      <c r="E41" t="s">
        <v>28470</v>
      </c>
      <c r="F41" t="s">
        <v>10658</v>
      </c>
      <c r="G41" s="2">
        <v>42773</v>
      </c>
      <c r="I41" s="1">
        <v>405510</v>
      </c>
    </row>
    <row r="42" spans="1:9" x14ac:dyDescent="0.25">
      <c r="A42" t="s">
        <v>28518</v>
      </c>
      <c r="B42" t="s">
        <v>28519</v>
      </c>
      <c r="C42" t="s">
        <v>2422</v>
      </c>
      <c r="D42" t="s">
        <v>2421</v>
      </c>
      <c r="E42" t="s">
        <v>28470</v>
      </c>
      <c r="F42" t="s">
        <v>10658</v>
      </c>
      <c r="G42" s="2">
        <v>42880</v>
      </c>
      <c r="I42" s="1">
        <v>401910</v>
      </c>
    </row>
    <row r="43" spans="1:9" x14ac:dyDescent="0.25">
      <c r="A43" t="s">
        <v>28516</v>
      </c>
      <c r="B43" t="s">
        <v>28517</v>
      </c>
      <c r="C43" t="s">
        <v>2542</v>
      </c>
      <c r="D43" t="s">
        <v>2541</v>
      </c>
      <c r="E43" t="s">
        <v>28470</v>
      </c>
      <c r="F43" t="s">
        <v>10658</v>
      </c>
      <c r="G43" s="2">
        <v>43046</v>
      </c>
      <c r="I43" s="1">
        <v>391290</v>
      </c>
    </row>
    <row r="44" spans="1:9" x14ac:dyDescent="0.25">
      <c r="A44" t="s">
        <v>28514</v>
      </c>
      <c r="B44" t="s">
        <v>28515</v>
      </c>
      <c r="C44" t="s">
        <v>22102</v>
      </c>
      <c r="D44" t="s">
        <v>22101</v>
      </c>
      <c r="E44" t="s">
        <v>28470</v>
      </c>
      <c r="F44" t="s">
        <v>10658</v>
      </c>
      <c r="G44" s="2">
        <v>42786</v>
      </c>
      <c r="I44" s="1">
        <v>100000</v>
      </c>
    </row>
    <row r="45" spans="1:9" x14ac:dyDescent="0.25">
      <c r="A45" t="s">
        <v>28512</v>
      </c>
      <c r="B45" t="s">
        <v>28513</v>
      </c>
      <c r="C45" t="s">
        <v>27460</v>
      </c>
      <c r="D45" t="s">
        <v>27459</v>
      </c>
      <c r="E45" t="s">
        <v>28470</v>
      </c>
      <c r="F45" t="s">
        <v>10658</v>
      </c>
      <c r="G45" s="2">
        <v>42879</v>
      </c>
      <c r="I45" s="1">
        <v>405330</v>
      </c>
    </row>
    <row r="46" spans="1:9" x14ac:dyDescent="0.25">
      <c r="A46" t="s">
        <v>28510</v>
      </c>
      <c r="B46" t="s">
        <v>28511</v>
      </c>
      <c r="C46" t="s">
        <v>7305</v>
      </c>
      <c r="D46" t="s">
        <v>9768</v>
      </c>
      <c r="E46" t="s">
        <v>28470</v>
      </c>
      <c r="F46" t="s">
        <v>10658</v>
      </c>
      <c r="G46" s="2">
        <v>42789</v>
      </c>
      <c r="I46" s="1">
        <v>405315</v>
      </c>
    </row>
    <row r="47" spans="1:9" x14ac:dyDescent="0.25">
      <c r="A47" t="s">
        <v>28508</v>
      </c>
      <c r="B47" t="s">
        <v>28509</v>
      </c>
      <c r="C47" t="s">
        <v>17798</v>
      </c>
      <c r="D47" t="s">
        <v>17797</v>
      </c>
      <c r="E47" t="s">
        <v>28470</v>
      </c>
      <c r="F47" t="s">
        <v>10658</v>
      </c>
      <c r="G47" s="2">
        <v>42759</v>
      </c>
      <c r="I47" s="1">
        <v>405000</v>
      </c>
    </row>
    <row r="48" spans="1:9" x14ac:dyDescent="0.25">
      <c r="A48" t="s">
        <v>28506</v>
      </c>
      <c r="B48" t="s">
        <v>28507</v>
      </c>
      <c r="C48" t="s">
        <v>17328</v>
      </c>
      <c r="D48" t="s">
        <v>17327</v>
      </c>
      <c r="E48" t="s">
        <v>28470</v>
      </c>
      <c r="F48" t="s">
        <v>10658</v>
      </c>
      <c r="G48" s="2">
        <v>42914</v>
      </c>
      <c r="I48" s="1">
        <v>345000</v>
      </c>
    </row>
    <row r="49" spans="1:9" x14ac:dyDescent="0.25">
      <c r="A49" t="s">
        <v>28504</v>
      </c>
      <c r="B49" t="s">
        <v>28505</v>
      </c>
      <c r="C49" t="s">
        <v>28503</v>
      </c>
      <c r="D49" t="s">
        <v>28502</v>
      </c>
      <c r="E49" t="s">
        <v>28470</v>
      </c>
      <c r="F49" t="s">
        <v>10658</v>
      </c>
      <c r="G49" s="2">
        <v>42929</v>
      </c>
      <c r="I49" s="1">
        <v>394020</v>
      </c>
    </row>
    <row r="50" spans="1:9" x14ac:dyDescent="0.25">
      <c r="A50" t="s">
        <v>28500</v>
      </c>
      <c r="B50" t="s">
        <v>28501</v>
      </c>
      <c r="C50" t="s">
        <v>18530</v>
      </c>
      <c r="D50" t="s">
        <v>18529</v>
      </c>
      <c r="E50" t="s">
        <v>28470</v>
      </c>
      <c r="F50" t="s">
        <v>10658</v>
      </c>
      <c r="G50" s="2">
        <v>42780</v>
      </c>
      <c r="I50" s="1">
        <v>405315</v>
      </c>
    </row>
    <row r="51" spans="1:9" x14ac:dyDescent="0.25">
      <c r="A51" t="s">
        <v>28498</v>
      </c>
      <c r="B51" t="s">
        <v>28499</v>
      </c>
      <c r="C51" t="s">
        <v>15996</v>
      </c>
      <c r="D51" t="s">
        <v>15995</v>
      </c>
      <c r="E51" t="s">
        <v>28470</v>
      </c>
      <c r="F51" t="s">
        <v>10658</v>
      </c>
      <c r="G51" s="2">
        <v>42802</v>
      </c>
      <c r="I51" s="1">
        <v>405510</v>
      </c>
    </row>
    <row r="52" spans="1:9" x14ac:dyDescent="0.25">
      <c r="A52" t="s">
        <v>28496</v>
      </c>
      <c r="B52" t="s">
        <v>28497</v>
      </c>
      <c r="C52" t="s">
        <v>26163</v>
      </c>
      <c r="D52" t="s">
        <v>26162</v>
      </c>
      <c r="E52" t="s">
        <v>28470</v>
      </c>
      <c r="F52" t="s">
        <v>10658</v>
      </c>
      <c r="G52" s="2">
        <v>42963</v>
      </c>
      <c r="I52" s="1">
        <v>391800</v>
      </c>
    </row>
    <row r="53" spans="1:9" x14ac:dyDescent="0.25">
      <c r="A53" t="s">
        <v>28494</v>
      </c>
      <c r="B53" t="s">
        <v>28495</v>
      </c>
      <c r="C53" t="s">
        <v>1124</v>
      </c>
      <c r="D53" t="s">
        <v>26918</v>
      </c>
      <c r="E53" t="s">
        <v>28470</v>
      </c>
      <c r="F53" t="s">
        <v>4</v>
      </c>
      <c r="G53" s="2">
        <v>43053</v>
      </c>
      <c r="I53" s="1">
        <v>200000</v>
      </c>
    </row>
    <row r="54" spans="1:9" x14ac:dyDescent="0.25">
      <c r="A54" t="s">
        <v>28492</v>
      </c>
      <c r="B54" t="s">
        <v>28493</v>
      </c>
      <c r="C54" t="s">
        <v>14243</v>
      </c>
      <c r="D54" t="s">
        <v>14242</v>
      </c>
      <c r="E54" t="s">
        <v>28470</v>
      </c>
      <c r="F54" t="s">
        <v>10658</v>
      </c>
      <c r="G54" s="2">
        <v>43054</v>
      </c>
      <c r="I54" s="1">
        <v>200000</v>
      </c>
    </row>
    <row r="55" spans="1:9" x14ac:dyDescent="0.25">
      <c r="A55" t="s">
        <v>28490</v>
      </c>
      <c r="B55" t="s">
        <v>28491</v>
      </c>
      <c r="C55" t="s">
        <v>8334</v>
      </c>
      <c r="D55" t="s">
        <v>8333</v>
      </c>
      <c r="E55" t="s">
        <v>28470</v>
      </c>
      <c r="F55" t="s">
        <v>4</v>
      </c>
      <c r="G55" s="2">
        <v>43089</v>
      </c>
      <c r="I55" s="1">
        <v>383490</v>
      </c>
    </row>
    <row r="56" spans="1:9" x14ac:dyDescent="0.25">
      <c r="A56" t="s">
        <v>28488</v>
      </c>
      <c r="B56" t="s">
        <v>28489</v>
      </c>
      <c r="C56" t="s">
        <v>28487</v>
      </c>
      <c r="D56" t="s">
        <v>28486</v>
      </c>
      <c r="E56" t="s">
        <v>28470</v>
      </c>
      <c r="F56" t="s">
        <v>10658</v>
      </c>
      <c r="G56" s="2">
        <v>43013</v>
      </c>
      <c r="I56" s="1">
        <v>200000</v>
      </c>
    </row>
    <row r="57" spans="1:9" x14ac:dyDescent="0.25">
      <c r="A57" t="s">
        <v>28484</v>
      </c>
      <c r="B57" t="s">
        <v>28485</v>
      </c>
      <c r="C57" t="s">
        <v>28483</v>
      </c>
      <c r="D57" t="s">
        <v>28482</v>
      </c>
      <c r="E57" t="s">
        <v>28470</v>
      </c>
      <c r="F57" t="s">
        <v>10658</v>
      </c>
      <c r="G57" s="2">
        <v>42935</v>
      </c>
      <c r="I57" s="1">
        <v>150000</v>
      </c>
    </row>
    <row r="58" spans="1:9" x14ac:dyDescent="0.25">
      <c r="A58" t="s">
        <v>28480</v>
      </c>
      <c r="B58" t="s">
        <v>28481</v>
      </c>
      <c r="C58" t="s">
        <v>28479</v>
      </c>
      <c r="D58" t="s">
        <v>28478</v>
      </c>
      <c r="E58" t="s">
        <v>28470</v>
      </c>
      <c r="F58" t="s">
        <v>10658</v>
      </c>
      <c r="G58" s="2">
        <v>42899</v>
      </c>
      <c r="I58" s="1">
        <v>403065</v>
      </c>
    </row>
    <row r="59" spans="1:9" x14ac:dyDescent="0.25">
      <c r="A59" t="s">
        <v>28476</v>
      </c>
      <c r="B59" t="s">
        <v>28477</v>
      </c>
      <c r="C59" t="s">
        <v>25341</v>
      </c>
      <c r="D59" t="s">
        <v>25340</v>
      </c>
      <c r="E59" t="s">
        <v>28470</v>
      </c>
      <c r="F59" t="s">
        <v>10658</v>
      </c>
      <c r="G59" s="2">
        <v>42766</v>
      </c>
      <c r="I59" s="1">
        <v>405315</v>
      </c>
    </row>
    <row r="60" spans="1:9" x14ac:dyDescent="0.25">
      <c r="A60" t="s">
        <v>28474</v>
      </c>
      <c r="B60" t="s">
        <v>28475</v>
      </c>
      <c r="C60" t="s">
        <v>28473</v>
      </c>
      <c r="D60" t="s">
        <v>28472</v>
      </c>
      <c r="E60" t="s">
        <v>28470</v>
      </c>
      <c r="F60" t="s">
        <v>10658</v>
      </c>
      <c r="G60" s="2">
        <v>42746</v>
      </c>
      <c r="I60" s="1">
        <v>405330</v>
      </c>
    </row>
    <row r="61" spans="1:9" x14ac:dyDescent="0.25">
      <c r="A61" t="s">
        <v>28469</v>
      </c>
      <c r="B61" t="s">
        <v>28471</v>
      </c>
      <c r="C61" t="s">
        <v>1458</v>
      </c>
      <c r="D61" t="s">
        <v>1457</v>
      </c>
      <c r="E61" t="s">
        <v>28470</v>
      </c>
      <c r="F61" t="s">
        <v>10658</v>
      </c>
      <c r="G61" s="2">
        <v>42899</v>
      </c>
      <c r="I61" s="1">
        <v>399870</v>
      </c>
    </row>
    <row r="62" spans="1:9" x14ac:dyDescent="0.25">
      <c r="A62" t="s">
        <v>10485</v>
      </c>
      <c r="D62">
        <f>SUBTOTAL(103,Tabulka13[IČO klienta])</f>
        <v>60</v>
      </c>
      <c r="G62"/>
      <c r="H62" s="3">
        <f>SUBTOTAL(109,Tabulka13[Skutečná výše úvěru])</f>
        <v>27411760</v>
      </c>
      <c r="I62" s="3">
        <f>SUBTOTAL(109,Tabulka13[Snížení jistiny])</f>
        <v>10779395</v>
      </c>
    </row>
  </sheetData>
  <pageMargins left="0.70866141732283472" right="0.70866141732283472" top="0.78740157480314965" bottom="0.78740157480314965" header="0.31496062992125984" footer="0.31496062992125984"/>
  <pageSetup paperSize="9" scale="61" fitToHeight="0" orientation="landscape" verticalDpi="0" r:id="rId1"/>
  <headerFooter>
    <oddHeader>&amp;LPGRLF, a.s.&amp;CZúčtování se SR 2017&amp;RProvozní úvěry</oddHeader>
    <oddFooter>&amp;L&amp;D&amp;R&amp;P/&amp;N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8.42578125" customWidth="1"/>
    <col min="4" max="4" width="12.85546875" customWidth="1"/>
    <col min="5" max="5" width="36.85546875" customWidth="1"/>
    <col min="6" max="6" width="14.85546875" customWidth="1"/>
    <col min="7" max="7" width="16.5703125" style="2" customWidth="1"/>
    <col min="8" max="8" width="19" style="1" customWidth="1"/>
    <col min="9" max="9" width="15.85546875" style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31218</v>
      </c>
      <c r="I1" s="1" t="s">
        <v>31220</v>
      </c>
    </row>
    <row r="2" spans="1:9" x14ac:dyDescent="0.25">
      <c r="A2" t="s">
        <v>30166</v>
      </c>
      <c r="B2" t="s">
        <v>30167</v>
      </c>
      <c r="C2" t="s">
        <v>28547</v>
      </c>
      <c r="D2" t="s">
        <v>28546</v>
      </c>
      <c r="E2" t="s">
        <v>30165</v>
      </c>
      <c r="F2" t="s">
        <v>10658</v>
      </c>
      <c r="G2" s="2">
        <v>43032</v>
      </c>
      <c r="H2" s="1">
        <v>120000000</v>
      </c>
    </row>
    <row r="3" spans="1:9" x14ac:dyDescent="0.25">
      <c r="A3" t="s">
        <v>28549</v>
      </c>
      <c r="B3" t="s">
        <v>28550</v>
      </c>
      <c r="C3" t="s">
        <v>28547</v>
      </c>
      <c r="D3" t="s">
        <v>28546</v>
      </c>
      <c r="E3" t="s">
        <v>28548</v>
      </c>
      <c r="F3" t="s">
        <v>10658</v>
      </c>
      <c r="G3" s="2">
        <v>43032</v>
      </c>
      <c r="I3" s="1">
        <v>92219</v>
      </c>
    </row>
    <row r="4" spans="1:9" x14ac:dyDescent="0.25">
      <c r="A4" t="s">
        <v>10485</v>
      </c>
      <c r="D4">
        <f>SUBTOTAL(103,Tabulka14[IČO klienta])</f>
        <v>2</v>
      </c>
      <c r="G4"/>
      <c r="H4" s="3">
        <f>SUBTOTAL(109,Tabulka14[Skutečná výše úvěru])</f>
        <v>120000000</v>
      </c>
      <c r="I4" s="3">
        <f>SUBTOTAL(109,Tabulka14[Snížení úrokového zatížení])</f>
        <v>92219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verticalDpi="0" r:id="rId1"/>
  <headerFooter>
    <oddHeader>&amp;LPGRLF, a.s.&amp;CZúčtování se SR 2017&amp;RProvozní úvěry ČMSCH</oddHeader>
    <oddFooter>&amp;L&amp;D&amp;R&amp;P/&amp;N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6"/>
  <sheetViews>
    <sheetView zoomScaleNormal="100" workbookViewId="0"/>
  </sheetViews>
  <sheetFormatPr defaultRowHeight="15" x14ac:dyDescent="0.25"/>
  <cols>
    <col min="1" max="1" width="15.140625" customWidth="1"/>
    <col min="2" max="2" width="21.85546875" bestFit="1" customWidth="1"/>
    <col min="3" max="3" width="72.42578125" bestFit="1" customWidth="1"/>
    <col min="4" max="4" width="12.85546875" customWidth="1"/>
    <col min="5" max="5" width="18.140625" bestFit="1" customWidth="1"/>
    <col min="6" max="6" width="14.85546875" customWidth="1"/>
    <col min="7" max="7" width="16.5703125" style="2" customWidth="1"/>
    <col min="8" max="8" width="17.5703125" style="1" bestFit="1" customWidth="1"/>
    <col min="9" max="9" width="16.42578125" style="1" bestFit="1" customWidth="1"/>
  </cols>
  <sheetData>
    <row r="1" spans="1:9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10482</v>
      </c>
      <c r="I1" s="1" t="s">
        <v>10490</v>
      </c>
    </row>
    <row r="2" spans="1:9" x14ac:dyDescent="0.25">
      <c r="A2" t="s">
        <v>10875</v>
      </c>
      <c r="B2" t="s">
        <v>10876</v>
      </c>
      <c r="C2" t="s">
        <v>10874</v>
      </c>
      <c r="D2" t="s">
        <v>10873</v>
      </c>
      <c r="E2" t="s">
        <v>10491</v>
      </c>
      <c r="F2" t="s">
        <v>4</v>
      </c>
      <c r="G2" s="2">
        <v>42970</v>
      </c>
      <c r="H2" s="1">
        <v>300000</v>
      </c>
      <c r="I2" s="1">
        <v>28491.492399999999</v>
      </c>
    </row>
    <row r="3" spans="1:9" x14ac:dyDescent="0.25">
      <c r="A3" t="s">
        <v>10871</v>
      </c>
      <c r="B3" t="s">
        <v>10872</v>
      </c>
      <c r="C3" t="s">
        <v>10331</v>
      </c>
      <c r="D3" t="s">
        <v>10330</v>
      </c>
      <c r="E3" t="s">
        <v>10491</v>
      </c>
      <c r="F3" t="s">
        <v>4</v>
      </c>
      <c r="G3" s="2">
        <v>42870</v>
      </c>
      <c r="H3" s="1">
        <v>1453073</v>
      </c>
      <c r="I3" s="1">
        <v>415519.57669999998</v>
      </c>
    </row>
    <row r="4" spans="1:9" x14ac:dyDescent="0.25">
      <c r="A4" t="s">
        <v>10869</v>
      </c>
      <c r="B4" t="s">
        <v>10870</v>
      </c>
      <c r="C4" t="s">
        <v>9792</v>
      </c>
      <c r="D4" t="s">
        <v>9791</v>
      </c>
      <c r="E4" t="s">
        <v>10491</v>
      </c>
      <c r="F4" t="s">
        <v>4</v>
      </c>
      <c r="G4" s="2">
        <v>42864</v>
      </c>
      <c r="H4" s="1">
        <v>8000000</v>
      </c>
      <c r="I4" s="1">
        <v>405857.03960000002</v>
      </c>
    </row>
    <row r="5" spans="1:9" x14ac:dyDescent="0.25">
      <c r="A5" t="s">
        <v>10867</v>
      </c>
      <c r="B5" t="s">
        <v>10868</v>
      </c>
      <c r="C5" t="s">
        <v>10866</v>
      </c>
      <c r="D5" t="s">
        <v>10865</v>
      </c>
      <c r="E5" t="s">
        <v>10491</v>
      </c>
      <c r="F5" t="s">
        <v>4</v>
      </c>
      <c r="G5" s="2">
        <v>42781</v>
      </c>
      <c r="H5" s="1">
        <v>1902690</v>
      </c>
      <c r="I5" s="1">
        <v>246250.75779999999</v>
      </c>
    </row>
    <row r="6" spans="1:9" x14ac:dyDescent="0.25">
      <c r="A6" t="s">
        <v>10863</v>
      </c>
      <c r="B6" t="s">
        <v>10864</v>
      </c>
      <c r="C6" t="s">
        <v>9407</v>
      </c>
      <c r="D6" t="s">
        <v>9406</v>
      </c>
      <c r="E6" t="s">
        <v>10491</v>
      </c>
      <c r="F6" t="s">
        <v>4</v>
      </c>
      <c r="G6" s="2">
        <v>43068</v>
      </c>
      <c r="H6" s="1">
        <v>2840184</v>
      </c>
      <c r="I6" s="1">
        <v>358293.03720000002</v>
      </c>
    </row>
    <row r="7" spans="1:9" x14ac:dyDescent="0.25">
      <c r="A7" t="s">
        <v>10861</v>
      </c>
      <c r="B7" t="s">
        <v>10862</v>
      </c>
      <c r="C7" t="s">
        <v>10860</v>
      </c>
      <c r="D7" t="s">
        <v>10859</v>
      </c>
      <c r="E7" t="s">
        <v>10491</v>
      </c>
      <c r="F7" t="s">
        <v>4</v>
      </c>
      <c r="G7" s="2">
        <v>42864</v>
      </c>
      <c r="H7" s="1">
        <v>632064</v>
      </c>
      <c r="I7" s="1">
        <v>78392.983900000007</v>
      </c>
    </row>
    <row r="8" spans="1:9" x14ac:dyDescent="0.25">
      <c r="A8" t="s">
        <v>10857</v>
      </c>
      <c r="B8" t="s">
        <v>10858</v>
      </c>
      <c r="C8" t="s">
        <v>10856</v>
      </c>
      <c r="D8" t="s">
        <v>10855</v>
      </c>
      <c r="E8" t="s">
        <v>10491</v>
      </c>
      <c r="F8" t="s">
        <v>4</v>
      </c>
      <c r="G8" s="2">
        <v>42767</v>
      </c>
      <c r="H8" s="1">
        <v>1555000</v>
      </c>
      <c r="I8" s="1">
        <v>78619.842900000003</v>
      </c>
    </row>
    <row r="9" spans="1:9" x14ac:dyDescent="0.25">
      <c r="A9" t="s">
        <v>10853</v>
      </c>
      <c r="B9" t="s">
        <v>10854</v>
      </c>
      <c r="C9" t="s">
        <v>10852</v>
      </c>
      <c r="D9" t="s">
        <v>10851</v>
      </c>
      <c r="E9" t="s">
        <v>10491</v>
      </c>
      <c r="F9" t="s">
        <v>4</v>
      </c>
      <c r="G9" s="2">
        <v>42949</v>
      </c>
      <c r="H9" s="1">
        <v>383000</v>
      </c>
      <c r="I9" s="1">
        <v>50715.453699999998</v>
      </c>
    </row>
    <row r="10" spans="1:9" x14ac:dyDescent="0.25">
      <c r="A10" t="s">
        <v>10849</v>
      </c>
      <c r="B10" t="s">
        <v>10850</v>
      </c>
      <c r="C10" t="s">
        <v>10848</v>
      </c>
      <c r="D10" t="s">
        <v>10847</v>
      </c>
      <c r="E10" t="s">
        <v>10491</v>
      </c>
      <c r="F10" t="s">
        <v>4</v>
      </c>
      <c r="G10" s="2">
        <v>43066</v>
      </c>
      <c r="H10" s="1">
        <v>1200000</v>
      </c>
      <c r="I10" s="1">
        <v>316841.3542</v>
      </c>
    </row>
    <row r="11" spans="1:9" x14ac:dyDescent="0.25">
      <c r="A11" t="s">
        <v>10845</v>
      </c>
      <c r="B11" t="s">
        <v>10846</v>
      </c>
      <c r="C11" t="s">
        <v>10844</v>
      </c>
      <c r="D11" t="s">
        <v>10843</v>
      </c>
      <c r="E11" t="s">
        <v>10491</v>
      </c>
      <c r="F11" t="s">
        <v>4</v>
      </c>
      <c r="G11" s="2">
        <v>43052</v>
      </c>
      <c r="H11" s="1">
        <v>3683199</v>
      </c>
      <c r="I11" s="1">
        <v>399184.83309999999</v>
      </c>
    </row>
    <row r="12" spans="1:9" x14ac:dyDescent="0.25">
      <c r="A12" t="s">
        <v>10841</v>
      </c>
      <c r="B12" t="s">
        <v>10842</v>
      </c>
      <c r="C12" t="s">
        <v>10840</v>
      </c>
      <c r="D12" t="s">
        <v>10839</v>
      </c>
      <c r="E12" t="s">
        <v>10491</v>
      </c>
      <c r="F12" t="s">
        <v>4</v>
      </c>
      <c r="G12" s="2">
        <v>43068</v>
      </c>
      <c r="H12" s="1">
        <v>350000</v>
      </c>
      <c r="I12" s="1">
        <v>32567.6751</v>
      </c>
    </row>
    <row r="13" spans="1:9" x14ac:dyDescent="0.25">
      <c r="A13" t="s">
        <v>10837</v>
      </c>
      <c r="B13" t="s">
        <v>10838</v>
      </c>
      <c r="C13" t="s">
        <v>9082</v>
      </c>
      <c r="D13" t="s">
        <v>9081</v>
      </c>
      <c r="E13" t="s">
        <v>10491</v>
      </c>
      <c r="F13" t="s">
        <v>4</v>
      </c>
      <c r="G13" s="2">
        <v>42901</v>
      </c>
      <c r="H13" s="1">
        <v>2000000</v>
      </c>
      <c r="I13" s="1">
        <v>123638.17909999999</v>
      </c>
    </row>
    <row r="14" spans="1:9" x14ac:dyDescent="0.25">
      <c r="A14" t="s">
        <v>10835</v>
      </c>
      <c r="B14" t="s">
        <v>10836</v>
      </c>
      <c r="C14" t="s">
        <v>9255</v>
      </c>
      <c r="D14" t="s">
        <v>9254</v>
      </c>
      <c r="E14" t="s">
        <v>10491</v>
      </c>
      <c r="F14" t="s">
        <v>4</v>
      </c>
      <c r="G14" s="2">
        <v>42767</v>
      </c>
      <c r="H14" s="1">
        <v>2000000</v>
      </c>
      <c r="I14" s="1">
        <v>283908.80420000001</v>
      </c>
    </row>
    <row r="15" spans="1:9" x14ac:dyDescent="0.25">
      <c r="A15" t="s">
        <v>10833</v>
      </c>
      <c r="B15" t="s">
        <v>10834</v>
      </c>
      <c r="C15" t="s">
        <v>10832</v>
      </c>
      <c r="D15" t="s">
        <v>10831</v>
      </c>
      <c r="E15" t="s">
        <v>10491</v>
      </c>
      <c r="F15" t="s">
        <v>4</v>
      </c>
      <c r="G15" s="2">
        <v>42767</v>
      </c>
      <c r="H15" s="1">
        <v>4800000</v>
      </c>
      <c r="I15" s="1">
        <v>406702.78590000002</v>
      </c>
    </row>
    <row r="16" spans="1:9" x14ac:dyDescent="0.25">
      <c r="A16" t="s">
        <v>10829</v>
      </c>
      <c r="B16" t="s">
        <v>10830</v>
      </c>
      <c r="C16" t="s">
        <v>8977</v>
      </c>
      <c r="D16" t="s">
        <v>8976</v>
      </c>
      <c r="E16" t="s">
        <v>10491</v>
      </c>
      <c r="F16" t="s">
        <v>4</v>
      </c>
      <c r="G16" s="2">
        <v>43054</v>
      </c>
      <c r="H16" s="1">
        <v>800000</v>
      </c>
      <c r="I16" s="1">
        <v>51360.4133</v>
      </c>
    </row>
    <row r="17" spans="1:9" x14ac:dyDescent="0.25">
      <c r="A17" t="s">
        <v>10827</v>
      </c>
      <c r="B17" t="s">
        <v>10828</v>
      </c>
      <c r="C17" t="s">
        <v>8827</v>
      </c>
      <c r="D17" t="s">
        <v>8826</v>
      </c>
      <c r="E17" t="s">
        <v>10491</v>
      </c>
      <c r="F17" t="s">
        <v>4</v>
      </c>
      <c r="G17" s="2">
        <v>42790</v>
      </c>
      <c r="H17" s="1">
        <v>424028</v>
      </c>
      <c r="I17" s="1">
        <v>56391.525999999998</v>
      </c>
    </row>
    <row r="18" spans="1:9" x14ac:dyDescent="0.25">
      <c r="A18" t="s">
        <v>10825</v>
      </c>
      <c r="B18" t="s">
        <v>10826</v>
      </c>
      <c r="C18" t="s">
        <v>8631</v>
      </c>
      <c r="D18" t="s">
        <v>8630</v>
      </c>
      <c r="E18" t="s">
        <v>10491</v>
      </c>
      <c r="F18" t="s">
        <v>4</v>
      </c>
      <c r="G18" s="2">
        <v>42864</v>
      </c>
      <c r="H18" s="1">
        <v>4000000</v>
      </c>
      <c r="I18" s="1">
        <v>165891.48809999999</v>
      </c>
    </row>
    <row r="19" spans="1:9" x14ac:dyDescent="0.25">
      <c r="A19" t="s">
        <v>10823</v>
      </c>
      <c r="B19" t="s">
        <v>10824</v>
      </c>
      <c r="C19" t="s">
        <v>10822</v>
      </c>
      <c r="D19" t="s">
        <v>10821</v>
      </c>
      <c r="E19" t="s">
        <v>10491</v>
      </c>
      <c r="F19" t="s">
        <v>4</v>
      </c>
      <c r="G19" s="2">
        <v>42864</v>
      </c>
      <c r="H19" s="1">
        <v>5000000</v>
      </c>
      <c r="I19" s="1">
        <v>351041.44099999999</v>
      </c>
    </row>
    <row r="20" spans="1:9" x14ac:dyDescent="0.25">
      <c r="A20" t="s">
        <v>10819</v>
      </c>
      <c r="B20" t="s">
        <v>10820</v>
      </c>
      <c r="C20" t="s">
        <v>8199</v>
      </c>
      <c r="D20" t="s">
        <v>8198</v>
      </c>
      <c r="E20" t="s">
        <v>10491</v>
      </c>
      <c r="F20" t="s">
        <v>4</v>
      </c>
      <c r="G20" s="2">
        <v>43052</v>
      </c>
      <c r="H20" s="1">
        <v>2000000</v>
      </c>
      <c r="I20" s="1">
        <v>13875</v>
      </c>
    </row>
    <row r="21" spans="1:9" x14ac:dyDescent="0.25">
      <c r="A21" t="s">
        <v>10817</v>
      </c>
      <c r="B21" t="s">
        <v>10818</v>
      </c>
      <c r="C21" t="s">
        <v>10816</v>
      </c>
      <c r="D21" t="s">
        <v>10815</v>
      </c>
      <c r="E21" t="s">
        <v>10491</v>
      </c>
      <c r="F21" t="s">
        <v>4</v>
      </c>
      <c r="G21" s="2">
        <v>43084</v>
      </c>
      <c r="H21" s="1">
        <v>1466935</v>
      </c>
      <c r="I21" s="1">
        <v>426459.29590000003</v>
      </c>
    </row>
    <row r="22" spans="1:9" x14ac:dyDescent="0.25">
      <c r="A22" t="s">
        <v>10813</v>
      </c>
      <c r="B22" t="s">
        <v>10814</v>
      </c>
      <c r="C22" t="s">
        <v>8199</v>
      </c>
      <c r="D22" t="s">
        <v>8198</v>
      </c>
      <c r="E22" t="s">
        <v>10491</v>
      </c>
      <c r="F22" t="s">
        <v>4</v>
      </c>
      <c r="G22" s="2">
        <v>43052</v>
      </c>
      <c r="H22" s="1">
        <v>1297135</v>
      </c>
      <c r="I22" s="1">
        <v>127505.1724</v>
      </c>
    </row>
    <row r="23" spans="1:9" x14ac:dyDescent="0.25">
      <c r="A23" t="s">
        <v>10811</v>
      </c>
      <c r="B23" t="s">
        <v>10812</v>
      </c>
      <c r="C23" t="s">
        <v>7942</v>
      </c>
      <c r="D23" t="s">
        <v>7941</v>
      </c>
      <c r="E23" t="s">
        <v>10491</v>
      </c>
      <c r="F23" t="s">
        <v>4</v>
      </c>
      <c r="G23" s="2">
        <v>43066</v>
      </c>
      <c r="H23" s="1">
        <v>3792910</v>
      </c>
      <c r="I23" s="1">
        <v>212936.3774</v>
      </c>
    </row>
    <row r="24" spans="1:9" x14ac:dyDescent="0.25">
      <c r="A24" t="s">
        <v>10809</v>
      </c>
      <c r="B24" t="s">
        <v>10810</v>
      </c>
      <c r="C24" t="s">
        <v>7938</v>
      </c>
      <c r="D24" t="s">
        <v>7937</v>
      </c>
      <c r="E24" t="s">
        <v>10491</v>
      </c>
      <c r="F24" t="s">
        <v>4</v>
      </c>
      <c r="G24" s="2">
        <v>43068</v>
      </c>
      <c r="H24" s="1">
        <v>400164</v>
      </c>
      <c r="I24" s="1">
        <v>29662.936900000001</v>
      </c>
    </row>
    <row r="25" spans="1:9" x14ac:dyDescent="0.25">
      <c r="A25" t="s">
        <v>10807</v>
      </c>
      <c r="B25" t="s">
        <v>10808</v>
      </c>
      <c r="C25" t="s">
        <v>10806</v>
      </c>
      <c r="D25" t="s">
        <v>10805</v>
      </c>
      <c r="E25" t="s">
        <v>10491</v>
      </c>
      <c r="F25" t="s">
        <v>4</v>
      </c>
      <c r="G25" s="2">
        <v>42949</v>
      </c>
      <c r="H25" s="1">
        <v>5000000</v>
      </c>
      <c r="I25" s="1">
        <v>238468.22829999999</v>
      </c>
    </row>
    <row r="26" spans="1:9" x14ac:dyDescent="0.25">
      <c r="A26" t="s">
        <v>10803</v>
      </c>
      <c r="B26" t="s">
        <v>10804</v>
      </c>
      <c r="C26" t="s">
        <v>8115</v>
      </c>
      <c r="D26" t="s">
        <v>8114</v>
      </c>
      <c r="E26" t="s">
        <v>10491</v>
      </c>
      <c r="F26" t="s">
        <v>4</v>
      </c>
      <c r="G26" s="2">
        <v>43052</v>
      </c>
      <c r="H26" s="1">
        <v>1450000</v>
      </c>
      <c r="I26" s="1">
        <v>353856.54499999998</v>
      </c>
    </row>
    <row r="27" spans="1:9" x14ac:dyDescent="0.25">
      <c r="A27" t="s">
        <v>10801</v>
      </c>
      <c r="B27" t="s">
        <v>10802</v>
      </c>
      <c r="C27" t="s">
        <v>7942</v>
      </c>
      <c r="D27" t="s">
        <v>7941</v>
      </c>
      <c r="E27" t="s">
        <v>10491</v>
      </c>
      <c r="F27" t="s">
        <v>4</v>
      </c>
      <c r="G27" s="2">
        <v>42816</v>
      </c>
      <c r="H27" s="1">
        <v>2024820</v>
      </c>
      <c r="I27" s="1">
        <v>190184.60879999999</v>
      </c>
    </row>
    <row r="28" spans="1:9" x14ac:dyDescent="0.25">
      <c r="A28" t="s">
        <v>10799</v>
      </c>
      <c r="B28" t="s">
        <v>10800</v>
      </c>
      <c r="C28" t="s">
        <v>10798</v>
      </c>
      <c r="D28" t="s">
        <v>10797</v>
      </c>
      <c r="E28" t="s">
        <v>10491</v>
      </c>
      <c r="F28" t="s">
        <v>4</v>
      </c>
      <c r="G28" s="2">
        <v>42802</v>
      </c>
      <c r="H28" s="1">
        <v>2000000</v>
      </c>
      <c r="I28" s="1">
        <v>223732.77069999999</v>
      </c>
    </row>
    <row r="29" spans="1:9" x14ac:dyDescent="0.25">
      <c r="A29" t="s">
        <v>10795</v>
      </c>
      <c r="B29" t="s">
        <v>10796</v>
      </c>
      <c r="C29" t="s">
        <v>7737</v>
      </c>
      <c r="D29" t="s">
        <v>7736</v>
      </c>
      <c r="E29" t="s">
        <v>10491</v>
      </c>
      <c r="F29" t="s">
        <v>4</v>
      </c>
      <c r="G29" s="2">
        <v>43052</v>
      </c>
      <c r="H29" s="1">
        <v>1000000</v>
      </c>
      <c r="I29" s="1">
        <v>91900.021999999997</v>
      </c>
    </row>
    <row r="30" spans="1:9" x14ac:dyDescent="0.25">
      <c r="A30" t="s">
        <v>10793</v>
      </c>
      <c r="B30" t="s">
        <v>10794</v>
      </c>
      <c r="C30" t="s">
        <v>10792</v>
      </c>
      <c r="D30" t="s">
        <v>10791</v>
      </c>
      <c r="E30" t="s">
        <v>10491</v>
      </c>
      <c r="F30" t="s">
        <v>4</v>
      </c>
      <c r="G30" s="2">
        <v>43063</v>
      </c>
      <c r="H30" s="1">
        <v>1323700</v>
      </c>
      <c r="I30" s="1">
        <v>128521.712</v>
      </c>
    </row>
    <row r="31" spans="1:9" x14ac:dyDescent="0.25">
      <c r="A31" t="s">
        <v>10789</v>
      </c>
      <c r="B31" t="s">
        <v>10790</v>
      </c>
      <c r="C31" t="s">
        <v>10788</v>
      </c>
      <c r="D31" t="s">
        <v>10787</v>
      </c>
      <c r="E31" t="s">
        <v>10491</v>
      </c>
      <c r="F31" t="s">
        <v>4</v>
      </c>
      <c r="G31" s="2">
        <v>43052</v>
      </c>
      <c r="H31" s="1">
        <v>800000</v>
      </c>
      <c r="I31" s="1">
        <v>94820.339300000007</v>
      </c>
    </row>
    <row r="32" spans="1:9" x14ac:dyDescent="0.25">
      <c r="A32" t="s">
        <v>10785</v>
      </c>
      <c r="B32" t="s">
        <v>10786</v>
      </c>
      <c r="C32" t="s">
        <v>10784</v>
      </c>
      <c r="D32" t="s">
        <v>10783</v>
      </c>
      <c r="E32" t="s">
        <v>10491</v>
      </c>
      <c r="F32" t="s">
        <v>4</v>
      </c>
      <c r="G32" s="2">
        <v>42781</v>
      </c>
      <c r="H32" s="1">
        <v>1450000</v>
      </c>
      <c r="I32" s="1">
        <v>367877.61859999999</v>
      </c>
    </row>
    <row r="33" spans="1:9" x14ac:dyDescent="0.25">
      <c r="A33" t="s">
        <v>10781</v>
      </c>
      <c r="B33" t="s">
        <v>10782</v>
      </c>
      <c r="C33" t="s">
        <v>10780</v>
      </c>
      <c r="D33" t="s">
        <v>10779</v>
      </c>
      <c r="E33" t="s">
        <v>10491</v>
      </c>
      <c r="F33" t="s">
        <v>4</v>
      </c>
      <c r="G33" s="2">
        <v>42816</v>
      </c>
      <c r="H33" s="1">
        <v>2750000</v>
      </c>
      <c r="I33" s="1">
        <v>371232.86459999997</v>
      </c>
    </row>
    <row r="34" spans="1:9" x14ac:dyDescent="0.25">
      <c r="A34" t="s">
        <v>10777</v>
      </c>
      <c r="B34" t="s">
        <v>10778</v>
      </c>
      <c r="C34" t="s">
        <v>7150</v>
      </c>
      <c r="D34" t="s">
        <v>7149</v>
      </c>
      <c r="E34" t="s">
        <v>10491</v>
      </c>
      <c r="F34" t="s">
        <v>4</v>
      </c>
      <c r="G34" s="2">
        <v>43046</v>
      </c>
      <c r="H34" s="1">
        <v>2555992</v>
      </c>
      <c r="I34" s="1">
        <v>95148.545299999998</v>
      </c>
    </row>
    <row r="35" spans="1:9" x14ac:dyDescent="0.25">
      <c r="A35" t="s">
        <v>10775</v>
      </c>
      <c r="B35" t="s">
        <v>10776</v>
      </c>
      <c r="C35" t="s">
        <v>10774</v>
      </c>
      <c r="D35" t="s">
        <v>10773</v>
      </c>
      <c r="E35" t="s">
        <v>10491</v>
      </c>
      <c r="F35" t="s">
        <v>4</v>
      </c>
      <c r="G35" s="2">
        <v>42781</v>
      </c>
      <c r="H35" s="1">
        <v>1878028</v>
      </c>
      <c r="I35" s="1">
        <v>102829.8814</v>
      </c>
    </row>
    <row r="36" spans="1:9" x14ac:dyDescent="0.25">
      <c r="A36" t="s">
        <v>10771</v>
      </c>
      <c r="B36" t="s">
        <v>10772</v>
      </c>
      <c r="C36" t="s">
        <v>10770</v>
      </c>
      <c r="D36" t="s">
        <v>10769</v>
      </c>
      <c r="E36" t="s">
        <v>10491</v>
      </c>
      <c r="F36" t="s">
        <v>4</v>
      </c>
      <c r="G36" s="2">
        <v>42790</v>
      </c>
      <c r="H36" s="1">
        <v>2000000</v>
      </c>
      <c r="I36" s="1">
        <v>139018.29079999999</v>
      </c>
    </row>
    <row r="37" spans="1:9" x14ac:dyDescent="0.25">
      <c r="A37" t="s">
        <v>10767</v>
      </c>
      <c r="B37" t="s">
        <v>10768</v>
      </c>
      <c r="C37" t="s">
        <v>6630</v>
      </c>
      <c r="D37" t="s">
        <v>6629</v>
      </c>
      <c r="E37" t="s">
        <v>10491</v>
      </c>
      <c r="F37" t="s">
        <v>4</v>
      </c>
      <c r="G37" s="2">
        <v>43046</v>
      </c>
      <c r="H37" s="1">
        <v>1184672.6000000001</v>
      </c>
      <c r="I37" s="1">
        <v>40920.442300000002</v>
      </c>
    </row>
    <row r="38" spans="1:9" x14ac:dyDescent="0.25">
      <c r="A38" t="s">
        <v>10765</v>
      </c>
      <c r="B38" t="s">
        <v>10766</v>
      </c>
      <c r="C38" t="s">
        <v>6933</v>
      </c>
      <c r="D38" t="s">
        <v>6932</v>
      </c>
      <c r="E38" t="s">
        <v>10491</v>
      </c>
      <c r="F38" t="s">
        <v>4</v>
      </c>
      <c r="G38" s="2">
        <v>43052</v>
      </c>
      <c r="H38" s="1">
        <v>2833688</v>
      </c>
      <c r="I38" s="1">
        <v>57089</v>
      </c>
    </row>
    <row r="39" spans="1:9" x14ac:dyDescent="0.25">
      <c r="A39" t="s">
        <v>10763</v>
      </c>
      <c r="B39" t="s">
        <v>10764</v>
      </c>
      <c r="C39" t="s">
        <v>6667</v>
      </c>
      <c r="D39" t="s">
        <v>6666</v>
      </c>
      <c r="E39" t="s">
        <v>10491</v>
      </c>
      <c r="F39" t="s">
        <v>4</v>
      </c>
      <c r="G39" s="2">
        <v>43046</v>
      </c>
      <c r="H39" s="1">
        <v>2028995</v>
      </c>
      <c r="I39" s="1">
        <v>173878.04740000001</v>
      </c>
    </row>
    <row r="40" spans="1:9" x14ac:dyDescent="0.25">
      <c r="A40" t="s">
        <v>10761</v>
      </c>
      <c r="B40" t="s">
        <v>10762</v>
      </c>
      <c r="C40" t="s">
        <v>10760</v>
      </c>
      <c r="D40" t="s">
        <v>10759</v>
      </c>
      <c r="E40" t="s">
        <v>10491</v>
      </c>
      <c r="F40" t="s">
        <v>4</v>
      </c>
      <c r="G40" s="2">
        <v>42767</v>
      </c>
      <c r="H40" s="1">
        <v>653490</v>
      </c>
      <c r="I40" s="1">
        <v>25476.6567</v>
      </c>
    </row>
    <row r="41" spans="1:9" x14ac:dyDescent="0.25">
      <c r="A41" t="s">
        <v>10757</v>
      </c>
      <c r="B41" t="s">
        <v>10758</v>
      </c>
      <c r="C41" t="s">
        <v>6630</v>
      </c>
      <c r="D41" t="s">
        <v>6629</v>
      </c>
      <c r="E41" t="s">
        <v>10491</v>
      </c>
      <c r="F41" t="s">
        <v>4</v>
      </c>
      <c r="G41" s="2">
        <v>42802</v>
      </c>
      <c r="H41" s="1">
        <v>814450</v>
      </c>
      <c r="I41" s="1">
        <v>110298.9301</v>
      </c>
    </row>
    <row r="42" spans="1:9" x14ac:dyDescent="0.25">
      <c r="A42" t="s">
        <v>10755</v>
      </c>
      <c r="B42" t="s">
        <v>10756</v>
      </c>
      <c r="C42" t="s">
        <v>713</v>
      </c>
      <c r="D42" t="s">
        <v>712</v>
      </c>
      <c r="E42" t="s">
        <v>10491</v>
      </c>
      <c r="F42" t="s">
        <v>4</v>
      </c>
      <c r="G42" s="2">
        <v>42767</v>
      </c>
      <c r="H42" s="1">
        <v>4000000</v>
      </c>
      <c r="I42" s="1">
        <v>414084.59210000001</v>
      </c>
    </row>
    <row r="43" spans="1:9" x14ac:dyDescent="0.25">
      <c r="A43" t="s">
        <v>10753</v>
      </c>
      <c r="B43" t="s">
        <v>10754</v>
      </c>
      <c r="C43" t="s">
        <v>10752</v>
      </c>
      <c r="D43" t="s">
        <v>10751</v>
      </c>
      <c r="E43" t="s">
        <v>10491</v>
      </c>
      <c r="F43" t="s">
        <v>4</v>
      </c>
      <c r="G43" s="2">
        <v>42767</v>
      </c>
      <c r="H43" s="1">
        <v>400000</v>
      </c>
      <c r="I43" s="1">
        <v>17586.120299999999</v>
      </c>
    </row>
    <row r="44" spans="1:9" x14ac:dyDescent="0.25">
      <c r="A44" t="s">
        <v>10749</v>
      </c>
      <c r="B44" t="s">
        <v>10750</v>
      </c>
      <c r="C44" t="s">
        <v>6484</v>
      </c>
      <c r="D44" t="s">
        <v>6483</v>
      </c>
      <c r="E44" t="s">
        <v>10491</v>
      </c>
      <c r="F44" t="s">
        <v>4</v>
      </c>
      <c r="G44" s="2">
        <v>42901</v>
      </c>
      <c r="H44" s="1">
        <v>1074444</v>
      </c>
      <c r="I44" s="1">
        <v>323939.3628</v>
      </c>
    </row>
    <row r="45" spans="1:9" x14ac:dyDescent="0.25">
      <c r="A45" t="s">
        <v>10747</v>
      </c>
      <c r="B45" t="s">
        <v>10748</v>
      </c>
      <c r="C45" t="s">
        <v>10746</v>
      </c>
      <c r="D45" t="s">
        <v>10745</v>
      </c>
      <c r="E45" t="s">
        <v>10491</v>
      </c>
      <c r="F45" t="s">
        <v>4</v>
      </c>
      <c r="G45" s="2">
        <v>42901</v>
      </c>
      <c r="H45" s="1">
        <v>440355</v>
      </c>
      <c r="I45" s="1">
        <v>69543.997499999998</v>
      </c>
    </row>
    <row r="46" spans="1:9" x14ac:dyDescent="0.25">
      <c r="A46" t="s">
        <v>10743</v>
      </c>
      <c r="B46" t="s">
        <v>10744</v>
      </c>
      <c r="C46" t="s">
        <v>10742</v>
      </c>
      <c r="D46" t="s">
        <v>10741</v>
      </c>
      <c r="E46" t="s">
        <v>10491</v>
      </c>
      <c r="F46" t="s">
        <v>4</v>
      </c>
      <c r="G46" s="2">
        <v>42901</v>
      </c>
      <c r="H46" s="1">
        <v>2500000</v>
      </c>
      <c r="I46" s="1">
        <v>314201.09000000003</v>
      </c>
    </row>
    <row r="47" spans="1:9" x14ac:dyDescent="0.25">
      <c r="A47" t="s">
        <v>10739</v>
      </c>
      <c r="B47" t="s">
        <v>10740</v>
      </c>
      <c r="C47" t="s">
        <v>6460</v>
      </c>
      <c r="D47" t="s">
        <v>6459</v>
      </c>
      <c r="E47" t="s">
        <v>10491</v>
      </c>
      <c r="F47" t="s">
        <v>4</v>
      </c>
      <c r="G47" s="2">
        <v>42767</v>
      </c>
      <c r="H47" s="1">
        <v>2000000</v>
      </c>
      <c r="I47" s="1">
        <v>310775.75660000002</v>
      </c>
    </row>
    <row r="48" spans="1:9" x14ac:dyDescent="0.25">
      <c r="A48" t="s">
        <v>10737</v>
      </c>
      <c r="B48" t="s">
        <v>10738</v>
      </c>
      <c r="C48" t="s">
        <v>10736</v>
      </c>
      <c r="D48" t="s">
        <v>10735</v>
      </c>
      <c r="E48" t="s">
        <v>10491</v>
      </c>
      <c r="F48" t="s">
        <v>4</v>
      </c>
      <c r="G48" s="2">
        <v>42781</v>
      </c>
      <c r="H48" s="1">
        <v>641260</v>
      </c>
      <c r="I48" s="1">
        <v>140580.33600000001</v>
      </c>
    </row>
    <row r="49" spans="1:9" x14ac:dyDescent="0.25">
      <c r="A49" t="s">
        <v>10733</v>
      </c>
      <c r="B49" t="s">
        <v>10734</v>
      </c>
      <c r="C49" t="s">
        <v>6101</v>
      </c>
      <c r="D49" t="s">
        <v>6100</v>
      </c>
      <c r="E49" t="s">
        <v>10491</v>
      </c>
      <c r="F49" t="s">
        <v>4</v>
      </c>
      <c r="G49" s="2">
        <v>42802</v>
      </c>
      <c r="H49" s="1">
        <v>10000000</v>
      </c>
      <c r="I49" s="1">
        <v>406275.16399999999</v>
      </c>
    </row>
    <row r="50" spans="1:9" x14ac:dyDescent="0.25">
      <c r="A50" t="s">
        <v>10731</v>
      </c>
      <c r="B50" t="s">
        <v>10732</v>
      </c>
      <c r="C50" t="s">
        <v>10730</v>
      </c>
      <c r="D50" t="s">
        <v>10729</v>
      </c>
      <c r="E50" t="s">
        <v>10491</v>
      </c>
      <c r="F50" t="s">
        <v>4</v>
      </c>
      <c r="G50" s="2">
        <v>42767</v>
      </c>
      <c r="H50" s="1">
        <v>4250000</v>
      </c>
      <c r="I50" s="1">
        <v>353402.47499999998</v>
      </c>
    </row>
    <row r="51" spans="1:9" x14ac:dyDescent="0.25">
      <c r="A51" t="s">
        <v>10727</v>
      </c>
      <c r="B51" t="s">
        <v>10728</v>
      </c>
      <c r="C51" t="s">
        <v>10726</v>
      </c>
      <c r="D51" t="s">
        <v>10725</v>
      </c>
      <c r="E51" t="s">
        <v>10491</v>
      </c>
      <c r="F51" t="s">
        <v>4</v>
      </c>
      <c r="G51" s="2">
        <v>42767</v>
      </c>
      <c r="H51" s="1">
        <v>742095</v>
      </c>
      <c r="I51" s="1">
        <v>75842.978000000003</v>
      </c>
    </row>
    <row r="52" spans="1:9" x14ac:dyDescent="0.25">
      <c r="A52" t="s">
        <v>10723</v>
      </c>
      <c r="B52" t="s">
        <v>10724</v>
      </c>
      <c r="C52" t="s">
        <v>6282</v>
      </c>
      <c r="D52" t="s">
        <v>6281</v>
      </c>
      <c r="E52" t="s">
        <v>10491</v>
      </c>
      <c r="F52" t="s">
        <v>4</v>
      </c>
      <c r="G52" s="2">
        <v>42950</v>
      </c>
      <c r="H52" s="1">
        <v>2000000</v>
      </c>
      <c r="I52" s="1">
        <v>238173.8946</v>
      </c>
    </row>
    <row r="53" spans="1:9" x14ac:dyDescent="0.25">
      <c r="A53" t="s">
        <v>10721</v>
      </c>
      <c r="B53" t="s">
        <v>10722</v>
      </c>
      <c r="C53" t="s">
        <v>5573</v>
      </c>
      <c r="D53" t="s">
        <v>5572</v>
      </c>
      <c r="E53" t="s">
        <v>10491</v>
      </c>
      <c r="F53" t="s">
        <v>4</v>
      </c>
      <c r="G53" s="2">
        <v>43066</v>
      </c>
      <c r="H53" s="1">
        <v>3000000</v>
      </c>
      <c r="I53" s="1">
        <v>268173.17670000001</v>
      </c>
    </row>
    <row r="54" spans="1:9" x14ac:dyDescent="0.25">
      <c r="A54" t="s">
        <v>10719</v>
      </c>
      <c r="B54" t="s">
        <v>10720</v>
      </c>
      <c r="C54" t="s">
        <v>10718</v>
      </c>
      <c r="D54" t="s">
        <v>10717</v>
      </c>
      <c r="E54" t="s">
        <v>10491</v>
      </c>
      <c r="F54" t="s">
        <v>4</v>
      </c>
      <c r="G54" s="2">
        <v>42864</v>
      </c>
      <c r="H54" s="1">
        <v>3000000</v>
      </c>
      <c r="I54" s="1">
        <v>129661.1441</v>
      </c>
    </row>
    <row r="55" spans="1:9" x14ac:dyDescent="0.25">
      <c r="A55" t="s">
        <v>10715</v>
      </c>
      <c r="B55" t="s">
        <v>10716</v>
      </c>
      <c r="C55" t="s">
        <v>5485</v>
      </c>
      <c r="D55" t="s">
        <v>5484</v>
      </c>
      <c r="E55" t="s">
        <v>10491</v>
      </c>
      <c r="F55" t="s">
        <v>4</v>
      </c>
      <c r="G55" s="2">
        <v>42864</v>
      </c>
      <c r="H55" s="1">
        <v>1388810</v>
      </c>
      <c r="I55" s="1">
        <v>346455.53820000001</v>
      </c>
    </row>
    <row r="56" spans="1:9" x14ac:dyDescent="0.25">
      <c r="A56" t="s">
        <v>10713</v>
      </c>
      <c r="B56" t="s">
        <v>10714</v>
      </c>
      <c r="C56" t="s">
        <v>10712</v>
      </c>
      <c r="D56" t="s">
        <v>10711</v>
      </c>
      <c r="E56" t="s">
        <v>10491</v>
      </c>
      <c r="F56" t="s">
        <v>4</v>
      </c>
      <c r="G56" s="2">
        <v>43077</v>
      </c>
      <c r="H56" s="1">
        <v>10000000</v>
      </c>
      <c r="I56" s="1">
        <v>391290</v>
      </c>
    </row>
    <row r="57" spans="1:9" x14ac:dyDescent="0.25">
      <c r="A57" t="s">
        <v>10709</v>
      </c>
      <c r="B57" t="s">
        <v>10710</v>
      </c>
      <c r="C57" t="s">
        <v>10708</v>
      </c>
      <c r="D57" t="s">
        <v>10707</v>
      </c>
      <c r="E57" t="s">
        <v>10491</v>
      </c>
      <c r="F57" t="s">
        <v>4</v>
      </c>
      <c r="G57" s="2">
        <v>43046</v>
      </c>
      <c r="H57" s="1">
        <v>1054547</v>
      </c>
      <c r="I57" s="1">
        <v>184807.32980000001</v>
      </c>
    </row>
    <row r="58" spans="1:9" x14ac:dyDescent="0.25">
      <c r="A58" t="s">
        <v>10705</v>
      </c>
      <c r="B58" t="s">
        <v>10706</v>
      </c>
      <c r="C58" t="s">
        <v>665</v>
      </c>
      <c r="D58" t="s">
        <v>664</v>
      </c>
      <c r="E58" t="s">
        <v>10491</v>
      </c>
      <c r="F58" t="s">
        <v>4</v>
      </c>
      <c r="G58" s="2">
        <v>42853</v>
      </c>
      <c r="H58" s="1">
        <v>2500000</v>
      </c>
      <c r="I58" s="1">
        <v>207059.64569999999</v>
      </c>
    </row>
    <row r="59" spans="1:9" x14ac:dyDescent="0.25">
      <c r="A59" t="s">
        <v>10703</v>
      </c>
      <c r="B59" t="s">
        <v>10704</v>
      </c>
      <c r="C59" t="s">
        <v>10702</v>
      </c>
      <c r="D59" t="s">
        <v>10701</v>
      </c>
      <c r="E59" t="s">
        <v>10491</v>
      </c>
      <c r="F59" t="s">
        <v>4</v>
      </c>
      <c r="G59" s="2">
        <v>42767</v>
      </c>
      <c r="H59" s="1">
        <v>3000000</v>
      </c>
      <c r="I59" s="1">
        <v>295446.5673</v>
      </c>
    </row>
    <row r="60" spans="1:9" x14ac:dyDescent="0.25">
      <c r="A60" t="s">
        <v>10699</v>
      </c>
      <c r="B60" t="s">
        <v>10700</v>
      </c>
      <c r="C60" t="s">
        <v>4999</v>
      </c>
      <c r="D60" t="s">
        <v>4998</v>
      </c>
      <c r="E60" t="s">
        <v>10491</v>
      </c>
      <c r="F60" t="s">
        <v>4</v>
      </c>
      <c r="G60" s="2">
        <v>43067</v>
      </c>
      <c r="H60" s="1">
        <v>5000000</v>
      </c>
      <c r="I60" s="1">
        <v>290776.8492</v>
      </c>
    </row>
    <row r="61" spans="1:9" x14ac:dyDescent="0.25">
      <c r="A61" t="s">
        <v>10697</v>
      </c>
      <c r="B61" t="s">
        <v>10698</v>
      </c>
      <c r="C61" t="s">
        <v>10696</v>
      </c>
      <c r="D61" t="s">
        <v>10695</v>
      </c>
      <c r="E61" t="s">
        <v>10491</v>
      </c>
      <c r="F61" t="s">
        <v>4</v>
      </c>
      <c r="G61" s="2">
        <v>43048</v>
      </c>
      <c r="H61" s="1">
        <v>2237164</v>
      </c>
      <c r="I61" s="1">
        <v>407312.29109999997</v>
      </c>
    </row>
    <row r="62" spans="1:9" x14ac:dyDescent="0.25">
      <c r="A62" t="s">
        <v>10693</v>
      </c>
      <c r="B62" t="s">
        <v>10694</v>
      </c>
      <c r="C62" t="s">
        <v>4823</v>
      </c>
      <c r="D62" t="s">
        <v>4822</v>
      </c>
      <c r="E62" t="s">
        <v>10491</v>
      </c>
      <c r="F62" t="s">
        <v>4</v>
      </c>
      <c r="G62" s="2">
        <v>42781</v>
      </c>
      <c r="H62" s="1">
        <v>2000000</v>
      </c>
      <c r="I62" s="1">
        <v>418273.08870000002</v>
      </c>
    </row>
    <row r="63" spans="1:9" x14ac:dyDescent="0.25">
      <c r="A63" t="s">
        <v>10691</v>
      </c>
      <c r="B63" t="s">
        <v>10692</v>
      </c>
      <c r="C63" t="s">
        <v>10690</v>
      </c>
      <c r="D63" t="s">
        <v>10689</v>
      </c>
      <c r="E63" t="s">
        <v>10491</v>
      </c>
      <c r="F63" t="s">
        <v>4</v>
      </c>
      <c r="G63" s="2">
        <v>42781</v>
      </c>
      <c r="H63" s="1">
        <v>687300</v>
      </c>
      <c r="I63" s="1">
        <v>104887.96550000001</v>
      </c>
    </row>
    <row r="64" spans="1:9" x14ac:dyDescent="0.25">
      <c r="A64" t="s">
        <v>10687</v>
      </c>
      <c r="B64" t="s">
        <v>10688</v>
      </c>
      <c r="C64" t="s">
        <v>4331</v>
      </c>
      <c r="D64" t="s">
        <v>4330</v>
      </c>
      <c r="E64" t="s">
        <v>10491</v>
      </c>
      <c r="F64" t="s">
        <v>4</v>
      </c>
      <c r="G64" s="2">
        <v>43003</v>
      </c>
      <c r="H64" s="1">
        <v>10000000</v>
      </c>
      <c r="I64" s="1">
        <v>110917</v>
      </c>
    </row>
    <row r="65" spans="1:9" x14ac:dyDescent="0.25">
      <c r="A65" t="s">
        <v>10685</v>
      </c>
      <c r="B65" t="s">
        <v>10686</v>
      </c>
      <c r="C65" t="s">
        <v>10684</v>
      </c>
      <c r="D65" t="s">
        <v>10683</v>
      </c>
      <c r="E65" t="s">
        <v>10491</v>
      </c>
      <c r="F65" t="s">
        <v>4</v>
      </c>
      <c r="G65" s="2">
        <v>42864</v>
      </c>
      <c r="H65" s="1">
        <v>600000</v>
      </c>
      <c r="I65" s="1">
        <v>143266.74739999999</v>
      </c>
    </row>
    <row r="66" spans="1:9" x14ac:dyDescent="0.25">
      <c r="A66" t="s">
        <v>10681</v>
      </c>
      <c r="B66" t="s">
        <v>10682</v>
      </c>
      <c r="C66" t="s">
        <v>10680</v>
      </c>
      <c r="D66" t="s">
        <v>10679</v>
      </c>
      <c r="E66" t="s">
        <v>10491</v>
      </c>
      <c r="F66" t="s">
        <v>4</v>
      </c>
      <c r="G66" s="2">
        <v>42864</v>
      </c>
      <c r="H66" s="1">
        <v>540000</v>
      </c>
      <c r="I66" s="1">
        <v>91378.962400000004</v>
      </c>
    </row>
    <row r="67" spans="1:9" x14ac:dyDescent="0.25">
      <c r="A67" t="s">
        <v>10677</v>
      </c>
      <c r="B67" t="s">
        <v>10678</v>
      </c>
      <c r="C67" t="s">
        <v>4137</v>
      </c>
      <c r="D67" t="s">
        <v>4136</v>
      </c>
      <c r="E67" t="s">
        <v>10491</v>
      </c>
      <c r="F67" t="s">
        <v>4</v>
      </c>
      <c r="G67" s="2">
        <v>42790</v>
      </c>
      <c r="H67" s="1">
        <v>3000000</v>
      </c>
      <c r="I67" s="1">
        <v>339633.65389999998</v>
      </c>
    </row>
    <row r="68" spans="1:9" x14ac:dyDescent="0.25">
      <c r="A68" t="s">
        <v>10675</v>
      </c>
      <c r="B68" t="s">
        <v>10676</v>
      </c>
      <c r="C68" t="s">
        <v>4094</v>
      </c>
      <c r="D68" t="s">
        <v>4093</v>
      </c>
      <c r="E68" t="s">
        <v>10491</v>
      </c>
      <c r="F68" t="s">
        <v>4</v>
      </c>
      <c r="G68" s="2">
        <v>42816</v>
      </c>
      <c r="H68" s="1">
        <v>5000000</v>
      </c>
      <c r="I68" s="1">
        <v>300802.15720000002</v>
      </c>
    </row>
    <row r="69" spans="1:9" x14ac:dyDescent="0.25">
      <c r="A69" t="s">
        <v>10673</v>
      </c>
      <c r="B69" t="s">
        <v>10674</v>
      </c>
      <c r="C69" t="s">
        <v>10672</v>
      </c>
      <c r="D69" t="s">
        <v>10671</v>
      </c>
      <c r="E69" t="s">
        <v>10491</v>
      </c>
      <c r="F69" t="s">
        <v>4</v>
      </c>
      <c r="G69" s="2">
        <v>43066</v>
      </c>
      <c r="H69" s="1">
        <v>3600000</v>
      </c>
      <c r="I69" s="1">
        <v>396682.89449999999</v>
      </c>
    </row>
    <row r="70" spans="1:9" x14ac:dyDescent="0.25">
      <c r="A70" t="s">
        <v>10669</v>
      </c>
      <c r="B70" t="s">
        <v>10670</v>
      </c>
      <c r="C70" t="s">
        <v>10668</v>
      </c>
      <c r="D70" t="s">
        <v>10667</v>
      </c>
      <c r="E70" t="s">
        <v>10491</v>
      </c>
      <c r="F70" t="s">
        <v>4</v>
      </c>
      <c r="G70" s="2">
        <v>42864</v>
      </c>
      <c r="H70" s="1">
        <v>1760000</v>
      </c>
      <c r="I70" s="1">
        <v>423333.97769999999</v>
      </c>
    </row>
    <row r="71" spans="1:9" x14ac:dyDescent="0.25">
      <c r="A71" t="s">
        <v>10665</v>
      </c>
      <c r="B71" t="s">
        <v>10666</v>
      </c>
      <c r="C71" t="s">
        <v>3642</v>
      </c>
      <c r="D71" t="s">
        <v>3641</v>
      </c>
      <c r="E71" t="s">
        <v>10491</v>
      </c>
      <c r="F71" t="s">
        <v>4</v>
      </c>
      <c r="G71" s="2">
        <v>43081</v>
      </c>
      <c r="H71" s="1">
        <v>3487978</v>
      </c>
      <c r="I71" s="1">
        <v>388876.571</v>
      </c>
    </row>
    <row r="72" spans="1:9" x14ac:dyDescent="0.25">
      <c r="A72" t="s">
        <v>10663</v>
      </c>
      <c r="B72" t="s">
        <v>10664</v>
      </c>
      <c r="C72" t="s">
        <v>3522</v>
      </c>
      <c r="D72" t="s">
        <v>3521</v>
      </c>
      <c r="E72" t="s">
        <v>10491</v>
      </c>
      <c r="F72" t="s">
        <v>4</v>
      </c>
      <c r="G72" s="2">
        <v>42781</v>
      </c>
      <c r="H72" s="1">
        <v>10000000</v>
      </c>
      <c r="I72" s="1">
        <v>406720.43160000001</v>
      </c>
    </row>
    <row r="73" spans="1:9" x14ac:dyDescent="0.25">
      <c r="A73" t="s">
        <v>10661</v>
      </c>
      <c r="B73" t="s">
        <v>10662</v>
      </c>
      <c r="C73" t="s">
        <v>3498</v>
      </c>
      <c r="D73" t="s">
        <v>3497</v>
      </c>
      <c r="E73" t="s">
        <v>10491</v>
      </c>
      <c r="F73" t="s">
        <v>4</v>
      </c>
      <c r="G73" s="2">
        <v>42864</v>
      </c>
      <c r="H73" s="1">
        <v>1000000</v>
      </c>
      <c r="I73" s="1">
        <v>151029.61979999999</v>
      </c>
    </row>
    <row r="74" spans="1:9" x14ac:dyDescent="0.25">
      <c r="A74" t="s">
        <v>10659</v>
      </c>
      <c r="B74" t="s">
        <v>10660</v>
      </c>
      <c r="C74" t="s">
        <v>10657</v>
      </c>
      <c r="D74" t="s">
        <v>10656</v>
      </c>
      <c r="E74" t="s">
        <v>10491</v>
      </c>
      <c r="F74" t="s">
        <v>10658</v>
      </c>
      <c r="G74" s="2">
        <v>42767</v>
      </c>
      <c r="H74" s="1">
        <v>450000</v>
      </c>
      <c r="I74" s="1">
        <v>9183</v>
      </c>
    </row>
    <row r="75" spans="1:9" x14ac:dyDescent="0.25">
      <c r="A75" t="s">
        <v>10654</v>
      </c>
      <c r="B75" t="s">
        <v>10655</v>
      </c>
      <c r="C75" t="s">
        <v>6157</v>
      </c>
      <c r="D75" t="s">
        <v>10653</v>
      </c>
      <c r="E75" t="s">
        <v>10491</v>
      </c>
      <c r="F75" t="s">
        <v>4</v>
      </c>
      <c r="G75" s="2">
        <v>42781</v>
      </c>
      <c r="H75" s="1">
        <v>1266038</v>
      </c>
      <c r="I75" s="1">
        <v>222830.79120000001</v>
      </c>
    </row>
    <row r="76" spans="1:9" x14ac:dyDescent="0.25">
      <c r="A76" t="s">
        <v>10651</v>
      </c>
      <c r="B76" t="s">
        <v>10652</v>
      </c>
      <c r="C76" t="s">
        <v>10650</v>
      </c>
      <c r="D76" t="s">
        <v>10649</v>
      </c>
      <c r="E76" t="s">
        <v>10491</v>
      </c>
      <c r="F76" t="s">
        <v>4</v>
      </c>
      <c r="G76" s="2">
        <v>43052</v>
      </c>
      <c r="H76" s="1">
        <v>500000</v>
      </c>
      <c r="I76" s="1">
        <v>18806.2696</v>
      </c>
    </row>
    <row r="77" spans="1:9" x14ac:dyDescent="0.25">
      <c r="A77" t="s">
        <v>10647</v>
      </c>
      <c r="B77" t="s">
        <v>10648</v>
      </c>
      <c r="C77" t="s">
        <v>3055</v>
      </c>
      <c r="D77" t="s">
        <v>3054</v>
      </c>
      <c r="E77" t="s">
        <v>10491</v>
      </c>
      <c r="F77" t="s">
        <v>4</v>
      </c>
      <c r="G77" s="2">
        <v>43013</v>
      </c>
      <c r="H77" s="1">
        <v>6000000</v>
      </c>
      <c r="I77" s="1">
        <v>395846.54029999999</v>
      </c>
    </row>
    <row r="78" spans="1:9" x14ac:dyDescent="0.25">
      <c r="A78" t="s">
        <v>10645</v>
      </c>
      <c r="B78" t="s">
        <v>10646</v>
      </c>
      <c r="C78" t="s">
        <v>3295</v>
      </c>
      <c r="D78" t="s">
        <v>3294</v>
      </c>
      <c r="E78" t="s">
        <v>10491</v>
      </c>
      <c r="F78" t="s">
        <v>4</v>
      </c>
      <c r="G78" s="2">
        <v>42997</v>
      </c>
      <c r="H78" s="1">
        <v>1000000</v>
      </c>
      <c r="I78" s="1">
        <v>147694.7414</v>
      </c>
    </row>
    <row r="79" spans="1:9" x14ac:dyDescent="0.25">
      <c r="A79" t="s">
        <v>10643</v>
      </c>
      <c r="B79" t="s">
        <v>10644</v>
      </c>
      <c r="C79" t="s">
        <v>10642</v>
      </c>
      <c r="D79" t="s">
        <v>10641</v>
      </c>
      <c r="E79" t="s">
        <v>10491</v>
      </c>
      <c r="F79" t="s">
        <v>4</v>
      </c>
      <c r="G79" s="2">
        <v>42790</v>
      </c>
      <c r="H79" s="1">
        <v>2000000</v>
      </c>
      <c r="I79" s="1">
        <v>292605.48810000002</v>
      </c>
    </row>
    <row r="80" spans="1:9" x14ac:dyDescent="0.25">
      <c r="A80" t="s">
        <v>10639</v>
      </c>
      <c r="B80" t="s">
        <v>10640</v>
      </c>
      <c r="C80" t="s">
        <v>10638</v>
      </c>
      <c r="D80" t="s">
        <v>10637</v>
      </c>
      <c r="E80" t="s">
        <v>10491</v>
      </c>
      <c r="F80" t="s">
        <v>4</v>
      </c>
      <c r="G80" s="2">
        <v>42870</v>
      </c>
      <c r="H80" s="1">
        <v>3661460</v>
      </c>
      <c r="I80" s="1">
        <v>403993.6937</v>
      </c>
    </row>
    <row r="81" spans="1:9" x14ac:dyDescent="0.25">
      <c r="A81" t="s">
        <v>10635</v>
      </c>
      <c r="B81" t="s">
        <v>10636</v>
      </c>
      <c r="C81" t="s">
        <v>10634</v>
      </c>
      <c r="D81" t="s">
        <v>10633</v>
      </c>
      <c r="E81" t="s">
        <v>10491</v>
      </c>
      <c r="F81" t="s">
        <v>4</v>
      </c>
      <c r="G81" s="2">
        <v>43082</v>
      </c>
      <c r="H81" s="1">
        <v>600000</v>
      </c>
      <c r="I81" s="1">
        <v>59807.326099999998</v>
      </c>
    </row>
    <row r="82" spans="1:9" x14ac:dyDescent="0.25">
      <c r="A82" t="s">
        <v>10631</v>
      </c>
      <c r="B82" t="s">
        <v>10632</v>
      </c>
      <c r="C82" t="s">
        <v>10630</v>
      </c>
      <c r="D82" t="s">
        <v>10629</v>
      </c>
      <c r="E82" t="s">
        <v>10491</v>
      </c>
      <c r="F82" t="s">
        <v>4</v>
      </c>
      <c r="G82" s="2">
        <v>43048</v>
      </c>
      <c r="H82" s="1">
        <v>2000000</v>
      </c>
      <c r="I82" s="1">
        <v>327658.79070000001</v>
      </c>
    </row>
    <row r="83" spans="1:9" x14ac:dyDescent="0.25">
      <c r="A83" t="s">
        <v>10627</v>
      </c>
      <c r="B83" t="s">
        <v>10628</v>
      </c>
      <c r="C83" t="s">
        <v>2810</v>
      </c>
      <c r="D83" t="s">
        <v>2809</v>
      </c>
      <c r="E83" t="s">
        <v>10491</v>
      </c>
      <c r="F83" t="s">
        <v>4</v>
      </c>
      <c r="G83" s="2">
        <v>42999</v>
      </c>
      <c r="H83" s="1">
        <v>1330000</v>
      </c>
      <c r="I83" s="1">
        <v>175292.03880000001</v>
      </c>
    </row>
    <row r="84" spans="1:9" x14ac:dyDescent="0.25">
      <c r="A84" t="s">
        <v>10625</v>
      </c>
      <c r="B84" t="s">
        <v>10626</v>
      </c>
      <c r="C84" t="s">
        <v>10624</v>
      </c>
      <c r="D84" t="s">
        <v>10623</v>
      </c>
      <c r="E84" t="s">
        <v>10491</v>
      </c>
      <c r="F84" t="s">
        <v>4</v>
      </c>
      <c r="G84" s="2">
        <v>42802</v>
      </c>
      <c r="H84" s="1">
        <v>2500000</v>
      </c>
      <c r="I84" s="1">
        <v>161682.6612</v>
      </c>
    </row>
    <row r="85" spans="1:9" x14ac:dyDescent="0.25">
      <c r="A85" t="s">
        <v>10621</v>
      </c>
      <c r="B85" t="s">
        <v>10622</v>
      </c>
      <c r="C85" t="s">
        <v>2396</v>
      </c>
      <c r="D85" t="s">
        <v>2395</v>
      </c>
      <c r="E85" t="s">
        <v>10491</v>
      </c>
      <c r="F85" t="s">
        <v>4</v>
      </c>
      <c r="G85" s="2">
        <v>43046</v>
      </c>
      <c r="H85" s="1">
        <v>3000000</v>
      </c>
      <c r="I85" s="1">
        <v>392831.90289999999</v>
      </c>
    </row>
    <row r="86" spans="1:9" x14ac:dyDescent="0.25">
      <c r="A86" t="s">
        <v>10619</v>
      </c>
      <c r="B86" t="s">
        <v>10620</v>
      </c>
      <c r="C86" t="s">
        <v>10618</v>
      </c>
      <c r="D86" t="s">
        <v>10617</v>
      </c>
      <c r="E86" t="s">
        <v>10491</v>
      </c>
      <c r="F86" t="s">
        <v>4</v>
      </c>
      <c r="G86" s="2">
        <v>43011</v>
      </c>
      <c r="H86" s="1">
        <v>1500000</v>
      </c>
      <c r="I86" s="1">
        <v>400218.93660000002</v>
      </c>
    </row>
    <row r="87" spans="1:9" x14ac:dyDescent="0.25">
      <c r="A87" t="s">
        <v>10615</v>
      </c>
      <c r="B87" t="s">
        <v>10616</v>
      </c>
      <c r="C87" t="s">
        <v>10614</v>
      </c>
      <c r="D87" t="s">
        <v>10613</v>
      </c>
      <c r="E87" t="s">
        <v>10491</v>
      </c>
      <c r="F87" t="s">
        <v>4</v>
      </c>
      <c r="G87" s="2">
        <v>43077</v>
      </c>
      <c r="H87" s="1">
        <v>1835800</v>
      </c>
      <c r="I87" s="1">
        <v>285005.94819999998</v>
      </c>
    </row>
    <row r="88" spans="1:9" x14ac:dyDescent="0.25">
      <c r="A88" t="s">
        <v>10611</v>
      </c>
      <c r="B88" t="s">
        <v>10612</v>
      </c>
      <c r="C88" t="s">
        <v>2500</v>
      </c>
      <c r="D88" t="s">
        <v>2499</v>
      </c>
      <c r="E88" t="s">
        <v>10491</v>
      </c>
      <c r="F88" t="s">
        <v>4</v>
      </c>
      <c r="G88" s="2">
        <v>43052</v>
      </c>
      <c r="H88" s="1">
        <v>5000000</v>
      </c>
      <c r="I88" s="1">
        <v>391796.76750000002</v>
      </c>
    </row>
    <row r="89" spans="1:9" x14ac:dyDescent="0.25">
      <c r="A89" t="s">
        <v>10609</v>
      </c>
      <c r="B89" t="s">
        <v>10610</v>
      </c>
      <c r="C89" t="s">
        <v>10608</v>
      </c>
      <c r="D89" t="s">
        <v>10607</v>
      </c>
      <c r="E89" t="s">
        <v>10491</v>
      </c>
      <c r="F89" t="s">
        <v>4</v>
      </c>
      <c r="G89" s="2">
        <v>42781</v>
      </c>
      <c r="H89" s="1">
        <v>4000000</v>
      </c>
      <c r="I89" s="1">
        <v>412510.77010000002</v>
      </c>
    </row>
    <row r="90" spans="1:9" x14ac:dyDescent="0.25">
      <c r="A90" t="s">
        <v>10605</v>
      </c>
      <c r="B90" t="s">
        <v>10606</v>
      </c>
      <c r="C90" t="s">
        <v>1682</v>
      </c>
      <c r="D90" t="s">
        <v>1681</v>
      </c>
      <c r="E90" t="s">
        <v>10491</v>
      </c>
      <c r="F90" t="s">
        <v>4</v>
      </c>
      <c r="G90" s="2">
        <v>42781</v>
      </c>
      <c r="H90" s="1">
        <v>5000000</v>
      </c>
      <c r="I90" s="1">
        <v>410265.04969999997</v>
      </c>
    </row>
    <row r="91" spans="1:9" x14ac:dyDescent="0.25">
      <c r="A91" t="s">
        <v>10603</v>
      </c>
      <c r="B91" t="s">
        <v>10604</v>
      </c>
      <c r="C91" t="s">
        <v>10602</v>
      </c>
      <c r="D91" t="s">
        <v>10601</v>
      </c>
      <c r="E91" t="s">
        <v>10491</v>
      </c>
      <c r="F91" t="s">
        <v>4</v>
      </c>
      <c r="G91" s="2">
        <v>42767</v>
      </c>
      <c r="H91" s="1">
        <v>423000</v>
      </c>
      <c r="I91" s="1">
        <v>48518.453699999998</v>
      </c>
    </row>
    <row r="92" spans="1:9" x14ac:dyDescent="0.25">
      <c r="A92" t="s">
        <v>10599</v>
      </c>
      <c r="B92" t="s">
        <v>10600</v>
      </c>
      <c r="C92" t="s">
        <v>10598</v>
      </c>
      <c r="D92" t="s">
        <v>10597</v>
      </c>
      <c r="E92" t="s">
        <v>10491</v>
      </c>
      <c r="F92" t="s">
        <v>4</v>
      </c>
      <c r="G92" s="2">
        <v>42802</v>
      </c>
      <c r="H92" s="1">
        <v>600000</v>
      </c>
      <c r="I92" s="1">
        <v>161196.23970000001</v>
      </c>
    </row>
    <row r="93" spans="1:9" x14ac:dyDescent="0.25">
      <c r="A93" t="s">
        <v>10595</v>
      </c>
      <c r="B93" t="s">
        <v>10596</v>
      </c>
      <c r="C93" t="s">
        <v>10592</v>
      </c>
      <c r="D93" t="s">
        <v>10591</v>
      </c>
      <c r="E93" t="s">
        <v>10491</v>
      </c>
      <c r="F93" t="s">
        <v>4</v>
      </c>
      <c r="G93" s="2">
        <v>42767</v>
      </c>
      <c r="H93" s="1">
        <v>600000</v>
      </c>
      <c r="I93" s="1">
        <v>48428.334000000003</v>
      </c>
    </row>
    <row r="94" spans="1:9" x14ac:dyDescent="0.25">
      <c r="A94" t="s">
        <v>10593</v>
      </c>
      <c r="B94" t="s">
        <v>10594</v>
      </c>
      <c r="C94" t="s">
        <v>10592</v>
      </c>
      <c r="D94" t="s">
        <v>10591</v>
      </c>
      <c r="E94" t="s">
        <v>10491</v>
      </c>
      <c r="F94" t="s">
        <v>4</v>
      </c>
      <c r="G94" s="2">
        <v>42901</v>
      </c>
      <c r="H94" s="1">
        <v>810000</v>
      </c>
      <c r="I94" s="1">
        <v>105993.42570000001</v>
      </c>
    </row>
    <row r="95" spans="1:9" x14ac:dyDescent="0.25">
      <c r="A95" t="s">
        <v>10589</v>
      </c>
      <c r="B95" t="s">
        <v>10590</v>
      </c>
      <c r="C95" t="s">
        <v>10588</v>
      </c>
      <c r="D95" t="s">
        <v>10587</v>
      </c>
      <c r="E95" t="s">
        <v>10491</v>
      </c>
      <c r="F95" t="s">
        <v>4</v>
      </c>
      <c r="G95" s="2">
        <v>42790</v>
      </c>
      <c r="H95" s="1">
        <v>2794745</v>
      </c>
      <c r="I95" s="1">
        <v>413891.06290000002</v>
      </c>
    </row>
    <row r="96" spans="1:9" x14ac:dyDescent="0.25">
      <c r="A96" t="s">
        <v>10585</v>
      </c>
      <c r="B96" t="s">
        <v>10586</v>
      </c>
      <c r="C96" t="s">
        <v>10584</v>
      </c>
      <c r="D96" t="s">
        <v>10583</v>
      </c>
      <c r="E96" t="s">
        <v>10491</v>
      </c>
      <c r="F96" t="s">
        <v>4</v>
      </c>
      <c r="G96" s="2">
        <v>43084</v>
      </c>
      <c r="H96" s="1">
        <v>1055000</v>
      </c>
      <c r="I96" s="1">
        <v>40641.000399999997</v>
      </c>
    </row>
    <row r="97" spans="1:9" x14ac:dyDescent="0.25">
      <c r="A97" t="s">
        <v>10581</v>
      </c>
      <c r="B97" t="s">
        <v>10582</v>
      </c>
      <c r="C97" t="s">
        <v>10580</v>
      </c>
      <c r="D97" t="s">
        <v>10579</v>
      </c>
      <c r="E97" t="s">
        <v>10491</v>
      </c>
      <c r="F97" t="s">
        <v>4</v>
      </c>
      <c r="G97" s="2">
        <v>43052</v>
      </c>
      <c r="H97" s="1">
        <v>250000</v>
      </c>
      <c r="I97" s="1">
        <v>58320.211499999998</v>
      </c>
    </row>
    <row r="98" spans="1:9" x14ac:dyDescent="0.25">
      <c r="A98" t="s">
        <v>10577</v>
      </c>
      <c r="B98" t="s">
        <v>10578</v>
      </c>
      <c r="C98" t="s">
        <v>2020</v>
      </c>
      <c r="D98" t="s">
        <v>2019</v>
      </c>
      <c r="E98" t="s">
        <v>10491</v>
      </c>
      <c r="F98" t="s">
        <v>4</v>
      </c>
      <c r="G98" s="2">
        <v>42901</v>
      </c>
      <c r="H98" s="1">
        <v>3000000</v>
      </c>
      <c r="I98" s="1">
        <v>399272.3247</v>
      </c>
    </row>
    <row r="99" spans="1:9" x14ac:dyDescent="0.25">
      <c r="A99" t="s">
        <v>10575</v>
      </c>
      <c r="B99" t="s">
        <v>10576</v>
      </c>
      <c r="C99" t="s">
        <v>963</v>
      </c>
      <c r="D99" t="s">
        <v>962</v>
      </c>
      <c r="E99" t="s">
        <v>10491</v>
      </c>
      <c r="F99" t="s">
        <v>4</v>
      </c>
      <c r="G99" s="2">
        <v>42790</v>
      </c>
      <c r="H99" s="1">
        <v>5000000</v>
      </c>
      <c r="I99" s="1">
        <v>365945.73570000002</v>
      </c>
    </row>
    <row r="100" spans="1:9" x14ac:dyDescent="0.25">
      <c r="A100" t="s">
        <v>10573</v>
      </c>
      <c r="B100" t="s">
        <v>10574</v>
      </c>
      <c r="C100" t="s">
        <v>10572</v>
      </c>
      <c r="D100" t="s">
        <v>10571</v>
      </c>
      <c r="E100" t="s">
        <v>10491</v>
      </c>
      <c r="F100" t="s">
        <v>4</v>
      </c>
      <c r="G100" s="2">
        <v>42767</v>
      </c>
      <c r="H100" s="1">
        <v>630000</v>
      </c>
      <c r="I100" s="1">
        <v>78562.280499999993</v>
      </c>
    </row>
    <row r="101" spans="1:9" x14ac:dyDescent="0.25">
      <c r="A101" t="s">
        <v>10569</v>
      </c>
      <c r="B101" t="s">
        <v>10570</v>
      </c>
      <c r="C101" t="s">
        <v>10566</v>
      </c>
      <c r="D101" t="s">
        <v>10565</v>
      </c>
      <c r="E101" t="s">
        <v>10491</v>
      </c>
      <c r="F101" t="s">
        <v>4</v>
      </c>
      <c r="G101" s="2">
        <v>42767</v>
      </c>
      <c r="H101" s="1">
        <v>664950</v>
      </c>
      <c r="I101" s="1">
        <v>53840.606899999999</v>
      </c>
    </row>
    <row r="102" spans="1:9" x14ac:dyDescent="0.25">
      <c r="A102" t="s">
        <v>10567</v>
      </c>
      <c r="B102" t="s">
        <v>10568</v>
      </c>
      <c r="C102" t="s">
        <v>10566</v>
      </c>
      <c r="D102" t="s">
        <v>10565</v>
      </c>
      <c r="E102" t="s">
        <v>10491</v>
      </c>
      <c r="F102" t="s">
        <v>4</v>
      </c>
      <c r="G102" s="2">
        <v>42816</v>
      </c>
      <c r="H102" s="1">
        <v>635050</v>
      </c>
      <c r="I102" s="1">
        <v>44393.803699999997</v>
      </c>
    </row>
    <row r="103" spans="1:9" x14ac:dyDescent="0.25">
      <c r="A103" t="s">
        <v>10563</v>
      </c>
      <c r="B103" t="s">
        <v>10564</v>
      </c>
      <c r="C103" t="s">
        <v>10562</v>
      </c>
      <c r="D103" t="s">
        <v>10561</v>
      </c>
      <c r="E103" t="s">
        <v>10491</v>
      </c>
      <c r="F103" t="s">
        <v>4</v>
      </c>
      <c r="G103" s="2">
        <v>42767</v>
      </c>
      <c r="H103" s="1">
        <v>605000</v>
      </c>
      <c r="I103" s="1">
        <v>119824.9593</v>
      </c>
    </row>
    <row r="104" spans="1:9" x14ac:dyDescent="0.25">
      <c r="A104" t="s">
        <v>10559</v>
      </c>
      <c r="B104" t="s">
        <v>10560</v>
      </c>
      <c r="C104" t="s">
        <v>1620</v>
      </c>
      <c r="D104" t="s">
        <v>1619</v>
      </c>
      <c r="E104" t="s">
        <v>10491</v>
      </c>
      <c r="F104" t="s">
        <v>4</v>
      </c>
      <c r="G104" s="2">
        <v>43048</v>
      </c>
      <c r="H104" s="1">
        <v>566000</v>
      </c>
      <c r="I104" s="1">
        <v>58551.738799999999</v>
      </c>
    </row>
    <row r="105" spans="1:9" x14ac:dyDescent="0.25">
      <c r="A105" t="s">
        <v>10557</v>
      </c>
      <c r="B105" t="s">
        <v>10558</v>
      </c>
      <c r="C105" t="s">
        <v>10556</v>
      </c>
      <c r="D105" t="s">
        <v>10555</v>
      </c>
      <c r="E105" t="s">
        <v>10491</v>
      </c>
      <c r="F105" t="s">
        <v>4</v>
      </c>
      <c r="G105" s="2">
        <v>42901</v>
      </c>
      <c r="H105" s="1">
        <v>5252364</v>
      </c>
      <c r="I105" s="1">
        <v>400067.28320000001</v>
      </c>
    </row>
    <row r="106" spans="1:9" x14ac:dyDescent="0.25">
      <c r="A106" t="s">
        <v>10553</v>
      </c>
      <c r="B106" t="s">
        <v>10554</v>
      </c>
      <c r="C106" t="s">
        <v>975</v>
      </c>
      <c r="D106" t="s">
        <v>974</v>
      </c>
      <c r="E106" t="s">
        <v>10491</v>
      </c>
      <c r="F106" t="s">
        <v>4</v>
      </c>
      <c r="G106" s="2">
        <v>42950</v>
      </c>
      <c r="H106" s="1">
        <v>4000000</v>
      </c>
      <c r="I106" s="1">
        <v>198075.45569999999</v>
      </c>
    </row>
    <row r="107" spans="1:9" x14ac:dyDescent="0.25">
      <c r="A107" t="s">
        <v>10551</v>
      </c>
      <c r="B107" t="s">
        <v>10552</v>
      </c>
      <c r="C107" t="s">
        <v>10550</v>
      </c>
      <c r="D107" t="s">
        <v>10549</v>
      </c>
      <c r="E107" t="s">
        <v>10491</v>
      </c>
      <c r="F107" t="s">
        <v>4</v>
      </c>
      <c r="G107" s="2">
        <v>43046</v>
      </c>
      <c r="H107" s="1">
        <v>279372</v>
      </c>
      <c r="I107" s="1">
        <v>37756.6486</v>
      </c>
    </row>
    <row r="108" spans="1:9" x14ac:dyDescent="0.25">
      <c r="A108" t="s">
        <v>10547</v>
      </c>
      <c r="B108" t="s">
        <v>10548</v>
      </c>
      <c r="C108" t="s">
        <v>10546</v>
      </c>
      <c r="D108" t="s">
        <v>10545</v>
      </c>
      <c r="E108" t="s">
        <v>10491</v>
      </c>
      <c r="F108" t="s">
        <v>4</v>
      </c>
      <c r="G108" s="2">
        <v>43046</v>
      </c>
      <c r="H108" s="1">
        <v>2504000</v>
      </c>
      <c r="I108" s="1">
        <v>97394.1391</v>
      </c>
    </row>
    <row r="109" spans="1:9" x14ac:dyDescent="0.25">
      <c r="A109" t="s">
        <v>10543</v>
      </c>
      <c r="B109" t="s">
        <v>10544</v>
      </c>
      <c r="C109" t="s">
        <v>10542</v>
      </c>
      <c r="D109" t="s">
        <v>10541</v>
      </c>
      <c r="E109" t="s">
        <v>10491</v>
      </c>
      <c r="F109" t="s">
        <v>4</v>
      </c>
      <c r="G109" s="2">
        <v>43004</v>
      </c>
      <c r="H109" s="1">
        <v>5000000</v>
      </c>
      <c r="I109" s="1">
        <v>395305.93640000001</v>
      </c>
    </row>
    <row r="110" spans="1:9" x14ac:dyDescent="0.25">
      <c r="A110" t="s">
        <v>10539</v>
      </c>
      <c r="B110" t="s">
        <v>10540</v>
      </c>
      <c r="C110" t="s">
        <v>1522</v>
      </c>
      <c r="D110" t="s">
        <v>1521</v>
      </c>
      <c r="E110" t="s">
        <v>10491</v>
      </c>
      <c r="F110" t="s">
        <v>4</v>
      </c>
      <c r="G110" s="2">
        <v>42767</v>
      </c>
      <c r="H110" s="1">
        <v>2100000</v>
      </c>
      <c r="I110" s="1">
        <v>201312.69349999999</v>
      </c>
    </row>
    <row r="111" spans="1:9" x14ac:dyDescent="0.25">
      <c r="A111" t="s">
        <v>10537</v>
      </c>
      <c r="B111" t="s">
        <v>10538</v>
      </c>
      <c r="C111" t="s">
        <v>10536</v>
      </c>
      <c r="D111" t="s">
        <v>10535</v>
      </c>
      <c r="E111" t="s">
        <v>10491</v>
      </c>
      <c r="F111" t="s">
        <v>4</v>
      </c>
      <c r="G111" s="2">
        <v>42767</v>
      </c>
      <c r="H111" s="1">
        <v>180000</v>
      </c>
      <c r="I111" s="1">
        <v>11993.019700000001</v>
      </c>
    </row>
    <row r="112" spans="1:9" x14ac:dyDescent="0.25">
      <c r="A112" t="s">
        <v>10533</v>
      </c>
      <c r="B112" t="s">
        <v>10534</v>
      </c>
      <c r="C112" t="s">
        <v>10532</v>
      </c>
      <c r="D112" t="s">
        <v>10531</v>
      </c>
      <c r="E112" t="s">
        <v>10491</v>
      </c>
      <c r="F112" t="s">
        <v>4</v>
      </c>
      <c r="G112" s="2">
        <v>42816</v>
      </c>
      <c r="H112" s="1">
        <v>318816</v>
      </c>
      <c r="I112" s="1">
        <v>41796.192900000002</v>
      </c>
    </row>
    <row r="113" spans="1:9" x14ac:dyDescent="0.25">
      <c r="A113" t="s">
        <v>10529</v>
      </c>
      <c r="B113" t="s">
        <v>10530</v>
      </c>
      <c r="C113" t="s">
        <v>10528</v>
      </c>
      <c r="D113" t="s">
        <v>10527</v>
      </c>
      <c r="E113" t="s">
        <v>10491</v>
      </c>
      <c r="F113" t="s">
        <v>4</v>
      </c>
      <c r="G113" s="2">
        <v>43063</v>
      </c>
      <c r="H113" s="1">
        <v>616790</v>
      </c>
      <c r="I113" s="1">
        <v>15226.5762</v>
      </c>
    </row>
    <row r="114" spans="1:9" x14ac:dyDescent="0.25">
      <c r="A114" t="s">
        <v>10525</v>
      </c>
      <c r="B114" t="s">
        <v>10526</v>
      </c>
      <c r="C114" t="s">
        <v>246</v>
      </c>
      <c r="D114" t="s">
        <v>245</v>
      </c>
      <c r="E114" t="s">
        <v>10491</v>
      </c>
      <c r="F114" t="s">
        <v>4</v>
      </c>
      <c r="G114" s="2">
        <v>43068</v>
      </c>
      <c r="H114" s="1">
        <v>300000</v>
      </c>
      <c r="I114" s="1">
        <v>13876.8483</v>
      </c>
    </row>
    <row r="115" spans="1:9" x14ac:dyDescent="0.25">
      <c r="A115" t="s">
        <v>10523</v>
      </c>
      <c r="B115" t="s">
        <v>10524</v>
      </c>
      <c r="C115" t="s">
        <v>246</v>
      </c>
      <c r="D115" t="s">
        <v>245</v>
      </c>
      <c r="E115" t="s">
        <v>10491</v>
      </c>
      <c r="F115" t="s">
        <v>4</v>
      </c>
      <c r="G115" s="2">
        <v>43067</v>
      </c>
      <c r="H115" s="1">
        <v>660000</v>
      </c>
      <c r="I115" s="1">
        <v>30145.862000000001</v>
      </c>
    </row>
    <row r="116" spans="1:9" x14ac:dyDescent="0.25">
      <c r="A116" t="s">
        <v>10521</v>
      </c>
      <c r="B116" t="s">
        <v>10522</v>
      </c>
      <c r="C116" t="s">
        <v>10520</v>
      </c>
      <c r="D116" t="s">
        <v>10519</v>
      </c>
      <c r="E116" t="s">
        <v>10491</v>
      </c>
      <c r="F116" t="s">
        <v>4</v>
      </c>
      <c r="G116" s="2">
        <v>43052</v>
      </c>
      <c r="H116" s="1">
        <v>2000000</v>
      </c>
      <c r="I116" s="1">
        <v>239046.11850000001</v>
      </c>
    </row>
    <row r="117" spans="1:9" x14ac:dyDescent="0.25">
      <c r="A117" t="s">
        <v>10517</v>
      </c>
      <c r="B117" t="s">
        <v>10518</v>
      </c>
      <c r="C117" t="s">
        <v>84</v>
      </c>
      <c r="D117" t="s">
        <v>83</v>
      </c>
      <c r="E117" t="s">
        <v>10491</v>
      </c>
      <c r="F117" t="s">
        <v>4</v>
      </c>
      <c r="G117" s="2">
        <v>42864</v>
      </c>
      <c r="H117" s="1">
        <v>499000</v>
      </c>
      <c r="I117" s="1">
        <v>34089.570099999997</v>
      </c>
    </row>
    <row r="118" spans="1:9" x14ac:dyDescent="0.25">
      <c r="A118" t="s">
        <v>10515</v>
      </c>
      <c r="B118" t="s">
        <v>10516</v>
      </c>
      <c r="C118" t="s">
        <v>10514</v>
      </c>
      <c r="D118" t="s">
        <v>10513</v>
      </c>
      <c r="E118" t="s">
        <v>10491</v>
      </c>
      <c r="F118" t="s">
        <v>4</v>
      </c>
      <c r="G118" s="2">
        <v>43046</v>
      </c>
      <c r="H118" s="1">
        <v>1400000</v>
      </c>
      <c r="I118" s="1">
        <v>145985.99160000001</v>
      </c>
    </row>
    <row r="119" spans="1:9" x14ac:dyDescent="0.25">
      <c r="A119" t="s">
        <v>10511</v>
      </c>
      <c r="B119" t="s">
        <v>10512</v>
      </c>
      <c r="C119" t="s">
        <v>5745</v>
      </c>
      <c r="D119" t="s">
        <v>5744</v>
      </c>
      <c r="E119" t="s">
        <v>10491</v>
      </c>
      <c r="F119" t="s">
        <v>4</v>
      </c>
      <c r="G119" s="2">
        <v>42864</v>
      </c>
      <c r="H119" s="1">
        <v>700000</v>
      </c>
      <c r="I119" s="1">
        <v>90096.659899999999</v>
      </c>
    </row>
    <row r="120" spans="1:9" x14ac:dyDescent="0.25">
      <c r="A120" t="s">
        <v>10509</v>
      </c>
      <c r="B120" t="s">
        <v>10510</v>
      </c>
      <c r="C120" t="s">
        <v>10508</v>
      </c>
      <c r="D120" t="s">
        <v>10507</v>
      </c>
      <c r="E120" t="s">
        <v>10491</v>
      </c>
      <c r="F120" t="s">
        <v>4</v>
      </c>
      <c r="G120" s="2">
        <v>43084</v>
      </c>
      <c r="H120" s="1">
        <v>11150000</v>
      </c>
      <c r="I120" s="1">
        <v>385627.12239999999</v>
      </c>
    </row>
    <row r="121" spans="1:9" x14ac:dyDescent="0.25">
      <c r="A121" t="s">
        <v>10505</v>
      </c>
      <c r="B121" t="s">
        <v>10506</v>
      </c>
      <c r="C121" t="s">
        <v>5749</v>
      </c>
      <c r="D121" t="s">
        <v>5748</v>
      </c>
      <c r="E121" t="s">
        <v>10491</v>
      </c>
      <c r="F121" t="s">
        <v>4</v>
      </c>
      <c r="G121" s="2">
        <v>43081</v>
      </c>
      <c r="H121" s="1">
        <v>1098135</v>
      </c>
      <c r="I121" s="1">
        <v>113878.2962</v>
      </c>
    </row>
    <row r="122" spans="1:9" x14ac:dyDescent="0.25">
      <c r="A122" t="s">
        <v>10503</v>
      </c>
      <c r="B122" t="s">
        <v>10504</v>
      </c>
      <c r="C122" t="s">
        <v>10502</v>
      </c>
      <c r="D122" t="s">
        <v>10501</v>
      </c>
      <c r="E122" t="s">
        <v>10491</v>
      </c>
      <c r="F122" t="s">
        <v>4</v>
      </c>
      <c r="G122" s="2">
        <v>43066</v>
      </c>
      <c r="H122" s="1">
        <v>6400000</v>
      </c>
      <c r="I122" s="1">
        <v>391404.17320000002</v>
      </c>
    </row>
    <row r="123" spans="1:9" x14ac:dyDescent="0.25">
      <c r="A123" t="s">
        <v>10499</v>
      </c>
      <c r="B123" t="s">
        <v>10500</v>
      </c>
      <c r="C123" t="s">
        <v>10498</v>
      </c>
      <c r="D123" t="s">
        <v>10497</v>
      </c>
      <c r="E123" t="s">
        <v>10491</v>
      </c>
      <c r="F123" t="s">
        <v>4</v>
      </c>
      <c r="G123" s="2">
        <v>43052</v>
      </c>
      <c r="H123" s="1">
        <v>8604456</v>
      </c>
      <c r="I123" s="1">
        <v>302016.0759</v>
      </c>
    </row>
    <row r="124" spans="1:9" x14ac:dyDescent="0.25">
      <c r="A124" t="s">
        <v>10495</v>
      </c>
      <c r="B124" t="s">
        <v>10496</v>
      </c>
      <c r="C124" t="s">
        <v>747</v>
      </c>
      <c r="D124" t="s">
        <v>746</v>
      </c>
      <c r="E124" t="s">
        <v>10491</v>
      </c>
      <c r="F124" t="s">
        <v>4</v>
      </c>
      <c r="G124" s="2">
        <v>42956</v>
      </c>
      <c r="H124" s="1">
        <v>5000000</v>
      </c>
      <c r="I124" s="1">
        <v>398077.55249999999</v>
      </c>
    </row>
    <row r="125" spans="1:9" x14ac:dyDescent="0.25">
      <c r="A125" t="s">
        <v>10493</v>
      </c>
      <c r="B125" t="s">
        <v>10494</v>
      </c>
      <c r="C125" t="s">
        <v>1530</v>
      </c>
      <c r="D125" t="s">
        <v>10492</v>
      </c>
      <c r="E125" t="s">
        <v>10491</v>
      </c>
      <c r="F125" t="s">
        <v>4</v>
      </c>
      <c r="G125" s="2">
        <v>42864</v>
      </c>
      <c r="H125" s="1">
        <v>3996290</v>
      </c>
      <c r="I125" s="1">
        <v>410899.54690000002</v>
      </c>
    </row>
    <row r="126" spans="1:9" x14ac:dyDescent="0.25">
      <c r="A126" t="s">
        <v>10485</v>
      </c>
      <c r="D126">
        <f>SUBTOTAL(103,Tabulka3[IČO klienta])</f>
        <v>124</v>
      </c>
      <c r="G126"/>
      <c r="H126" s="8">
        <f>SUBTOTAL(109,Tabulka3[Výše úvěru])</f>
        <v>304268436.60000002</v>
      </c>
      <c r="I126" s="8">
        <f>SUBTOTAL(109,Tabulka3[Výše dotace])</f>
        <v>26386036.005199991</v>
      </c>
    </row>
  </sheetData>
  <pageMargins left="0.70866141732283472" right="0.70866141732283472" top="0.78740157480314965" bottom="0.78740157480314965" header="0.31496062992125984" footer="0.31496062992125984"/>
  <pageSetup paperSize="9" scale="63" fitToHeight="0" orientation="landscape" verticalDpi="0" r:id="rId1"/>
  <headerFooter>
    <oddHeader>&amp;LPGRLF, a.s.&amp;CZúčtování se SR 2017&amp;RPodpora nákupu půdy 2017</oddHeader>
    <oddFooter>&amp;L&amp;D&amp;R&amp;P/&amp;N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22.5703125" customWidth="1"/>
    <col min="4" max="4" width="12.85546875" customWidth="1"/>
    <col min="5" max="5" width="38" bestFit="1" customWidth="1"/>
    <col min="6" max="6" width="14.85546875" customWidth="1"/>
    <col min="7" max="7" width="16.5703125" style="2" customWidth="1"/>
    <col min="8" max="8" width="16.42578125" style="1" bestFit="1" customWidth="1"/>
    <col min="9" max="9" width="15.5703125" style="1" bestFit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13336</v>
      </c>
      <c r="B2" t="s">
        <v>13337</v>
      </c>
      <c r="C2" t="s">
        <v>13335</v>
      </c>
      <c r="D2" t="s">
        <v>13334</v>
      </c>
      <c r="E2" t="s">
        <v>13313</v>
      </c>
      <c r="F2" t="s">
        <v>4</v>
      </c>
      <c r="G2" s="2">
        <v>42864</v>
      </c>
      <c r="H2" s="1">
        <v>1000000</v>
      </c>
      <c r="I2" s="1">
        <v>52393.912799999998</v>
      </c>
    </row>
    <row r="3" spans="1:9" x14ac:dyDescent="0.25">
      <c r="A3" t="s">
        <v>13332</v>
      </c>
      <c r="B3" t="s">
        <v>13333</v>
      </c>
      <c r="C3" t="s">
        <v>13331</v>
      </c>
      <c r="D3" t="s">
        <v>13330</v>
      </c>
      <c r="E3" t="s">
        <v>13313</v>
      </c>
      <c r="F3" t="s">
        <v>4</v>
      </c>
      <c r="G3" s="2">
        <v>42864</v>
      </c>
      <c r="H3" s="1">
        <v>1714860</v>
      </c>
      <c r="I3" s="1">
        <v>86770.362500000003</v>
      </c>
    </row>
    <row r="4" spans="1:9" x14ac:dyDescent="0.25">
      <c r="A4" t="s">
        <v>13328</v>
      </c>
      <c r="B4" t="s">
        <v>13329</v>
      </c>
      <c r="C4" t="s">
        <v>13327</v>
      </c>
      <c r="D4" t="s">
        <v>13326</v>
      </c>
      <c r="E4" t="s">
        <v>13313</v>
      </c>
      <c r="F4" t="s">
        <v>4</v>
      </c>
      <c r="G4" s="2">
        <v>43041</v>
      </c>
      <c r="H4" s="1">
        <v>1089791.8</v>
      </c>
      <c r="I4" s="1">
        <v>33415.9084</v>
      </c>
    </row>
    <row r="5" spans="1:9" x14ac:dyDescent="0.25">
      <c r="A5" t="s">
        <v>13324</v>
      </c>
      <c r="B5" t="s">
        <v>13325</v>
      </c>
      <c r="C5" t="s">
        <v>13323</v>
      </c>
      <c r="D5" t="s">
        <v>13322</v>
      </c>
      <c r="E5" t="s">
        <v>13313</v>
      </c>
      <c r="F5" t="s">
        <v>4</v>
      </c>
      <c r="G5" s="2">
        <v>42870</v>
      </c>
      <c r="H5" s="1">
        <v>570000</v>
      </c>
      <c r="I5" s="1">
        <v>32013.9836</v>
      </c>
    </row>
    <row r="6" spans="1:9" x14ac:dyDescent="0.25">
      <c r="A6" t="s">
        <v>13320</v>
      </c>
      <c r="B6" t="s">
        <v>13321</v>
      </c>
      <c r="C6" t="s">
        <v>13319</v>
      </c>
      <c r="D6" t="s">
        <v>13318</v>
      </c>
      <c r="E6" t="s">
        <v>13313</v>
      </c>
      <c r="F6" t="s">
        <v>4</v>
      </c>
      <c r="G6" s="2">
        <v>43081</v>
      </c>
      <c r="H6" s="1">
        <v>971647</v>
      </c>
      <c r="I6" s="1">
        <v>54149.5</v>
      </c>
    </row>
    <row r="7" spans="1:9" x14ac:dyDescent="0.25">
      <c r="A7" t="s">
        <v>13316</v>
      </c>
      <c r="B7" t="s">
        <v>13317</v>
      </c>
      <c r="C7" t="s">
        <v>13315</v>
      </c>
      <c r="D7" t="s">
        <v>13314</v>
      </c>
      <c r="E7" t="s">
        <v>13313</v>
      </c>
      <c r="F7" t="s">
        <v>4</v>
      </c>
      <c r="G7" s="2">
        <v>43046</v>
      </c>
      <c r="H7" s="1">
        <v>1986800</v>
      </c>
      <c r="I7" s="1">
        <v>126474.7993</v>
      </c>
    </row>
    <row r="8" spans="1:9" x14ac:dyDescent="0.25">
      <c r="A8" t="s">
        <v>10485</v>
      </c>
      <c r="D8">
        <f>SUBTOTAL(103,Tabulka1[IČO klienta])</f>
        <v>6</v>
      </c>
      <c r="G8"/>
      <c r="H8" s="8">
        <f>SUBTOTAL(109,Tabulka1[Výše úvěru])</f>
        <v>7333098.7999999998</v>
      </c>
      <c r="I8" s="8">
        <f>SUBTOTAL(109,Tabulka1[Výše dotace])</f>
        <v>385218.46659999999</v>
      </c>
    </row>
  </sheetData>
  <pageMargins left="0.70866141732283472" right="0.70866141732283472" top="0.78740157480314965" bottom="0.78740157480314965" header="0.31496062992125984" footer="0.31496062992125984"/>
  <pageSetup paperSize="9" scale="86" fitToHeight="0" orientation="landscape" r:id="rId1"/>
  <headerFooter>
    <oddHeader>&amp;LPGRLF, a.s.&amp;CZúčtování se SR 2017&amp;RZpracovatel dřeva</oddHeader>
    <oddFooter>&amp;L&amp;D&amp;R&amp;P/&amp;N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28.140625" customWidth="1"/>
    <col min="4" max="4" width="12.85546875" customWidth="1"/>
    <col min="5" max="5" width="20.42578125" customWidth="1"/>
    <col min="6" max="6" width="14.85546875" customWidth="1"/>
    <col min="7" max="7" width="16.5703125" style="2" customWidth="1"/>
    <col min="8" max="8" width="17.5703125" style="1" bestFit="1" customWidth="1"/>
    <col min="9" max="9" width="15.5703125" style="1" bestFit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13311</v>
      </c>
      <c r="B2" t="s">
        <v>13312</v>
      </c>
      <c r="C2" t="s">
        <v>13310</v>
      </c>
      <c r="D2" t="s">
        <v>13309</v>
      </c>
      <c r="E2" t="s">
        <v>13140</v>
      </c>
      <c r="F2" t="s">
        <v>4</v>
      </c>
      <c r="G2" s="2">
        <v>42955</v>
      </c>
      <c r="H2" s="1">
        <v>2135000</v>
      </c>
      <c r="I2" s="1">
        <v>93994.260800000004</v>
      </c>
    </row>
    <row r="3" spans="1:9" x14ac:dyDescent="0.25">
      <c r="A3" t="s">
        <v>13307</v>
      </c>
      <c r="B3" t="s">
        <v>13308</v>
      </c>
      <c r="C3" t="s">
        <v>13306</v>
      </c>
      <c r="D3" t="s">
        <v>13305</v>
      </c>
      <c r="E3" t="s">
        <v>13140</v>
      </c>
      <c r="F3" t="s">
        <v>4</v>
      </c>
      <c r="G3" s="2">
        <v>43075</v>
      </c>
      <c r="H3" s="1">
        <v>8278239.2000000002</v>
      </c>
      <c r="I3" s="1">
        <v>461405.39260000002</v>
      </c>
    </row>
    <row r="4" spans="1:9" x14ac:dyDescent="0.25">
      <c r="A4" t="s">
        <v>13303</v>
      </c>
      <c r="B4" t="s">
        <v>13304</v>
      </c>
      <c r="C4" t="s">
        <v>13302</v>
      </c>
      <c r="D4" t="s">
        <v>13301</v>
      </c>
      <c r="E4" t="s">
        <v>13140</v>
      </c>
      <c r="F4" t="s">
        <v>4</v>
      </c>
      <c r="G4" s="2">
        <v>42870</v>
      </c>
      <c r="H4" s="1">
        <v>839438</v>
      </c>
      <c r="I4" s="1">
        <v>52093.247300000003</v>
      </c>
    </row>
    <row r="5" spans="1:9" x14ac:dyDescent="0.25">
      <c r="A5" t="s">
        <v>13299</v>
      </c>
      <c r="B5" t="s">
        <v>13300</v>
      </c>
      <c r="C5" t="s">
        <v>13298</v>
      </c>
      <c r="D5" t="s">
        <v>13297</v>
      </c>
      <c r="E5" t="s">
        <v>13140</v>
      </c>
      <c r="F5" t="s">
        <v>4</v>
      </c>
      <c r="G5" s="2">
        <v>43084</v>
      </c>
      <c r="H5" s="1">
        <v>3280000</v>
      </c>
      <c r="I5" s="1">
        <v>234424.9479</v>
      </c>
    </row>
    <row r="6" spans="1:9" x14ac:dyDescent="0.25">
      <c r="A6" t="s">
        <v>13295</v>
      </c>
      <c r="B6" t="s">
        <v>13296</v>
      </c>
      <c r="C6" t="s">
        <v>13294</v>
      </c>
      <c r="D6" t="s">
        <v>13293</v>
      </c>
      <c r="E6" t="s">
        <v>13140</v>
      </c>
      <c r="F6" t="s">
        <v>4</v>
      </c>
      <c r="G6" s="2">
        <v>43081</v>
      </c>
      <c r="H6" s="1">
        <v>4117854</v>
      </c>
      <c r="I6" s="1">
        <v>209644.16089999999</v>
      </c>
    </row>
    <row r="7" spans="1:9" x14ac:dyDescent="0.25">
      <c r="A7" t="s">
        <v>13291</v>
      </c>
      <c r="B7" t="s">
        <v>13292</v>
      </c>
      <c r="C7" t="s">
        <v>13290</v>
      </c>
      <c r="D7" t="s">
        <v>13289</v>
      </c>
      <c r="E7" t="s">
        <v>13140</v>
      </c>
      <c r="F7" t="s">
        <v>4</v>
      </c>
      <c r="G7" s="2">
        <v>43046</v>
      </c>
      <c r="H7" s="1">
        <v>2164760</v>
      </c>
      <c r="I7" s="1">
        <v>66789.255099999995</v>
      </c>
    </row>
    <row r="8" spans="1:9" x14ac:dyDescent="0.25">
      <c r="A8" t="s">
        <v>13287</v>
      </c>
      <c r="B8" t="s">
        <v>13288</v>
      </c>
      <c r="C8" t="s">
        <v>13286</v>
      </c>
      <c r="D8" t="s">
        <v>13285</v>
      </c>
      <c r="E8" t="s">
        <v>13140</v>
      </c>
      <c r="F8" t="s">
        <v>4</v>
      </c>
      <c r="G8" s="2">
        <v>42864</v>
      </c>
      <c r="H8" s="1">
        <v>4390000</v>
      </c>
      <c r="I8" s="1">
        <v>168327.52679999999</v>
      </c>
    </row>
    <row r="9" spans="1:9" x14ac:dyDescent="0.25">
      <c r="A9" t="s">
        <v>13283</v>
      </c>
      <c r="B9" t="s">
        <v>13284</v>
      </c>
      <c r="C9" t="s">
        <v>13282</v>
      </c>
      <c r="D9" t="s">
        <v>13281</v>
      </c>
      <c r="E9" t="s">
        <v>13140</v>
      </c>
      <c r="F9" t="s">
        <v>4</v>
      </c>
      <c r="G9" s="2">
        <v>42901</v>
      </c>
      <c r="H9" s="1">
        <v>152320</v>
      </c>
      <c r="I9" s="1">
        <v>4210.6314000000002</v>
      </c>
    </row>
    <row r="10" spans="1:9" x14ac:dyDescent="0.25">
      <c r="A10" t="s">
        <v>13279</v>
      </c>
      <c r="B10" t="s">
        <v>13280</v>
      </c>
      <c r="C10" t="s">
        <v>5749</v>
      </c>
      <c r="D10" t="s">
        <v>13278</v>
      </c>
      <c r="E10" t="s">
        <v>13140</v>
      </c>
      <c r="F10" t="s">
        <v>4</v>
      </c>
      <c r="G10" s="2">
        <v>43084</v>
      </c>
      <c r="H10" s="1">
        <v>499000</v>
      </c>
      <c r="I10" s="1">
        <v>25953.499800000001</v>
      </c>
    </row>
    <row r="11" spans="1:9" x14ac:dyDescent="0.25">
      <c r="A11" t="s">
        <v>13276</v>
      </c>
      <c r="B11" t="s">
        <v>13277</v>
      </c>
      <c r="C11" t="s">
        <v>13273</v>
      </c>
      <c r="D11" t="s">
        <v>13272</v>
      </c>
      <c r="E11" t="s">
        <v>13140</v>
      </c>
      <c r="F11" t="s">
        <v>4</v>
      </c>
      <c r="G11" s="2">
        <v>43084</v>
      </c>
      <c r="H11" s="1">
        <v>5760000.2199999997</v>
      </c>
      <c r="I11" s="1">
        <v>298681.16499999998</v>
      </c>
    </row>
    <row r="12" spans="1:9" x14ac:dyDescent="0.25">
      <c r="A12" t="s">
        <v>13274</v>
      </c>
      <c r="B12" t="s">
        <v>13275</v>
      </c>
      <c r="C12" t="s">
        <v>13273</v>
      </c>
      <c r="D12" t="s">
        <v>13272</v>
      </c>
      <c r="E12" t="s">
        <v>13140</v>
      </c>
      <c r="F12" t="s">
        <v>4</v>
      </c>
      <c r="G12" s="2">
        <v>43084</v>
      </c>
      <c r="H12" s="1">
        <v>4800600</v>
      </c>
      <c r="I12" s="1">
        <v>245086.7181</v>
      </c>
    </row>
    <row r="13" spans="1:9" x14ac:dyDescent="0.25">
      <c r="A13" t="s">
        <v>13270</v>
      </c>
      <c r="B13" t="s">
        <v>13271</v>
      </c>
      <c r="C13" t="s">
        <v>13257</v>
      </c>
      <c r="D13" t="s">
        <v>13256</v>
      </c>
      <c r="E13" t="s">
        <v>13140</v>
      </c>
      <c r="F13" t="s">
        <v>4</v>
      </c>
      <c r="G13" s="2">
        <v>42864</v>
      </c>
      <c r="H13" s="1">
        <v>8089301.6399999997</v>
      </c>
      <c r="I13" s="1">
        <v>376832.60489999998</v>
      </c>
    </row>
    <row r="14" spans="1:9" x14ac:dyDescent="0.25">
      <c r="A14" t="s">
        <v>13268</v>
      </c>
      <c r="B14" t="s">
        <v>13269</v>
      </c>
      <c r="C14" t="s">
        <v>13267</v>
      </c>
      <c r="D14" t="s">
        <v>13266</v>
      </c>
      <c r="E14" t="s">
        <v>13140</v>
      </c>
      <c r="F14" t="s">
        <v>4</v>
      </c>
      <c r="G14" s="2">
        <v>42781</v>
      </c>
      <c r="H14" s="1">
        <v>718316</v>
      </c>
      <c r="I14" s="1">
        <v>36963.664499999999</v>
      </c>
    </row>
    <row r="15" spans="1:9" x14ac:dyDescent="0.25">
      <c r="A15" t="s">
        <v>13264</v>
      </c>
      <c r="B15" t="s">
        <v>13265</v>
      </c>
      <c r="C15" t="s">
        <v>13263</v>
      </c>
      <c r="D15" t="s">
        <v>13262</v>
      </c>
      <c r="E15" t="s">
        <v>13140</v>
      </c>
      <c r="F15" t="s">
        <v>4</v>
      </c>
      <c r="G15" s="2">
        <v>42955</v>
      </c>
      <c r="H15" s="1">
        <v>15000000</v>
      </c>
      <c r="I15" s="1">
        <v>894053.76470000006</v>
      </c>
    </row>
    <row r="16" spans="1:9" x14ac:dyDescent="0.25">
      <c r="A16" t="s">
        <v>13260</v>
      </c>
      <c r="B16" t="s">
        <v>13261</v>
      </c>
      <c r="C16" t="s">
        <v>13257</v>
      </c>
      <c r="D16" t="s">
        <v>13256</v>
      </c>
      <c r="E16" t="s">
        <v>13140</v>
      </c>
      <c r="F16" t="s">
        <v>4</v>
      </c>
      <c r="G16" s="2">
        <v>43081</v>
      </c>
      <c r="H16" s="1">
        <v>5461012.2000000002</v>
      </c>
      <c r="I16" s="1">
        <v>240315.06599999999</v>
      </c>
    </row>
    <row r="17" spans="1:9" x14ac:dyDescent="0.25">
      <c r="A17" t="s">
        <v>13258</v>
      </c>
      <c r="B17" t="s">
        <v>13259</v>
      </c>
      <c r="C17" t="s">
        <v>13257</v>
      </c>
      <c r="D17" t="s">
        <v>13256</v>
      </c>
      <c r="E17" t="s">
        <v>13140</v>
      </c>
      <c r="F17" t="s">
        <v>4</v>
      </c>
      <c r="G17" s="2">
        <v>43081</v>
      </c>
      <c r="H17" s="1">
        <v>11915684.9</v>
      </c>
      <c r="I17" s="1">
        <v>543800.23459999997</v>
      </c>
    </row>
    <row r="18" spans="1:9" x14ac:dyDescent="0.25">
      <c r="A18" t="s">
        <v>13254</v>
      </c>
      <c r="B18" t="s">
        <v>13255</v>
      </c>
      <c r="C18" t="s">
        <v>13253</v>
      </c>
      <c r="D18" t="s">
        <v>13252</v>
      </c>
      <c r="E18" t="s">
        <v>13140</v>
      </c>
      <c r="F18" t="s">
        <v>4</v>
      </c>
      <c r="G18" s="2">
        <v>43031</v>
      </c>
      <c r="H18" s="1">
        <v>814682</v>
      </c>
      <c r="I18" s="1">
        <v>55680.081100000003</v>
      </c>
    </row>
    <row r="19" spans="1:9" x14ac:dyDescent="0.25">
      <c r="A19" t="s">
        <v>13250</v>
      </c>
      <c r="B19" t="s">
        <v>13251</v>
      </c>
      <c r="C19" t="s">
        <v>13249</v>
      </c>
      <c r="D19" t="s">
        <v>13248</v>
      </c>
      <c r="E19" t="s">
        <v>13140</v>
      </c>
      <c r="F19" t="s">
        <v>4</v>
      </c>
      <c r="G19" s="2">
        <v>43034</v>
      </c>
      <c r="H19" s="1">
        <v>2407482</v>
      </c>
      <c r="I19" s="1">
        <v>121455.0781</v>
      </c>
    </row>
    <row r="20" spans="1:9" x14ac:dyDescent="0.25">
      <c r="A20" t="s">
        <v>13246</v>
      </c>
      <c r="B20" t="s">
        <v>13247</v>
      </c>
      <c r="C20" t="s">
        <v>13245</v>
      </c>
      <c r="D20" t="s">
        <v>13244</v>
      </c>
      <c r="E20" t="s">
        <v>13140</v>
      </c>
      <c r="F20" t="s">
        <v>4</v>
      </c>
      <c r="G20" s="2">
        <v>42901</v>
      </c>
      <c r="H20" s="1">
        <v>1537000</v>
      </c>
      <c r="I20" s="1">
        <v>52445.723100000003</v>
      </c>
    </row>
    <row r="21" spans="1:9" x14ac:dyDescent="0.25">
      <c r="A21" t="s">
        <v>13242</v>
      </c>
      <c r="B21" t="s">
        <v>13243</v>
      </c>
      <c r="C21" t="s">
        <v>13231</v>
      </c>
      <c r="D21" t="s">
        <v>13230</v>
      </c>
      <c r="E21" t="s">
        <v>13140</v>
      </c>
      <c r="F21" t="s">
        <v>4</v>
      </c>
      <c r="G21" s="2">
        <v>43067</v>
      </c>
      <c r="H21" s="1">
        <v>1472520</v>
      </c>
      <c r="I21" s="1">
        <v>73324.313200000004</v>
      </c>
    </row>
    <row r="22" spans="1:9" x14ac:dyDescent="0.25">
      <c r="A22" t="s">
        <v>13240</v>
      </c>
      <c r="B22" t="s">
        <v>13241</v>
      </c>
      <c r="C22" t="s">
        <v>13239</v>
      </c>
      <c r="D22" t="s">
        <v>13238</v>
      </c>
      <c r="E22" t="s">
        <v>13140</v>
      </c>
      <c r="F22" t="s">
        <v>4</v>
      </c>
      <c r="G22" s="2">
        <v>43034</v>
      </c>
      <c r="H22" s="1">
        <v>499125</v>
      </c>
      <c r="I22" s="1">
        <v>26303.458500000001</v>
      </c>
    </row>
    <row r="23" spans="1:9" x14ac:dyDescent="0.25">
      <c r="A23" t="s">
        <v>13236</v>
      </c>
      <c r="B23" t="s">
        <v>13237</v>
      </c>
      <c r="C23" t="s">
        <v>13235</v>
      </c>
      <c r="D23" t="s">
        <v>13234</v>
      </c>
      <c r="E23" t="s">
        <v>13140</v>
      </c>
      <c r="F23" t="s">
        <v>4</v>
      </c>
      <c r="G23" s="2">
        <v>43046</v>
      </c>
      <c r="H23" s="1">
        <v>1500000</v>
      </c>
      <c r="I23" s="1">
        <v>70353.586800000005</v>
      </c>
    </row>
    <row r="24" spans="1:9" x14ac:dyDescent="0.25">
      <c r="A24" t="s">
        <v>13232</v>
      </c>
      <c r="B24" t="s">
        <v>13233</v>
      </c>
      <c r="C24" t="s">
        <v>13231</v>
      </c>
      <c r="D24" t="s">
        <v>13230</v>
      </c>
      <c r="E24" t="s">
        <v>13140</v>
      </c>
      <c r="F24" t="s">
        <v>4</v>
      </c>
      <c r="G24" s="2">
        <v>43066</v>
      </c>
      <c r="H24" s="1">
        <v>3759210</v>
      </c>
      <c r="I24" s="1">
        <v>196332.57819999999</v>
      </c>
    </row>
    <row r="25" spans="1:9" x14ac:dyDescent="0.25">
      <c r="A25" t="s">
        <v>13228</v>
      </c>
      <c r="B25" t="s">
        <v>13229</v>
      </c>
      <c r="C25" t="s">
        <v>13227</v>
      </c>
      <c r="D25" t="s">
        <v>13226</v>
      </c>
      <c r="E25" t="s">
        <v>13140</v>
      </c>
      <c r="F25" t="s">
        <v>4</v>
      </c>
      <c r="G25" s="2">
        <v>42766</v>
      </c>
      <c r="H25" s="1">
        <v>823331</v>
      </c>
      <c r="I25" s="1">
        <v>42235.355799999998</v>
      </c>
    </row>
    <row r="26" spans="1:9" x14ac:dyDescent="0.25">
      <c r="A26" t="s">
        <v>13224</v>
      </c>
      <c r="B26" t="s">
        <v>13225</v>
      </c>
      <c r="C26" t="s">
        <v>13223</v>
      </c>
      <c r="D26" t="s">
        <v>13222</v>
      </c>
      <c r="E26" t="s">
        <v>13140</v>
      </c>
      <c r="F26" t="s">
        <v>4</v>
      </c>
      <c r="G26" s="2">
        <v>43082</v>
      </c>
      <c r="H26" s="1">
        <v>1900000</v>
      </c>
      <c r="I26" s="1">
        <v>51746.623899999999</v>
      </c>
    </row>
    <row r="27" spans="1:9" x14ac:dyDescent="0.25">
      <c r="A27" t="s">
        <v>13220</v>
      </c>
      <c r="B27" t="s">
        <v>13221</v>
      </c>
      <c r="C27" t="s">
        <v>13219</v>
      </c>
      <c r="D27" t="s">
        <v>13218</v>
      </c>
      <c r="E27" t="s">
        <v>13140</v>
      </c>
      <c r="F27" t="s">
        <v>4</v>
      </c>
      <c r="G27" s="2">
        <v>42864</v>
      </c>
      <c r="H27" s="1">
        <v>2500000</v>
      </c>
      <c r="I27" s="1">
        <v>123003.7828</v>
      </c>
    </row>
    <row r="28" spans="1:9" x14ac:dyDescent="0.25">
      <c r="A28" t="s">
        <v>13216</v>
      </c>
      <c r="B28" t="s">
        <v>13217</v>
      </c>
      <c r="C28" t="s">
        <v>13215</v>
      </c>
      <c r="D28" t="s">
        <v>13214</v>
      </c>
      <c r="E28" t="s">
        <v>13140</v>
      </c>
      <c r="F28" t="s">
        <v>4</v>
      </c>
      <c r="G28" s="2">
        <v>42950</v>
      </c>
      <c r="H28" s="1">
        <v>5612320</v>
      </c>
      <c r="I28" s="1">
        <v>448540.37939999998</v>
      </c>
    </row>
    <row r="29" spans="1:9" x14ac:dyDescent="0.25">
      <c r="A29" t="s">
        <v>13212</v>
      </c>
      <c r="B29" t="s">
        <v>13213</v>
      </c>
      <c r="C29" t="s">
        <v>13211</v>
      </c>
      <c r="D29" t="s">
        <v>13210</v>
      </c>
      <c r="E29" t="s">
        <v>13140</v>
      </c>
      <c r="F29" t="s">
        <v>4</v>
      </c>
      <c r="G29" s="2">
        <v>43046</v>
      </c>
      <c r="H29" s="1">
        <v>1689965</v>
      </c>
      <c r="I29" s="1">
        <v>119580.7939</v>
      </c>
    </row>
    <row r="30" spans="1:9" x14ac:dyDescent="0.25">
      <c r="A30" t="s">
        <v>13208</v>
      </c>
      <c r="B30" t="s">
        <v>13209</v>
      </c>
      <c r="C30" t="s">
        <v>13207</v>
      </c>
      <c r="D30" t="s">
        <v>13206</v>
      </c>
      <c r="E30" t="s">
        <v>13140</v>
      </c>
      <c r="F30" t="s">
        <v>4</v>
      </c>
      <c r="G30" s="2">
        <v>42766</v>
      </c>
      <c r="H30" s="1">
        <v>1707664</v>
      </c>
      <c r="I30" s="1">
        <v>88113.077900000004</v>
      </c>
    </row>
    <row r="31" spans="1:9" x14ac:dyDescent="0.25">
      <c r="A31" t="s">
        <v>13204</v>
      </c>
      <c r="B31" t="s">
        <v>13205</v>
      </c>
      <c r="C31" t="s">
        <v>13203</v>
      </c>
      <c r="D31" t="s">
        <v>13202</v>
      </c>
      <c r="E31" t="s">
        <v>13140</v>
      </c>
      <c r="F31" t="s">
        <v>4</v>
      </c>
      <c r="G31" s="2">
        <v>43040</v>
      </c>
      <c r="H31" s="1">
        <v>1710000</v>
      </c>
      <c r="I31" s="1">
        <v>83902.739400000006</v>
      </c>
    </row>
    <row r="32" spans="1:9" x14ac:dyDescent="0.25">
      <c r="A32" t="s">
        <v>13200</v>
      </c>
      <c r="B32" t="s">
        <v>13201</v>
      </c>
      <c r="C32" t="s">
        <v>5195</v>
      </c>
      <c r="D32" t="s">
        <v>13199</v>
      </c>
      <c r="E32" t="s">
        <v>13140</v>
      </c>
      <c r="F32" t="s">
        <v>4</v>
      </c>
      <c r="G32" s="2">
        <v>43025</v>
      </c>
      <c r="H32" s="1">
        <v>2206500</v>
      </c>
      <c r="I32" s="1">
        <v>113466.1654</v>
      </c>
    </row>
    <row r="33" spans="1:9" x14ac:dyDescent="0.25">
      <c r="A33" t="s">
        <v>13197</v>
      </c>
      <c r="B33" t="s">
        <v>13198</v>
      </c>
      <c r="C33" t="s">
        <v>13196</v>
      </c>
      <c r="D33" t="s">
        <v>13195</v>
      </c>
      <c r="E33" t="s">
        <v>13140</v>
      </c>
      <c r="F33" t="s">
        <v>4</v>
      </c>
      <c r="G33" s="2">
        <v>42864</v>
      </c>
      <c r="H33" s="1">
        <v>6250000</v>
      </c>
      <c r="I33" s="1">
        <v>379396.0258</v>
      </c>
    </row>
    <row r="34" spans="1:9" x14ac:dyDescent="0.25">
      <c r="A34" t="s">
        <v>13193</v>
      </c>
      <c r="B34" t="s">
        <v>13194</v>
      </c>
      <c r="C34" t="s">
        <v>13192</v>
      </c>
      <c r="D34" t="s">
        <v>13191</v>
      </c>
      <c r="E34" t="s">
        <v>13140</v>
      </c>
      <c r="F34" t="s">
        <v>4</v>
      </c>
      <c r="G34" s="2">
        <v>43084</v>
      </c>
      <c r="H34" s="1">
        <v>1646216.2</v>
      </c>
      <c r="I34" s="1">
        <v>85593.973599999998</v>
      </c>
    </row>
    <row r="35" spans="1:9" x14ac:dyDescent="0.25">
      <c r="A35" t="s">
        <v>13189</v>
      </c>
      <c r="B35" t="s">
        <v>13190</v>
      </c>
      <c r="C35" t="s">
        <v>13182</v>
      </c>
      <c r="D35" t="s">
        <v>13181</v>
      </c>
      <c r="E35" t="s">
        <v>13140</v>
      </c>
      <c r="F35" t="s">
        <v>4</v>
      </c>
      <c r="G35" s="2">
        <v>42864</v>
      </c>
      <c r="H35" s="1">
        <v>4250000</v>
      </c>
      <c r="I35" s="1">
        <v>181981.65849999999</v>
      </c>
    </row>
    <row r="36" spans="1:9" x14ac:dyDescent="0.25">
      <c r="A36" t="s">
        <v>13187</v>
      </c>
      <c r="B36" t="s">
        <v>13188</v>
      </c>
      <c r="C36" t="s">
        <v>13186</v>
      </c>
      <c r="D36" t="s">
        <v>13185</v>
      </c>
      <c r="E36" t="s">
        <v>13140</v>
      </c>
      <c r="F36" t="s">
        <v>4</v>
      </c>
      <c r="G36" s="2">
        <v>43032</v>
      </c>
      <c r="H36" s="1">
        <v>2750000</v>
      </c>
      <c r="I36" s="1">
        <v>139260.06890000001</v>
      </c>
    </row>
    <row r="37" spans="1:9" x14ac:dyDescent="0.25">
      <c r="A37" t="s">
        <v>13183</v>
      </c>
      <c r="B37" t="s">
        <v>13184</v>
      </c>
      <c r="C37" t="s">
        <v>13182</v>
      </c>
      <c r="D37" t="s">
        <v>13181</v>
      </c>
      <c r="E37" t="s">
        <v>13140</v>
      </c>
      <c r="F37" t="s">
        <v>4</v>
      </c>
      <c r="G37" s="2">
        <v>42781</v>
      </c>
      <c r="H37" s="1">
        <v>2239693.2200000002</v>
      </c>
      <c r="I37" s="1">
        <v>116128.3268</v>
      </c>
    </row>
    <row r="38" spans="1:9" x14ac:dyDescent="0.25">
      <c r="A38" t="s">
        <v>13179</v>
      </c>
      <c r="B38" t="s">
        <v>13180</v>
      </c>
      <c r="C38" t="s">
        <v>13178</v>
      </c>
      <c r="D38" t="s">
        <v>13177</v>
      </c>
      <c r="E38" t="s">
        <v>13140</v>
      </c>
      <c r="F38" t="s">
        <v>4</v>
      </c>
      <c r="G38" s="2">
        <v>43081</v>
      </c>
      <c r="H38" s="1">
        <v>900000</v>
      </c>
      <c r="I38" s="1">
        <v>47342.677300000003</v>
      </c>
    </row>
    <row r="39" spans="1:9" x14ac:dyDescent="0.25">
      <c r="A39" t="s">
        <v>13175</v>
      </c>
      <c r="B39" t="s">
        <v>13176</v>
      </c>
      <c r="C39" t="s">
        <v>13174</v>
      </c>
      <c r="D39" t="s">
        <v>13173</v>
      </c>
      <c r="E39" t="s">
        <v>13140</v>
      </c>
      <c r="F39" t="s">
        <v>4</v>
      </c>
      <c r="G39" s="2">
        <v>42781</v>
      </c>
      <c r="H39" s="1">
        <v>2040000</v>
      </c>
      <c r="I39" s="1">
        <v>104619.9838</v>
      </c>
    </row>
    <row r="40" spans="1:9" x14ac:dyDescent="0.25">
      <c r="A40" t="s">
        <v>13171</v>
      </c>
      <c r="B40" t="s">
        <v>13172</v>
      </c>
      <c r="C40" t="s">
        <v>13170</v>
      </c>
      <c r="D40" t="s">
        <v>13169</v>
      </c>
      <c r="E40" t="s">
        <v>13140</v>
      </c>
      <c r="F40" t="s">
        <v>4</v>
      </c>
      <c r="G40" s="2">
        <v>42955</v>
      </c>
      <c r="H40" s="1">
        <v>2660968</v>
      </c>
      <c r="I40" s="1">
        <v>101860.5529</v>
      </c>
    </row>
    <row r="41" spans="1:9" x14ac:dyDescent="0.25">
      <c r="A41" t="s">
        <v>13167</v>
      </c>
      <c r="B41" t="s">
        <v>13168</v>
      </c>
      <c r="C41" t="s">
        <v>13166</v>
      </c>
      <c r="D41" t="s">
        <v>13165</v>
      </c>
      <c r="E41" t="s">
        <v>13140</v>
      </c>
      <c r="F41" t="s">
        <v>4</v>
      </c>
      <c r="G41" s="2">
        <v>42802</v>
      </c>
      <c r="H41" s="1">
        <v>902073</v>
      </c>
      <c r="I41" s="1">
        <v>58304.160799999998</v>
      </c>
    </row>
    <row r="42" spans="1:9" x14ac:dyDescent="0.25">
      <c r="A42" t="s">
        <v>13163</v>
      </c>
      <c r="B42" t="s">
        <v>13164</v>
      </c>
      <c r="C42" t="s">
        <v>13162</v>
      </c>
      <c r="D42" t="s">
        <v>13161</v>
      </c>
      <c r="E42" t="s">
        <v>13140</v>
      </c>
      <c r="F42" t="s">
        <v>4</v>
      </c>
      <c r="G42" s="2">
        <v>43059</v>
      </c>
      <c r="H42" s="1">
        <v>3797118</v>
      </c>
      <c r="I42" s="1">
        <v>190255.73970000001</v>
      </c>
    </row>
    <row r="43" spans="1:9" x14ac:dyDescent="0.25">
      <c r="A43" t="s">
        <v>13159</v>
      </c>
      <c r="B43" t="s">
        <v>13160</v>
      </c>
      <c r="C43" t="s">
        <v>13158</v>
      </c>
      <c r="D43" t="s">
        <v>13157</v>
      </c>
      <c r="E43" t="s">
        <v>13140</v>
      </c>
      <c r="F43" t="s">
        <v>4</v>
      </c>
      <c r="G43" s="2">
        <v>43063</v>
      </c>
      <c r="H43" s="1">
        <v>3575000</v>
      </c>
      <c r="I43" s="1">
        <v>143807.72270000001</v>
      </c>
    </row>
    <row r="44" spans="1:9" x14ac:dyDescent="0.25">
      <c r="A44" t="s">
        <v>13155</v>
      </c>
      <c r="B44" t="s">
        <v>13156</v>
      </c>
      <c r="C44" t="s">
        <v>13154</v>
      </c>
      <c r="D44" t="s">
        <v>13153</v>
      </c>
      <c r="E44" t="s">
        <v>13140</v>
      </c>
      <c r="F44" t="s">
        <v>4</v>
      </c>
      <c r="G44" s="2">
        <v>43013</v>
      </c>
      <c r="H44" s="1">
        <v>3385600</v>
      </c>
      <c r="I44" s="1">
        <v>93765.048699999999</v>
      </c>
    </row>
    <row r="45" spans="1:9" x14ac:dyDescent="0.25">
      <c r="A45" t="s">
        <v>13151</v>
      </c>
      <c r="B45" t="s">
        <v>13152</v>
      </c>
      <c r="C45" t="s">
        <v>13150</v>
      </c>
      <c r="D45" t="s">
        <v>13149</v>
      </c>
      <c r="E45" t="s">
        <v>13140</v>
      </c>
      <c r="F45" t="s">
        <v>4</v>
      </c>
      <c r="G45" s="2">
        <v>42766</v>
      </c>
      <c r="H45" s="1">
        <v>3097600</v>
      </c>
      <c r="I45" s="1">
        <v>159528.1508</v>
      </c>
    </row>
    <row r="46" spans="1:9" x14ac:dyDescent="0.25">
      <c r="A46" t="s">
        <v>13147</v>
      </c>
      <c r="B46" t="s">
        <v>13148</v>
      </c>
      <c r="C46" t="s">
        <v>13146</v>
      </c>
      <c r="D46" t="s">
        <v>13145</v>
      </c>
      <c r="E46" t="s">
        <v>13140</v>
      </c>
      <c r="F46" t="s">
        <v>4</v>
      </c>
      <c r="G46" s="2">
        <v>42781</v>
      </c>
      <c r="H46" s="1">
        <v>6072190</v>
      </c>
      <c r="I46" s="1">
        <v>196001.4571</v>
      </c>
    </row>
    <row r="47" spans="1:9" x14ac:dyDescent="0.25">
      <c r="A47" t="s">
        <v>13143</v>
      </c>
      <c r="B47" t="s">
        <v>13144</v>
      </c>
      <c r="C47" t="s">
        <v>13142</v>
      </c>
      <c r="D47" t="s">
        <v>13141</v>
      </c>
      <c r="E47" t="s">
        <v>13140</v>
      </c>
      <c r="F47" t="s">
        <v>4</v>
      </c>
      <c r="G47" s="2">
        <v>42864</v>
      </c>
      <c r="H47" s="1">
        <v>272000</v>
      </c>
      <c r="I47" s="1">
        <v>14735.6548</v>
      </c>
    </row>
    <row r="48" spans="1:9" x14ac:dyDescent="0.25">
      <c r="A48" t="s">
        <v>10485</v>
      </c>
      <c r="D48">
        <f>SUBTOTAL(103,Tabulka4[IČO klienta])</f>
        <v>46</v>
      </c>
      <c r="G48"/>
      <c r="H48" s="8">
        <f>SUBTOTAL(109,Tabulka4[Výše úvěru])</f>
        <v>151579783.58000001</v>
      </c>
      <c r="I48" s="8">
        <f>SUBTOTAL(109,Tabulka4[Výše dotace])</f>
        <v>7631641.080099999</v>
      </c>
    </row>
  </sheetData>
  <pageMargins left="0.51181102362204722" right="0.31496062992125984" top="0.59055118110236227" bottom="0.39370078740157483" header="0.31496062992125984" footer="0.11811023622047245"/>
  <pageSetup paperSize="9" scale="98" fitToHeight="0" orientation="landscape" r:id="rId1"/>
  <headerFooter>
    <oddHeader>&amp;LPGRLF, a.s.&amp;CZúčtování se SR 2017&amp;RLesní hospodář</oddHeader>
    <oddFooter>&amp;L&amp;D&amp;R&amp;P/&amp;N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2.42578125" customWidth="1"/>
    <col min="4" max="4" width="12.85546875" customWidth="1"/>
    <col min="5" max="5" width="26.140625" customWidth="1"/>
    <col min="6" max="6" width="13.140625" customWidth="1"/>
    <col min="7" max="7" width="11.140625" style="2" customWidth="1"/>
    <col min="8" max="8" width="16.42578125" style="1" bestFit="1" customWidth="1"/>
    <col min="9" max="9" width="15.5703125" bestFit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10916</v>
      </c>
      <c r="B2" t="s">
        <v>10917</v>
      </c>
      <c r="C2" t="s">
        <v>10915</v>
      </c>
      <c r="D2" t="s">
        <v>10914</v>
      </c>
      <c r="E2" t="s">
        <v>10913</v>
      </c>
      <c r="F2" t="s">
        <v>4</v>
      </c>
      <c r="G2" s="2">
        <v>42864</v>
      </c>
      <c r="H2" s="1">
        <v>2072200</v>
      </c>
      <c r="I2" s="1">
        <v>106831.9711</v>
      </c>
    </row>
    <row r="3" spans="1:9" x14ac:dyDescent="0.25">
      <c r="A3" t="s">
        <v>10485</v>
      </c>
      <c r="D3">
        <f>SUBTOTAL(103,Tabulka6[IČO klienta])</f>
        <v>1</v>
      </c>
      <c r="G3"/>
      <c r="H3" s="8">
        <f>SUBTOTAL(109,Tabulka6[Výše úvěru])</f>
        <v>2072200</v>
      </c>
      <c r="I3" s="8">
        <f>SUBTOTAL(109,Tabulka6[Výše dotace])</f>
        <v>106831.9711</v>
      </c>
    </row>
  </sheetData>
  <pageMargins left="0.70866141732283472" right="0.70866141732283472" top="0.78740157480314965" bottom="0.78740157480314965" header="0.31496062992125984" footer="0.31496062992125984"/>
  <pageSetup paperSize="9" scale="92" fitToHeight="0" orientation="landscape" r:id="rId1"/>
  <headerFooter>
    <oddHeader>&amp;LPGRLF, a.s.&amp;CZúčtování se SR 2017&amp;RLesní školkař</oddHeader>
    <oddFooter>&amp;L&amp;D&amp;R&amp;P/&amp;N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36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23.5703125" customWidth="1"/>
    <col min="4" max="4" width="12.85546875" customWidth="1"/>
    <col min="5" max="5" width="26" customWidth="1"/>
    <col min="6" max="6" width="14.85546875" customWidth="1"/>
    <col min="7" max="7" width="16.5703125" style="2" customWidth="1"/>
    <col min="8" max="9" width="17.5703125" style="1" bestFit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13138</v>
      </c>
      <c r="B2" t="s">
        <v>13139</v>
      </c>
      <c r="C2" t="s">
        <v>13137</v>
      </c>
      <c r="D2" t="s">
        <v>13136</v>
      </c>
      <c r="E2" t="s">
        <v>10918</v>
      </c>
      <c r="F2" t="s">
        <v>10658</v>
      </c>
      <c r="G2" s="2">
        <v>42864</v>
      </c>
      <c r="H2" s="1">
        <v>2400000</v>
      </c>
      <c r="I2" s="1">
        <v>401910</v>
      </c>
    </row>
    <row r="3" spans="1:9" x14ac:dyDescent="0.25">
      <c r="A3" t="s">
        <v>13134</v>
      </c>
      <c r="B3" t="s">
        <v>13135</v>
      </c>
      <c r="C3" t="s">
        <v>12912</v>
      </c>
      <c r="D3" t="s">
        <v>12911</v>
      </c>
      <c r="E3" t="s">
        <v>10918</v>
      </c>
      <c r="F3" t="s">
        <v>10658</v>
      </c>
      <c r="G3" s="2">
        <v>42864</v>
      </c>
      <c r="H3" s="1">
        <v>150000</v>
      </c>
      <c r="I3" s="1">
        <v>150000</v>
      </c>
    </row>
    <row r="4" spans="1:9" x14ac:dyDescent="0.25">
      <c r="A4" t="s">
        <v>13132</v>
      </c>
      <c r="B4" t="s">
        <v>13133</v>
      </c>
      <c r="C4" t="s">
        <v>8415</v>
      </c>
      <c r="D4" t="s">
        <v>8414</v>
      </c>
      <c r="E4" t="s">
        <v>10918</v>
      </c>
      <c r="F4" t="s">
        <v>10658</v>
      </c>
      <c r="G4" s="2">
        <v>42864</v>
      </c>
      <c r="H4" s="1">
        <v>386658</v>
      </c>
      <c r="I4" s="1">
        <v>386658</v>
      </c>
    </row>
    <row r="5" spans="1:9" x14ac:dyDescent="0.25">
      <c r="A5" t="s">
        <v>13130</v>
      </c>
      <c r="B5" t="s">
        <v>13131</v>
      </c>
      <c r="C5" t="s">
        <v>8473</v>
      </c>
      <c r="D5" t="s">
        <v>8472</v>
      </c>
      <c r="E5" t="s">
        <v>10918</v>
      </c>
      <c r="F5" t="s">
        <v>10658</v>
      </c>
      <c r="G5" s="2">
        <v>42864</v>
      </c>
      <c r="H5" s="1">
        <v>410000</v>
      </c>
      <c r="I5" s="1">
        <v>401910</v>
      </c>
    </row>
    <row r="6" spans="1:9" x14ac:dyDescent="0.25">
      <c r="A6" t="s">
        <v>13128</v>
      </c>
      <c r="B6" t="s">
        <v>13129</v>
      </c>
      <c r="C6" t="s">
        <v>13127</v>
      </c>
      <c r="D6" t="s">
        <v>13126</v>
      </c>
      <c r="E6" t="s">
        <v>10918</v>
      </c>
      <c r="F6" t="s">
        <v>4</v>
      </c>
      <c r="G6" s="2">
        <v>42901</v>
      </c>
      <c r="H6" s="1">
        <v>5000000</v>
      </c>
      <c r="I6" s="1">
        <v>397005</v>
      </c>
    </row>
    <row r="7" spans="1:9" x14ac:dyDescent="0.25">
      <c r="A7" t="s">
        <v>13124</v>
      </c>
      <c r="B7" t="s">
        <v>13125</v>
      </c>
      <c r="C7" t="s">
        <v>13123</v>
      </c>
      <c r="D7" t="s">
        <v>13122</v>
      </c>
      <c r="E7" t="s">
        <v>10918</v>
      </c>
      <c r="F7" t="s">
        <v>10658</v>
      </c>
      <c r="G7" s="2">
        <v>42901</v>
      </c>
      <c r="H7" s="1">
        <v>2000000</v>
      </c>
      <c r="I7" s="1">
        <v>397005</v>
      </c>
    </row>
    <row r="8" spans="1:9" x14ac:dyDescent="0.25">
      <c r="A8" t="s">
        <v>13120</v>
      </c>
      <c r="B8" t="s">
        <v>13121</v>
      </c>
      <c r="C8" t="s">
        <v>1834</v>
      </c>
      <c r="D8" t="s">
        <v>13119</v>
      </c>
      <c r="E8" t="s">
        <v>10918</v>
      </c>
      <c r="F8" t="s">
        <v>10658</v>
      </c>
      <c r="G8" s="2">
        <v>43083</v>
      </c>
      <c r="H8" s="1">
        <v>600000</v>
      </c>
      <c r="I8" s="1">
        <v>383490</v>
      </c>
    </row>
    <row r="9" spans="1:9" x14ac:dyDescent="0.25">
      <c r="A9" t="s">
        <v>13117</v>
      </c>
      <c r="B9" t="s">
        <v>13118</v>
      </c>
      <c r="C9" t="s">
        <v>13116</v>
      </c>
      <c r="D9" t="s">
        <v>13115</v>
      </c>
      <c r="E9" t="s">
        <v>10918</v>
      </c>
      <c r="F9" t="s">
        <v>10658</v>
      </c>
      <c r="G9" s="2">
        <v>42970</v>
      </c>
      <c r="H9" s="1">
        <v>360550</v>
      </c>
      <c r="I9" s="1">
        <v>360550</v>
      </c>
    </row>
    <row r="10" spans="1:9" x14ac:dyDescent="0.25">
      <c r="A10" t="s">
        <v>13113</v>
      </c>
      <c r="B10" t="s">
        <v>13114</v>
      </c>
      <c r="C10" t="s">
        <v>13112</v>
      </c>
      <c r="D10" t="s">
        <v>13111</v>
      </c>
      <c r="E10" t="s">
        <v>10918</v>
      </c>
      <c r="F10" t="s">
        <v>10658</v>
      </c>
      <c r="G10" s="2">
        <v>42970</v>
      </c>
      <c r="H10" s="1">
        <v>395000</v>
      </c>
      <c r="I10" s="1">
        <v>393195</v>
      </c>
    </row>
    <row r="11" spans="1:9" x14ac:dyDescent="0.25">
      <c r="A11" t="s">
        <v>13109</v>
      </c>
      <c r="B11" t="s">
        <v>13110</v>
      </c>
      <c r="C11" t="s">
        <v>10445</v>
      </c>
      <c r="D11" t="s">
        <v>10444</v>
      </c>
      <c r="E11" t="s">
        <v>10918</v>
      </c>
      <c r="F11" t="s">
        <v>10658</v>
      </c>
      <c r="G11" s="2">
        <v>42772</v>
      </c>
      <c r="H11" s="1">
        <v>877405</v>
      </c>
      <c r="I11" s="1">
        <v>405315</v>
      </c>
    </row>
    <row r="12" spans="1:9" x14ac:dyDescent="0.25">
      <c r="A12" t="s">
        <v>13107</v>
      </c>
      <c r="B12" t="s">
        <v>13108</v>
      </c>
      <c r="C12" t="s">
        <v>8491</v>
      </c>
      <c r="D12" t="s">
        <v>13106</v>
      </c>
      <c r="E12" t="s">
        <v>10918</v>
      </c>
      <c r="F12" t="s">
        <v>10658</v>
      </c>
      <c r="G12" s="2">
        <v>43031</v>
      </c>
      <c r="H12" s="1">
        <v>407456</v>
      </c>
      <c r="I12" s="1">
        <v>391245</v>
      </c>
    </row>
    <row r="13" spans="1:9" x14ac:dyDescent="0.25">
      <c r="A13" t="s">
        <v>13104</v>
      </c>
      <c r="B13" t="s">
        <v>13105</v>
      </c>
      <c r="C13" t="s">
        <v>10472</v>
      </c>
      <c r="D13" t="s">
        <v>13103</v>
      </c>
      <c r="E13" t="s">
        <v>10918</v>
      </c>
      <c r="F13" t="s">
        <v>10658</v>
      </c>
      <c r="G13" s="2">
        <v>42969</v>
      </c>
      <c r="H13" s="1">
        <v>433136</v>
      </c>
      <c r="I13" s="1">
        <v>393195</v>
      </c>
    </row>
    <row r="14" spans="1:9" x14ac:dyDescent="0.25">
      <c r="A14" t="s">
        <v>13101</v>
      </c>
      <c r="B14" t="s">
        <v>13102</v>
      </c>
      <c r="C14" t="s">
        <v>13100</v>
      </c>
      <c r="D14" t="s">
        <v>13099</v>
      </c>
      <c r="E14" t="s">
        <v>10918</v>
      </c>
      <c r="F14" t="s">
        <v>10658</v>
      </c>
      <c r="G14" s="2">
        <v>42790</v>
      </c>
      <c r="H14" s="1">
        <v>2000000</v>
      </c>
      <c r="I14" s="1">
        <v>405315</v>
      </c>
    </row>
    <row r="15" spans="1:9" x14ac:dyDescent="0.25">
      <c r="A15" t="s">
        <v>13097</v>
      </c>
      <c r="B15" t="s">
        <v>13098</v>
      </c>
      <c r="C15" t="s">
        <v>661</v>
      </c>
      <c r="D15" t="s">
        <v>660</v>
      </c>
      <c r="E15" t="s">
        <v>10918</v>
      </c>
      <c r="F15" t="s">
        <v>10658</v>
      </c>
      <c r="G15" s="2">
        <v>42837</v>
      </c>
      <c r="H15" s="1">
        <v>2000000</v>
      </c>
      <c r="I15" s="1">
        <v>405315</v>
      </c>
    </row>
    <row r="16" spans="1:9" x14ac:dyDescent="0.25">
      <c r="A16" t="s">
        <v>13095</v>
      </c>
      <c r="B16" t="s">
        <v>13096</v>
      </c>
      <c r="C16" t="s">
        <v>13094</v>
      </c>
      <c r="D16" t="s">
        <v>13093</v>
      </c>
      <c r="E16" t="s">
        <v>10918</v>
      </c>
      <c r="F16" t="s">
        <v>10658</v>
      </c>
      <c r="G16" s="2">
        <v>42864</v>
      </c>
      <c r="H16" s="1">
        <v>500000</v>
      </c>
      <c r="I16" s="1">
        <v>401910</v>
      </c>
    </row>
    <row r="17" spans="1:9" x14ac:dyDescent="0.25">
      <c r="A17" t="s">
        <v>13091</v>
      </c>
      <c r="B17" t="s">
        <v>13092</v>
      </c>
      <c r="C17" t="s">
        <v>13090</v>
      </c>
      <c r="D17" t="s">
        <v>13089</v>
      </c>
      <c r="E17" t="s">
        <v>10918</v>
      </c>
      <c r="F17" t="s">
        <v>10658</v>
      </c>
      <c r="G17" s="2">
        <v>42864</v>
      </c>
      <c r="H17" s="1">
        <v>445567</v>
      </c>
      <c r="I17" s="1">
        <v>401910</v>
      </c>
    </row>
    <row r="18" spans="1:9" x14ac:dyDescent="0.25">
      <c r="A18" t="s">
        <v>13087</v>
      </c>
      <c r="B18" t="s">
        <v>13088</v>
      </c>
      <c r="C18" t="s">
        <v>13086</v>
      </c>
      <c r="D18" t="s">
        <v>13085</v>
      </c>
      <c r="E18" t="s">
        <v>10918</v>
      </c>
      <c r="F18" t="s">
        <v>10658</v>
      </c>
      <c r="G18" s="2">
        <v>42837</v>
      </c>
      <c r="H18" s="1">
        <v>897176</v>
      </c>
      <c r="I18" s="1">
        <v>405315</v>
      </c>
    </row>
    <row r="19" spans="1:9" x14ac:dyDescent="0.25">
      <c r="A19" t="s">
        <v>13083</v>
      </c>
      <c r="B19" t="s">
        <v>13084</v>
      </c>
      <c r="C19" t="s">
        <v>13082</v>
      </c>
      <c r="D19" t="s">
        <v>13081</v>
      </c>
      <c r="E19" t="s">
        <v>10918</v>
      </c>
      <c r="F19" t="s">
        <v>10658</v>
      </c>
      <c r="G19" s="2">
        <v>42864</v>
      </c>
      <c r="H19" s="1">
        <v>450000</v>
      </c>
      <c r="I19" s="1">
        <v>401910</v>
      </c>
    </row>
    <row r="20" spans="1:9" x14ac:dyDescent="0.25">
      <c r="A20" t="s">
        <v>13079</v>
      </c>
      <c r="B20" t="s">
        <v>13080</v>
      </c>
      <c r="C20" t="s">
        <v>13078</v>
      </c>
      <c r="D20" t="s">
        <v>13077</v>
      </c>
      <c r="E20" t="s">
        <v>10918</v>
      </c>
      <c r="F20" t="s">
        <v>4</v>
      </c>
      <c r="G20" s="2">
        <v>43040</v>
      </c>
      <c r="H20" s="1">
        <v>575000</v>
      </c>
      <c r="I20" s="1">
        <v>388500</v>
      </c>
    </row>
    <row r="21" spans="1:9" x14ac:dyDescent="0.25">
      <c r="A21" t="s">
        <v>13075</v>
      </c>
      <c r="B21" t="s">
        <v>13076</v>
      </c>
      <c r="C21" t="s">
        <v>13074</v>
      </c>
      <c r="D21" t="s">
        <v>13073</v>
      </c>
      <c r="E21" t="s">
        <v>10918</v>
      </c>
      <c r="F21" t="s">
        <v>10658</v>
      </c>
      <c r="G21" s="2">
        <v>43018</v>
      </c>
      <c r="H21" s="1">
        <v>600000</v>
      </c>
      <c r="I21" s="1">
        <v>391695</v>
      </c>
    </row>
    <row r="22" spans="1:9" x14ac:dyDescent="0.25">
      <c r="A22" t="s">
        <v>13071</v>
      </c>
      <c r="B22" t="s">
        <v>13072</v>
      </c>
      <c r="C22" t="s">
        <v>13070</v>
      </c>
      <c r="D22" t="s">
        <v>13069</v>
      </c>
      <c r="E22" t="s">
        <v>10918</v>
      </c>
      <c r="F22" t="s">
        <v>10658</v>
      </c>
      <c r="G22" s="2">
        <v>42807</v>
      </c>
      <c r="H22" s="1">
        <v>430000</v>
      </c>
      <c r="I22" s="1">
        <v>405315</v>
      </c>
    </row>
    <row r="23" spans="1:9" x14ac:dyDescent="0.25">
      <c r="A23" t="s">
        <v>13067</v>
      </c>
      <c r="B23" t="s">
        <v>13068</v>
      </c>
      <c r="C23" t="s">
        <v>13066</v>
      </c>
      <c r="D23" t="s">
        <v>13065</v>
      </c>
      <c r="E23" t="s">
        <v>10918</v>
      </c>
      <c r="F23" t="s">
        <v>10658</v>
      </c>
      <c r="G23" s="2">
        <v>42807</v>
      </c>
      <c r="H23" s="1">
        <v>430000</v>
      </c>
      <c r="I23" s="1">
        <v>405315</v>
      </c>
    </row>
    <row r="24" spans="1:9" x14ac:dyDescent="0.25">
      <c r="A24" t="s">
        <v>13063</v>
      </c>
      <c r="B24" t="s">
        <v>13064</v>
      </c>
      <c r="C24" t="s">
        <v>13062</v>
      </c>
      <c r="D24" t="s">
        <v>13061</v>
      </c>
      <c r="E24" t="s">
        <v>10918</v>
      </c>
      <c r="F24" t="s">
        <v>4</v>
      </c>
      <c r="G24" s="2">
        <v>43013</v>
      </c>
      <c r="H24" s="1">
        <v>1000000</v>
      </c>
      <c r="I24" s="1">
        <v>391290</v>
      </c>
    </row>
    <row r="25" spans="1:9" x14ac:dyDescent="0.25">
      <c r="A25" t="s">
        <v>13059</v>
      </c>
      <c r="B25" t="s">
        <v>13060</v>
      </c>
      <c r="C25" t="s">
        <v>10237</v>
      </c>
      <c r="D25" t="s">
        <v>10236</v>
      </c>
      <c r="E25" t="s">
        <v>10918</v>
      </c>
      <c r="F25" t="s">
        <v>10658</v>
      </c>
      <c r="G25" s="2">
        <v>42790</v>
      </c>
      <c r="H25" s="1">
        <v>1000000</v>
      </c>
      <c r="I25" s="1">
        <v>405315</v>
      </c>
    </row>
    <row r="26" spans="1:9" x14ac:dyDescent="0.25">
      <c r="A26" t="s">
        <v>13057</v>
      </c>
      <c r="B26" t="s">
        <v>13058</v>
      </c>
      <c r="C26" t="s">
        <v>10035</v>
      </c>
      <c r="D26" t="s">
        <v>10034</v>
      </c>
      <c r="E26" t="s">
        <v>10918</v>
      </c>
      <c r="F26" t="s">
        <v>10658</v>
      </c>
      <c r="G26" s="2">
        <v>43024</v>
      </c>
      <c r="H26" s="1">
        <v>1247107</v>
      </c>
      <c r="I26" s="1">
        <v>15023</v>
      </c>
    </row>
    <row r="27" spans="1:9" x14ac:dyDescent="0.25">
      <c r="A27" t="s">
        <v>13055</v>
      </c>
      <c r="B27" t="s">
        <v>13056</v>
      </c>
      <c r="C27" t="s">
        <v>13054</v>
      </c>
      <c r="D27" t="s">
        <v>13053</v>
      </c>
      <c r="E27" t="s">
        <v>10918</v>
      </c>
      <c r="F27" t="s">
        <v>10658</v>
      </c>
      <c r="G27" s="2">
        <v>43012</v>
      </c>
      <c r="H27" s="1">
        <v>469546</v>
      </c>
      <c r="I27" s="1">
        <v>391290</v>
      </c>
    </row>
    <row r="28" spans="1:9" x14ac:dyDescent="0.25">
      <c r="A28" t="s">
        <v>13051</v>
      </c>
      <c r="B28" t="s">
        <v>13052</v>
      </c>
      <c r="C28" t="s">
        <v>13050</v>
      </c>
      <c r="D28" t="s">
        <v>13049</v>
      </c>
      <c r="E28" t="s">
        <v>10918</v>
      </c>
      <c r="F28" t="s">
        <v>4</v>
      </c>
      <c r="G28" s="2">
        <v>43013</v>
      </c>
      <c r="H28" s="1">
        <v>500000</v>
      </c>
      <c r="I28" s="1">
        <v>391290</v>
      </c>
    </row>
    <row r="29" spans="1:9" x14ac:dyDescent="0.25">
      <c r="A29" t="s">
        <v>13047</v>
      </c>
      <c r="B29" t="s">
        <v>13048</v>
      </c>
      <c r="C29" t="s">
        <v>13046</v>
      </c>
      <c r="D29" t="s">
        <v>13045</v>
      </c>
      <c r="E29" t="s">
        <v>10918</v>
      </c>
      <c r="F29" t="s">
        <v>4</v>
      </c>
      <c r="G29" s="2">
        <v>42970</v>
      </c>
      <c r="H29" s="1">
        <v>1500000</v>
      </c>
      <c r="I29" s="1">
        <v>391185</v>
      </c>
    </row>
    <row r="30" spans="1:9" x14ac:dyDescent="0.25">
      <c r="A30" t="s">
        <v>13043</v>
      </c>
      <c r="B30" t="s">
        <v>13044</v>
      </c>
      <c r="C30" t="s">
        <v>10123</v>
      </c>
      <c r="D30" t="s">
        <v>10227</v>
      </c>
      <c r="E30" t="s">
        <v>10918</v>
      </c>
      <c r="F30" t="s">
        <v>10658</v>
      </c>
      <c r="G30" s="2">
        <v>42872</v>
      </c>
      <c r="H30" s="1">
        <v>450000</v>
      </c>
      <c r="I30" s="1">
        <v>403065</v>
      </c>
    </row>
    <row r="31" spans="1:9" x14ac:dyDescent="0.25">
      <c r="A31" t="s">
        <v>13041</v>
      </c>
      <c r="B31" t="s">
        <v>13042</v>
      </c>
      <c r="C31" t="s">
        <v>13040</v>
      </c>
      <c r="D31" t="s">
        <v>13039</v>
      </c>
      <c r="E31" t="s">
        <v>10918</v>
      </c>
      <c r="F31" t="s">
        <v>10658</v>
      </c>
      <c r="G31" s="2">
        <v>42872</v>
      </c>
      <c r="H31" s="1">
        <v>500000</v>
      </c>
      <c r="I31" s="1">
        <v>198106</v>
      </c>
    </row>
    <row r="32" spans="1:9" x14ac:dyDescent="0.25">
      <c r="A32" t="s">
        <v>13037</v>
      </c>
      <c r="B32" t="s">
        <v>13038</v>
      </c>
      <c r="C32" t="s">
        <v>13036</v>
      </c>
      <c r="D32" t="s">
        <v>13035</v>
      </c>
      <c r="E32" t="s">
        <v>10918</v>
      </c>
      <c r="F32" t="s">
        <v>10658</v>
      </c>
      <c r="G32" s="2">
        <v>42901</v>
      </c>
      <c r="H32" s="1">
        <v>1081431</v>
      </c>
      <c r="I32" s="1">
        <v>397005</v>
      </c>
    </row>
    <row r="33" spans="1:9" x14ac:dyDescent="0.25">
      <c r="A33" t="s">
        <v>13033</v>
      </c>
      <c r="B33" t="s">
        <v>13034</v>
      </c>
      <c r="C33" t="s">
        <v>13032</v>
      </c>
      <c r="D33" t="s">
        <v>13031</v>
      </c>
      <c r="E33" t="s">
        <v>10918</v>
      </c>
      <c r="F33" t="s">
        <v>10658</v>
      </c>
      <c r="G33" s="2">
        <v>42807</v>
      </c>
      <c r="H33" s="1">
        <v>450000</v>
      </c>
      <c r="I33" s="1">
        <v>405315</v>
      </c>
    </row>
    <row r="34" spans="1:9" x14ac:dyDescent="0.25">
      <c r="A34" t="s">
        <v>13029</v>
      </c>
      <c r="B34" t="s">
        <v>13030</v>
      </c>
      <c r="C34" t="s">
        <v>13028</v>
      </c>
      <c r="D34" t="s">
        <v>13027</v>
      </c>
      <c r="E34" t="s">
        <v>10918</v>
      </c>
      <c r="F34" t="s">
        <v>10658</v>
      </c>
      <c r="G34" s="2">
        <v>43081</v>
      </c>
      <c r="H34" s="1">
        <v>515000</v>
      </c>
      <c r="I34" s="1">
        <v>383490</v>
      </c>
    </row>
    <row r="35" spans="1:9" x14ac:dyDescent="0.25">
      <c r="A35" t="s">
        <v>13025</v>
      </c>
      <c r="B35" t="s">
        <v>13026</v>
      </c>
      <c r="C35" t="s">
        <v>4869</v>
      </c>
      <c r="D35" t="s">
        <v>13024</v>
      </c>
      <c r="E35" t="s">
        <v>10918</v>
      </c>
      <c r="F35" t="s">
        <v>10658</v>
      </c>
      <c r="G35" s="2">
        <v>42837</v>
      </c>
      <c r="H35" s="1">
        <v>816000</v>
      </c>
      <c r="I35" s="1">
        <v>405315</v>
      </c>
    </row>
    <row r="36" spans="1:9" x14ac:dyDescent="0.25">
      <c r="A36" t="s">
        <v>13022</v>
      </c>
      <c r="B36" t="s">
        <v>13023</v>
      </c>
      <c r="C36" t="s">
        <v>13021</v>
      </c>
      <c r="D36" t="s">
        <v>13020</v>
      </c>
      <c r="E36" t="s">
        <v>10918</v>
      </c>
      <c r="F36" t="s">
        <v>10658</v>
      </c>
      <c r="G36" s="2">
        <v>42807</v>
      </c>
      <c r="H36" s="1">
        <v>313690</v>
      </c>
      <c r="I36" s="1">
        <v>313690</v>
      </c>
    </row>
    <row r="37" spans="1:9" x14ac:dyDescent="0.25">
      <c r="A37" t="s">
        <v>13018</v>
      </c>
      <c r="B37" t="s">
        <v>13019</v>
      </c>
      <c r="C37" t="s">
        <v>13017</v>
      </c>
      <c r="D37" t="s">
        <v>13016</v>
      </c>
      <c r="E37" t="s">
        <v>10918</v>
      </c>
      <c r="F37" t="s">
        <v>10658</v>
      </c>
      <c r="G37" s="2">
        <v>43003</v>
      </c>
      <c r="H37" s="1">
        <v>800000</v>
      </c>
      <c r="I37" s="1">
        <v>391185</v>
      </c>
    </row>
    <row r="38" spans="1:9" x14ac:dyDescent="0.25">
      <c r="A38" t="s">
        <v>13014</v>
      </c>
      <c r="B38" t="s">
        <v>13015</v>
      </c>
      <c r="C38" t="s">
        <v>9811</v>
      </c>
      <c r="D38" t="s">
        <v>9810</v>
      </c>
      <c r="E38" t="s">
        <v>10918</v>
      </c>
      <c r="F38" t="s">
        <v>10658</v>
      </c>
      <c r="G38" s="2">
        <v>42864</v>
      </c>
      <c r="H38" s="1">
        <v>942888</v>
      </c>
      <c r="I38" s="1">
        <v>401910</v>
      </c>
    </row>
    <row r="39" spans="1:9" x14ac:dyDescent="0.25">
      <c r="A39" t="s">
        <v>13012</v>
      </c>
      <c r="B39" t="s">
        <v>13013</v>
      </c>
      <c r="C39" t="s">
        <v>13011</v>
      </c>
      <c r="D39" t="s">
        <v>13010</v>
      </c>
      <c r="E39" t="s">
        <v>10918</v>
      </c>
      <c r="F39" t="s">
        <v>10658</v>
      </c>
      <c r="G39" s="2">
        <v>43048</v>
      </c>
      <c r="H39" s="1">
        <v>1570000</v>
      </c>
      <c r="I39" s="1">
        <v>388500</v>
      </c>
    </row>
    <row r="40" spans="1:9" x14ac:dyDescent="0.25">
      <c r="A40" t="s">
        <v>13008</v>
      </c>
      <c r="B40" t="s">
        <v>13009</v>
      </c>
      <c r="C40" t="s">
        <v>13007</v>
      </c>
      <c r="D40" t="s">
        <v>13006</v>
      </c>
      <c r="E40" t="s">
        <v>10918</v>
      </c>
      <c r="F40" t="s">
        <v>10658</v>
      </c>
      <c r="G40" s="2">
        <v>42864</v>
      </c>
      <c r="H40" s="1">
        <v>900000</v>
      </c>
      <c r="I40" s="1">
        <v>401910</v>
      </c>
    </row>
    <row r="41" spans="1:9" x14ac:dyDescent="0.25">
      <c r="A41" t="s">
        <v>13004</v>
      </c>
      <c r="B41" t="s">
        <v>13005</v>
      </c>
      <c r="C41" t="s">
        <v>13003</v>
      </c>
      <c r="D41" t="s">
        <v>13002</v>
      </c>
      <c r="E41" t="s">
        <v>10918</v>
      </c>
      <c r="F41" t="s">
        <v>4</v>
      </c>
      <c r="G41" s="2">
        <v>43025</v>
      </c>
      <c r="H41" s="1">
        <v>1960000</v>
      </c>
      <c r="I41" s="1">
        <v>391245</v>
      </c>
    </row>
    <row r="42" spans="1:9" x14ac:dyDescent="0.25">
      <c r="A42" t="s">
        <v>13000</v>
      </c>
      <c r="B42" t="s">
        <v>13001</v>
      </c>
      <c r="C42" t="s">
        <v>12999</v>
      </c>
      <c r="D42" t="s">
        <v>12998</v>
      </c>
      <c r="E42" t="s">
        <v>10918</v>
      </c>
      <c r="F42" t="s">
        <v>10658</v>
      </c>
      <c r="G42" s="2">
        <v>42837</v>
      </c>
      <c r="H42" s="1">
        <v>1500000</v>
      </c>
      <c r="I42" s="1">
        <v>405315</v>
      </c>
    </row>
    <row r="43" spans="1:9" x14ac:dyDescent="0.25">
      <c r="A43" t="s">
        <v>12996</v>
      </c>
      <c r="B43" t="s">
        <v>12997</v>
      </c>
      <c r="C43" t="s">
        <v>12995</v>
      </c>
      <c r="D43" t="s">
        <v>12994</v>
      </c>
      <c r="E43" t="s">
        <v>10918</v>
      </c>
      <c r="F43" t="s">
        <v>10658</v>
      </c>
      <c r="G43" s="2">
        <v>43031</v>
      </c>
      <c r="H43" s="1">
        <v>2250000</v>
      </c>
      <c r="I43" s="1">
        <v>391290</v>
      </c>
    </row>
    <row r="44" spans="1:9" x14ac:dyDescent="0.25">
      <c r="A44" t="s">
        <v>12992</v>
      </c>
      <c r="B44" t="s">
        <v>12993</v>
      </c>
      <c r="C44" t="s">
        <v>12991</v>
      </c>
      <c r="D44" t="s">
        <v>12990</v>
      </c>
      <c r="E44" t="s">
        <v>10918</v>
      </c>
      <c r="F44" t="s">
        <v>10658</v>
      </c>
      <c r="G44" s="2">
        <v>43081</v>
      </c>
      <c r="H44" s="1">
        <v>420000</v>
      </c>
      <c r="I44" s="1">
        <v>383490</v>
      </c>
    </row>
    <row r="45" spans="1:9" x14ac:dyDescent="0.25">
      <c r="A45" t="s">
        <v>12988</v>
      </c>
      <c r="B45" t="s">
        <v>12989</v>
      </c>
      <c r="C45" t="s">
        <v>9977</v>
      </c>
      <c r="D45" t="s">
        <v>9976</v>
      </c>
      <c r="E45" t="s">
        <v>10918</v>
      </c>
      <c r="F45" t="s">
        <v>4</v>
      </c>
      <c r="G45" s="2">
        <v>43033</v>
      </c>
      <c r="H45" s="1">
        <v>500000</v>
      </c>
      <c r="I45" s="1">
        <v>391290</v>
      </c>
    </row>
    <row r="46" spans="1:9" x14ac:dyDescent="0.25">
      <c r="A46" t="s">
        <v>12986</v>
      </c>
      <c r="B46" t="s">
        <v>12987</v>
      </c>
      <c r="C46" t="s">
        <v>12985</v>
      </c>
      <c r="D46" t="s">
        <v>12984</v>
      </c>
      <c r="E46" t="s">
        <v>10918</v>
      </c>
      <c r="F46" t="s">
        <v>10658</v>
      </c>
      <c r="G46" s="2">
        <v>43040</v>
      </c>
      <c r="H46" s="1">
        <v>2000000</v>
      </c>
      <c r="I46" s="1">
        <v>391245</v>
      </c>
    </row>
    <row r="47" spans="1:9" x14ac:dyDescent="0.25">
      <c r="A47" t="s">
        <v>12982</v>
      </c>
      <c r="B47" t="s">
        <v>12983</v>
      </c>
      <c r="C47" t="s">
        <v>12981</v>
      </c>
      <c r="D47" t="s">
        <v>12980</v>
      </c>
      <c r="E47" t="s">
        <v>10918</v>
      </c>
      <c r="F47" t="s">
        <v>10658</v>
      </c>
      <c r="G47" s="2">
        <v>42864</v>
      </c>
      <c r="H47" s="1">
        <v>415000</v>
      </c>
      <c r="I47" s="1">
        <v>401910</v>
      </c>
    </row>
    <row r="48" spans="1:9" x14ac:dyDescent="0.25">
      <c r="A48" t="s">
        <v>12978</v>
      </c>
      <c r="B48" t="s">
        <v>12979</v>
      </c>
      <c r="C48" t="s">
        <v>12977</v>
      </c>
      <c r="D48" t="s">
        <v>12976</v>
      </c>
      <c r="E48" t="s">
        <v>10918</v>
      </c>
      <c r="F48" t="s">
        <v>984</v>
      </c>
      <c r="G48" s="2">
        <v>42790</v>
      </c>
      <c r="H48" s="1">
        <v>800000</v>
      </c>
      <c r="I48" s="1">
        <v>0</v>
      </c>
    </row>
    <row r="49" spans="1:9" x14ac:dyDescent="0.25">
      <c r="A49" t="s">
        <v>12974</v>
      </c>
      <c r="B49" t="s">
        <v>12975</v>
      </c>
      <c r="C49" t="s">
        <v>12973</v>
      </c>
      <c r="D49" t="s">
        <v>12972</v>
      </c>
      <c r="E49" t="s">
        <v>10918</v>
      </c>
      <c r="F49" t="s">
        <v>10658</v>
      </c>
      <c r="G49" s="2">
        <v>42837</v>
      </c>
      <c r="H49" s="1">
        <v>6200000</v>
      </c>
      <c r="I49" s="1">
        <v>405315</v>
      </c>
    </row>
    <row r="50" spans="1:9" x14ac:dyDescent="0.25">
      <c r="A50" t="s">
        <v>12970</v>
      </c>
      <c r="B50" t="s">
        <v>12971</v>
      </c>
      <c r="C50" t="s">
        <v>12969</v>
      </c>
      <c r="D50" t="s">
        <v>12968</v>
      </c>
      <c r="E50" t="s">
        <v>10918</v>
      </c>
      <c r="F50" t="s">
        <v>10658</v>
      </c>
      <c r="G50" s="2">
        <v>42991</v>
      </c>
      <c r="H50" s="1">
        <v>2500000</v>
      </c>
      <c r="I50" s="1">
        <v>393195</v>
      </c>
    </row>
    <row r="51" spans="1:9" x14ac:dyDescent="0.25">
      <c r="A51" t="s">
        <v>12966</v>
      </c>
      <c r="B51" t="s">
        <v>12967</v>
      </c>
      <c r="C51" t="s">
        <v>12965</v>
      </c>
      <c r="D51" t="s">
        <v>12964</v>
      </c>
      <c r="E51" t="s">
        <v>10918</v>
      </c>
      <c r="F51" t="s">
        <v>10658</v>
      </c>
      <c r="G51" s="2">
        <v>43040</v>
      </c>
      <c r="H51" s="1">
        <v>410000</v>
      </c>
      <c r="I51" s="1">
        <v>388500</v>
      </c>
    </row>
    <row r="52" spans="1:9" x14ac:dyDescent="0.25">
      <c r="A52" t="s">
        <v>12962</v>
      </c>
      <c r="B52" t="s">
        <v>12963</v>
      </c>
      <c r="C52" t="s">
        <v>12961</v>
      </c>
      <c r="D52" t="s">
        <v>12960</v>
      </c>
      <c r="E52" t="s">
        <v>10918</v>
      </c>
      <c r="F52" t="s">
        <v>4</v>
      </c>
      <c r="G52" s="2">
        <v>42901</v>
      </c>
      <c r="H52" s="1">
        <v>430000</v>
      </c>
      <c r="I52" s="1">
        <v>379836</v>
      </c>
    </row>
    <row r="53" spans="1:9" x14ac:dyDescent="0.25">
      <c r="A53" t="s">
        <v>12958</v>
      </c>
      <c r="B53" t="s">
        <v>12959</v>
      </c>
      <c r="C53" t="s">
        <v>3305</v>
      </c>
      <c r="D53" t="s">
        <v>12957</v>
      </c>
      <c r="E53" t="s">
        <v>10918</v>
      </c>
      <c r="F53" t="s">
        <v>10658</v>
      </c>
      <c r="G53" s="2">
        <v>42772</v>
      </c>
      <c r="H53" s="1">
        <v>1460000</v>
      </c>
      <c r="I53" s="1">
        <v>405315</v>
      </c>
    </row>
    <row r="54" spans="1:9" x14ac:dyDescent="0.25">
      <c r="A54" t="s">
        <v>12955</v>
      </c>
      <c r="B54" t="s">
        <v>12956</v>
      </c>
      <c r="C54" t="s">
        <v>12954</v>
      </c>
      <c r="D54" t="s">
        <v>12953</v>
      </c>
      <c r="E54" t="s">
        <v>10918</v>
      </c>
      <c r="F54" t="s">
        <v>10658</v>
      </c>
      <c r="G54" s="2">
        <v>43063</v>
      </c>
      <c r="H54" s="1">
        <v>394776</v>
      </c>
      <c r="I54" s="1">
        <v>383745</v>
      </c>
    </row>
    <row r="55" spans="1:9" x14ac:dyDescent="0.25">
      <c r="A55" t="s">
        <v>12951</v>
      </c>
      <c r="B55" t="s">
        <v>12952</v>
      </c>
      <c r="C55" t="s">
        <v>9681</v>
      </c>
      <c r="D55" t="s">
        <v>9680</v>
      </c>
      <c r="E55" t="s">
        <v>10918</v>
      </c>
      <c r="F55" t="s">
        <v>10658</v>
      </c>
      <c r="G55" s="2">
        <v>42790</v>
      </c>
      <c r="H55" s="1">
        <v>480937.5</v>
      </c>
      <c r="I55" s="1">
        <v>405315</v>
      </c>
    </row>
    <row r="56" spans="1:9" x14ac:dyDescent="0.25">
      <c r="A56" t="s">
        <v>12949</v>
      </c>
      <c r="B56" t="s">
        <v>12950</v>
      </c>
      <c r="C56" t="s">
        <v>12948</v>
      </c>
      <c r="D56" t="s">
        <v>12947</v>
      </c>
      <c r="E56" t="s">
        <v>10918</v>
      </c>
      <c r="F56" t="s">
        <v>4</v>
      </c>
      <c r="G56" s="2">
        <v>43059</v>
      </c>
      <c r="H56" s="1">
        <v>1395000</v>
      </c>
      <c r="I56" s="1">
        <v>388500</v>
      </c>
    </row>
    <row r="57" spans="1:9" x14ac:dyDescent="0.25">
      <c r="A57" t="s">
        <v>12945</v>
      </c>
      <c r="B57" t="s">
        <v>12946</v>
      </c>
      <c r="C57" t="s">
        <v>12944</v>
      </c>
      <c r="D57" t="s">
        <v>12943</v>
      </c>
      <c r="E57" t="s">
        <v>10918</v>
      </c>
      <c r="F57" t="s">
        <v>10658</v>
      </c>
      <c r="G57" s="2">
        <v>42901</v>
      </c>
      <c r="H57" s="1">
        <v>8047904</v>
      </c>
      <c r="I57" s="1">
        <v>397005</v>
      </c>
    </row>
    <row r="58" spans="1:9" x14ac:dyDescent="0.25">
      <c r="A58" t="s">
        <v>12941</v>
      </c>
      <c r="B58" t="s">
        <v>12942</v>
      </c>
      <c r="C58" t="s">
        <v>877</v>
      </c>
      <c r="D58" t="s">
        <v>876</v>
      </c>
      <c r="E58" t="s">
        <v>10918</v>
      </c>
      <c r="F58" t="s">
        <v>10658</v>
      </c>
      <c r="G58" s="2">
        <v>42780</v>
      </c>
      <c r="H58" s="1">
        <v>2476000</v>
      </c>
      <c r="I58" s="1">
        <v>405330</v>
      </c>
    </row>
    <row r="59" spans="1:9" x14ac:dyDescent="0.25">
      <c r="A59" t="s">
        <v>12939</v>
      </c>
      <c r="B59" t="s">
        <v>12940</v>
      </c>
      <c r="C59" t="s">
        <v>12938</v>
      </c>
      <c r="D59" t="s">
        <v>12937</v>
      </c>
      <c r="E59" t="s">
        <v>10918</v>
      </c>
      <c r="F59" t="s">
        <v>10658</v>
      </c>
      <c r="G59" s="2">
        <v>43033</v>
      </c>
      <c r="H59" s="1">
        <v>3031824</v>
      </c>
      <c r="I59" s="1">
        <v>391245</v>
      </c>
    </row>
    <row r="60" spans="1:9" x14ac:dyDescent="0.25">
      <c r="A60" t="s">
        <v>12935</v>
      </c>
      <c r="B60" t="s">
        <v>12936</v>
      </c>
      <c r="C60" t="s">
        <v>763</v>
      </c>
      <c r="D60" t="s">
        <v>762</v>
      </c>
      <c r="E60" t="s">
        <v>10918</v>
      </c>
      <c r="F60" t="s">
        <v>10658</v>
      </c>
      <c r="G60" s="2">
        <v>42780</v>
      </c>
      <c r="H60" s="1">
        <v>864606</v>
      </c>
      <c r="I60" s="1">
        <v>405330</v>
      </c>
    </row>
    <row r="61" spans="1:9" x14ac:dyDescent="0.25">
      <c r="A61" t="s">
        <v>12933</v>
      </c>
      <c r="B61" t="s">
        <v>12934</v>
      </c>
      <c r="C61" t="s">
        <v>12932</v>
      </c>
      <c r="D61" t="s">
        <v>12931</v>
      </c>
      <c r="E61" t="s">
        <v>10918</v>
      </c>
      <c r="F61" t="s">
        <v>10658</v>
      </c>
      <c r="G61" s="2">
        <v>42837</v>
      </c>
      <c r="H61" s="1">
        <v>420000</v>
      </c>
      <c r="I61" s="1">
        <v>405315</v>
      </c>
    </row>
    <row r="62" spans="1:9" x14ac:dyDescent="0.25">
      <c r="A62" t="s">
        <v>12929</v>
      </c>
      <c r="B62" t="s">
        <v>12930</v>
      </c>
      <c r="C62" t="s">
        <v>12928</v>
      </c>
      <c r="D62" t="s">
        <v>12927</v>
      </c>
      <c r="E62" t="s">
        <v>10918</v>
      </c>
      <c r="F62" t="s">
        <v>10658</v>
      </c>
      <c r="G62" s="2">
        <v>42837</v>
      </c>
      <c r="H62" s="1">
        <v>415000</v>
      </c>
      <c r="I62" s="1">
        <v>405315</v>
      </c>
    </row>
    <row r="63" spans="1:9" x14ac:dyDescent="0.25">
      <c r="A63" t="s">
        <v>12925</v>
      </c>
      <c r="B63" t="s">
        <v>12926</v>
      </c>
      <c r="C63" t="s">
        <v>12924</v>
      </c>
      <c r="D63" t="s">
        <v>12923</v>
      </c>
      <c r="E63" t="s">
        <v>10918</v>
      </c>
      <c r="F63" t="s">
        <v>10658</v>
      </c>
      <c r="G63" s="2">
        <v>42837</v>
      </c>
      <c r="H63" s="1">
        <v>420000</v>
      </c>
      <c r="I63" s="1">
        <v>405315</v>
      </c>
    </row>
    <row r="64" spans="1:9" x14ac:dyDescent="0.25">
      <c r="A64" t="s">
        <v>12921</v>
      </c>
      <c r="B64" t="s">
        <v>12922</v>
      </c>
      <c r="C64" t="s">
        <v>12920</v>
      </c>
      <c r="D64" t="s">
        <v>12919</v>
      </c>
      <c r="E64" t="s">
        <v>10918</v>
      </c>
      <c r="F64" t="s">
        <v>4</v>
      </c>
      <c r="G64" s="2">
        <v>43081</v>
      </c>
      <c r="H64" s="1">
        <v>878080</v>
      </c>
      <c r="I64" s="1">
        <v>383490</v>
      </c>
    </row>
    <row r="65" spans="1:9" x14ac:dyDescent="0.25">
      <c r="A65" t="s">
        <v>12917</v>
      </c>
      <c r="B65" t="s">
        <v>12918</v>
      </c>
      <c r="C65" t="s">
        <v>12916</v>
      </c>
      <c r="D65" t="s">
        <v>12915</v>
      </c>
      <c r="E65" t="s">
        <v>10918</v>
      </c>
      <c r="F65" t="s">
        <v>4</v>
      </c>
      <c r="G65" s="2">
        <v>42837</v>
      </c>
      <c r="H65" s="1">
        <v>2000000</v>
      </c>
      <c r="I65" s="1">
        <v>405315</v>
      </c>
    </row>
    <row r="66" spans="1:9" x14ac:dyDescent="0.25">
      <c r="A66" t="s">
        <v>12913</v>
      </c>
      <c r="B66" t="s">
        <v>12914</v>
      </c>
      <c r="C66" t="s">
        <v>12912</v>
      </c>
      <c r="D66" t="s">
        <v>12911</v>
      </c>
      <c r="E66" t="s">
        <v>10918</v>
      </c>
      <c r="F66" t="s">
        <v>4</v>
      </c>
      <c r="G66" s="2">
        <v>42864</v>
      </c>
      <c r="H66" s="1">
        <v>150000</v>
      </c>
      <c r="I66" s="1">
        <v>150000</v>
      </c>
    </row>
    <row r="67" spans="1:9" x14ac:dyDescent="0.25">
      <c r="A67" t="s">
        <v>12909</v>
      </c>
      <c r="B67" t="s">
        <v>12910</v>
      </c>
      <c r="C67" t="s">
        <v>12908</v>
      </c>
      <c r="D67" t="s">
        <v>12907</v>
      </c>
      <c r="E67" t="s">
        <v>10918</v>
      </c>
      <c r="F67" t="s">
        <v>4</v>
      </c>
      <c r="G67" s="2">
        <v>42977</v>
      </c>
      <c r="H67" s="1">
        <v>406360</v>
      </c>
      <c r="I67" s="1">
        <v>391185</v>
      </c>
    </row>
    <row r="68" spans="1:9" x14ac:dyDescent="0.25">
      <c r="A68" t="s">
        <v>12905</v>
      </c>
      <c r="B68" t="s">
        <v>12906</v>
      </c>
      <c r="C68" t="s">
        <v>12904</v>
      </c>
      <c r="D68" t="s">
        <v>12903</v>
      </c>
      <c r="E68" t="s">
        <v>10918</v>
      </c>
      <c r="F68" t="s">
        <v>10658</v>
      </c>
      <c r="G68" s="2">
        <v>43059</v>
      </c>
      <c r="H68" s="1">
        <v>1760400</v>
      </c>
      <c r="I68" s="1">
        <v>388500</v>
      </c>
    </row>
    <row r="69" spans="1:9" x14ac:dyDescent="0.25">
      <c r="A69" t="s">
        <v>12901</v>
      </c>
      <c r="B69" t="s">
        <v>12902</v>
      </c>
      <c r="C69" t="s">
        <v>709</v>
      </c>
      <c r="D69" t="s">
        <v>708</v>
      </c>
      <c r="E69" t="s">
        <v>10918</v>
      </c>
      <c r="F69" t="s">
        <v>10658</v>
      </c>
      <c r="G69" s="2">
        <v>43024</v>
      </c>
      <c r="H69" s="1">
        <v>10000000</v>
      </c>
      <c r="I69" s="1">
        <v>405345</v>
      </c>
    </row>
    <row r="70" spans="1:9" x14ac:dyDescent="0.25">
      <c r="A70" t="s">
        <v>12899</v>
      </c>
      <c r="B70" t="s">
        <v>12900</v>
      </c>
      <c r="C70" t="s">
        <v>9951</v>
      </c>
      <c r="D70" t="s">
        <v>9950</v>
      </c>
      <c r="E70" t="s">
        <v>10918</v>
      </c>
      <c r="F70" t="s">
        <v>10658</v>
      </c>
      <c r="G70" s="2">
        <v>43081</v>
      </c>
      <c r="H70" s="1">
        <v>1268936</v>
      </c>
      <c r="I70" s="1">
        <v>362820</v>
      </c>
    </row>
    <row r="71" spans="1:9" x14ac:dyDescent="0.25">
      <c r="A71" t="s">
        <v>12897</v>
      </c>
      <c r="B71" t="s">
        <v>12898</v>
      </c>
      <c r="C71" t="s">
        <v>12896</v>
      </c>
      <c r="D71" t="s">
        <v>12895</v>
      </c>
      <c r="E71" t="s">
        <v>10918</v>
      </c>
      <c r="F71" t="s">
        <v>10658</v>
      </c>
      <c r="G71" s="2">
        <v>42977</v>
      </c>
      <c r="H71" s="1">
        <v>1000000</v>
      </c>
      <c r="I71" s="1">
        <v>394050</v>
      </c>
    </row>
    <row r="72" spans="1:9" x14ac:dyDescent="0.25">
      <c r="A72" t="s">
        <v>12893</v>
      </c>
      <c r="B72" t="s">
        <v>12894</v>
      </c>
      <c r="C72" t="s">
        <v>12892</v>
      </c>
      <c r="D72" t="s">
        <v>12891</v>
      </c>
      <c r="E72" t="s">
        <v>10918</v>
      </c>
      <c r="F72" t="s">
        <v>4</v>
      </c>
      <c r="G72" s="2">
        <v>42752</v>
      </c>
      <c r="H72" s="1">
        <v>1000000</v>
      </c>
      <c r="I72" s="1">
        <v>405315</v>
      </c>
    </row>
    <row r="73" spans="1:9" x14ac:dyDescent="0.25">
      <c r="A73" t="s">
        <v>12889</v>
      </c>
      <c r="B73" t="s">
        <v>12890</v>
      </c>
      <c r="C73" t="s">
        <v>12888</v>
      </c>
      <c r="D73" t="s">
        <v>12887</v>
      </c>
      <c r="E73" t="s">
        <v>10918</v>
      </c>
      <c r="F73" t="s">
        <v>10658</v>
      </c>
      <c r="G73" s="2">
        <v>42964</v>
      </c>
      <c r="H73" s="1">
        <v>1000000</v>
      </c>
      <c r="I73" s="1">
        <v>393195</v>
      </c>
    </row>
    <row r="74" spans="1:9" x14ac:dyDescent="0.25">
      <c r="A74" t="s">
        <v>12885</v>
      </c>
      <c r="B74" t="s">
        <v>12886</v>
      </c>
      <c r="C74" t="s">
        <v>12884</v>
      </c>
      <c r="D74" t="s">
        <v>12883</v>
      </c>
      <c r="E74" t="s">
        <v>10918</v>
      </c>
      <c r="F74" t="s">
        <v>10658</v>
      </c>
      <c r="G74" s="2">
        <v>42837</v>
      </c>
      <c r="H74" s="1">
        <v>450000</v>
      </c>
      <c r="I74" s="1">
        <v>405315</v>
      </c>
    </row>
    <row r="75" spans="1:9" x14ac:dyDescent="0.25">
      <c r="A75" t="s">
        <v>12881</v>
      </c>
      <c r="B75" t="s">
        <v>12882</v>
      </c>
      <c r="C75" t="s">
        <v>12880</v>
      </c>
      <c r="D75" t="s">
        <v>12879</v>
      </c>
      <c r="E75" t="s">
        <v>10918</v>
      </c>
      <c r="F75" t="s">
        <v>10658</v>
      </c>
      <c r="G75" s="2">
        <v>42901</v>
      </c>
      <c r="H75" s="1">
        <v>430000</v>
      </c>
      <c r="I75" s="1">
        <v>397005</v>
      </c>
    </row>
    <row r="76" spans="1:9" x14ac:dyDescent="0.25">
      <c r="A76" t="s">
        <v>12877</v>
      </c>
      <c r="B76" t="s">
        <v>12878</v>
      </c>
      <c r="C76" t="s">
        <v>12876</v>
      </c>
      <c r="D76" t="s">
        <v>12875</v>
      </c>
      <c r="E76" t="s">
        <v>10918</v>
      </c>
      <c r="F76" t="s">
        <v>10658</v>
      </c>
      <c r="G76" s="2">
        <v>43059</v>
      </c>
      <c r="H76" s="1">
        <v>400000</v>
      </c>
      <c r="I76" s="1">
        <v>388500</v>
      </c>
    </row>
    <row r="77" spans="1:9" x14ac:dyDescent="0.25">
      <c r="A77" t="s">
        <v>12873</v>
      </c>
      <c r="B77" t="s">
        <v>12874</v>
      </c>
      <c r="C77" t="s">
        <v>9508</v>
      </c>
      <c r="D77" t="s">
        <v>9507</v>
      </c>
      <c r="E77" t="s">
        <v>10918</v>
      </c>
      <c r="F77" t="s">
        <v>10658</v>
      </c>
      <c r="G77" s="2">
        <v>43040</v>
      </c>
      <c r="H77" s="1">
        <v>2000000</v>
      </c>
      <c r="I77" s="1">
        <v>391245</v>
      </c>
    </row>
    <row r="78" spans="1:9" x14ac:dyDescent="0.25">
      <c r="A78" t="s">
        <v>12871</v>
      </c>
      <c r="B78" t="s">
        <v>12872</v>
      </c>
      <c r="C78" t="s">
        <v>9397</v>
      </c>
      <c r="D78" t="s">
        <v>9396</v>
      </c>
      <c r="E78" t="s">
        <v>10918</v>
      </c>
      <c r="F78" t="s">
        <v>4</v>
      </c>
      <c r="G78" s="2">
        <v>43052</v>
      </c>
      <c r="H78" s="1">
        <v>1500000</v>
      </c>
      <c r="I78" s="1">
        <v>313795</v>
      </c>
    </row>
    <row r="79" spans="1:9" x14ac:dyDescent="0.25">
      <c r="A79" t="s">
        <v>12869</v>
      </c>
      <c r="B79" t="s">
        <v>12870</v>
      </c>
      <c r="C79" t="s">
        <v>12868</v>
      </c>
      <c r="D79" t="s">
        <v>12867</v>
      </c>
      <c r="E79" t="s">
        <v>10918</v>
      </c>
      <c r="F79" t="s">
        <v>10658</v>
      </c>
      <c r="G79" s="2">
        <v>42807</v>
      </c>
      <c r="H79" s="1">
        <v>470000</v>
      </c>
      <c r="I79" s="1">
        <v>405315</v>
      </c>
    </row>
    <row r="80" spans="1:9" x14ac:dyDescent="0.25">
      <c r="A80" t="s">
        <v>12865</v>
      </c>
      <c r="B80" t="s">
        <v>12866</v>
      </c>
      <c r="C80" t="s">
        <v>12864</v>
      </c>
      <c r="D80" t="s">
        <v>12863</v>
      </c>
      <c r="E80" t="s">
        <v>10918</v>
      </c>
      <c r="F80" t="s">
        <v>10658</v>
      </c>
      <c r="G80" s="2">
        <v>43012</v>
      </c>
      <c r="H80" s="1">
        <v>390000</v>
      </c>
      <c r="I80" s="1">
        <v>390000</v>
      </c>
    </row>
    <row r="81" spans="1:9" x14ac:dyDescent="0.25">
      <c r="A81" t="s">
        <v>12861</v>
      </c>
      <c r="B81" t="s">
        <v>12862</v>
      </c>
      <c r="C81" t="s">
        <v>12860</v>
      </c>
      <c r="D81" t="s">
        <v>12859</v>
      </c>
      <c r="E81" t="s">
        <v>10918</v>
      </c>
      <c r="F81" t="s">
        <v>4</v>
      </c>
      <c r="G81" s="2">
        <v>42970</v>
      </c>
      <c r="H81" s="1">
        <v>442662</v>
      </c>
      <c r="I81" s="1">
        <v>393195</v>
      </c>
    </row>
    <row r="82" spans="1:9" x14ac:dyDescent="0.25">
      <c r="A82" t="s">
        <v>12857</v>
      </c>
      <c r="B82" t="s">
        <v>12858</v>
      </c>
      <c r="C82" t="s">
        <v>9638</v>
      </c>
      <c r="D82" t="s">
        <v>9637</v>
      </c>
      <c r="E82" t="s">
        <v>10918</v>
      </c>
      <c r="F82" t="s">
        <v>10658</v>
      </c>
      <c r="G82" s="2">
        <v>43003</v>
      </c>
      <c r="H82" s="1">
        <v>250000</v>
      </c>
      <c r="I82" s="1">
        <v>88035</v>
      </c>
    </row>
    <row r="83" spans="1:9" x14ac:dyDescent="0.25">
      <c r="A83" t="s">
        <v>12855</v>
      </c>
      <c r="B83" t="s">
        <v>12856</v>
      </c>
      <c r="C83" t="s">
        <v>12854</v>
      </c>
      <c r="D83" t="s">
        <v>12853</v>
      </c>
      <c r="E83" t="s">
        <v>10918</v>
      </c>
      <c r="F83" t="s">
        <v>10658</v>
      </c>
      <c r="G83" s="2">
        <v>42964</v>
      </c>
      <c r="H83" s="1">
        <v>2100000</v>
      </c>
      <c r="I83" s="1">
        <v>391185</v>
      </c>
    </row>
    <row r="84" spans="1:9" x14ac:dyDescent="0.25">
      <c r="A84" t="s">
        <v>12851</v>
      </c>
      <c r="B84" t="s">
        <v>12852</v>
      </c>
      <c r="C84" t="s">
        <v>12850</v>
      </c>
      <c r="D84" t="s">
        <v>12849</v>
      </c>
      <c r="E84" t="s">
        <v>10918</v>
      </c>
      <c r="F84" t="s">
        <v>4</v>
      </c>
      <c r="G84" s="2">
        <v>43081</v>
      </c>
      <c r="H84" s="1">
        <v>1500000</v>
      </c>
      <c r="I84" s="1">
        <v>383490</v>
      </c>
    </row>
    <row r="85" spans="1:9" x14ac:dyDescent="0.25">
      <c r="A85" t="s">
        <v>12847</v>
      </c>
      <c r="B85" t="s">
        <v>12848</v>
      </c>
      <c r="C85" t="s">
        <v>12846</v>
      </c>
      <c r="D85" t="s">
        <v>12845</v>
      </c>
      <c r="E85" t="s">
        <v>10918</v>
      </c>
      <c r="F85" t="s">
        <v>10658</v>
      </c>
      <c r="G85" s="2">
        <v>42872</v>
      </c>
      <c r="H85" s="1">
        <v>629804</v>
      </c>
      <c r="I85" s="1">
        <v>403065</v>
      </c>
    </row>
    <row r="86" spans="1:9" x14ac:dyDescent="0.25">
      <c r="A86" t="s">
        <v>12843</v>
      </c>
      <c r="B86" t="s">
        <v>12844</v>
      </c>
      <c r="C86" t="s">
        <v>12842</v>
      </c>
      <c r="D86" t="s">
        <v>12841</v>
      </c>
      <c r="E86" t="s">
        <v>10918</v>
      </c>
      <c r="F86" t="s">
        <v>10658</v>
      </c>
      <c r="G86" s="2">
        <v>42807</v>
      </c>
      <c r="H86" s="1">
        <v>120000</v>
      </c>
      <c r="I86" s="1">
        <v>120000</v>
      </c>
    </row>
    <row r="87" spans="1:9" x14ac:dyDescent="0.25">
      <c r="A87" t="s">
        <v>12839</v>
      </c>
      <c r="B87" t="s">
        <v>12840</v>
      </c>
      <c r="C87" t="s">
        <v>12838</v>
      </c>
      <c r="D87" t="s">
        <v>12837</v>
      </c>
      <c r="E87" t="s">
        <v>10918</v>
      </c>
      <c r="F87" t="s">
        <v>10658</v>
      </c>
      <c r="G87" s="2">
        <v>42790</v>
      </c>
      <c r="H87" s="1">
        <v>2000000</v>
      </c>
      <c r="I87" s="1">
        <v>405315</v>
      </c>
    </row>
    <row r="88" spans="1:9" x14ac:dyDescent="0.25">
      <c r="A88" t="s">
        <v>12835</v>
      </c>
      <c r="B88" t="s">
        <v>12836</v>
      </c>
      <c r="C88" t="s">
        <v>12834</v>
      </c>
      <c r="D88" t="s">
        <v>12833</v>
      </c>
      <c r="E88" t="s">
        <v>10918</v>
      </c>
      <c r="F88" t="s">
        <v>10658</v>
      </c>
      <c r="G88" s="2">
        <v>42864</v>
      </c>
      <c r="H88" s="1">
        <v>549388</v>
      </c>
      <c r="I88" s="1">
        <v>405315</v>
      </c>
    </row>
    <row r="89" spans="1:9" x14ac:dyDescent="0.25">
      <c r="A89" t="s">
        <v>12831</v>
      </c>
      <c r="B89" t="s">
        <v>12832</v>
      </c>
      <c r="C89" t="s">
        <v>12830</v>
      </c>
      <c r="D89" t="s">
        <v>12829</v>
      </c>
      <c r="E89" t="s">
        <v>10918</v>
      </c>
      <c r="F89" t="s">
        <v>10658</v>
      </c>
      <c r="G89" s="2">
        <v>42864</v>
      </c>
      <c r="H89" s="1">
        <v>549388</v>
      </c>
      <c r="I89" s="1">
        <v>405315</v>
      </c>
    </row>
    <row r="90" spans="1:9" x14ac:dyDescent="0.25">
      <c r="A90" t="s">
        <v>12827</v>
      </c>
      <c r="B90" t="s">
        <v>12828</v>
      </c>
      <c r="C90" t="s">
        <v>12826</v>
      </c>
      <c r="D90" t="s">
        <v>12825</v>
      </c>
      <c r="E90" t="s">
        <v>10918</v>
      </c>
      <c r="F90" t="s">
        <v>10658</v>
      </c>
      <c r="G90" s="2">
        <v>43082</v>
      </c>
      <c r="H90" s="1">
        <v>3600000</v>
      </c>
      <c r="I90" s="1">
        <v>383490</v>
      </c>
    </row>
    <row r="91" spans="1:9" x14ac:dyDescent="0.25">
      <c r="A91" t="s">
        <v>12823</v>
      </c>
      <c r="B91" t="s">
        <v>12824</v>
      </c>
      <c r="C91" t="s">
        <v>12822</v>
      </c>
      <c r="D91" t="s">
        <v>12821</v>
      </c>
      <c r="E91" t="s">
        <v>10918</v>
      </c>
      <c r="F91" t="s">
        <v>10658</v>
      </c>
      <c r="G91" s="2">
        <v>42772</v>
      </c>
      <c r="H91" s="1">
        <v>1575000</v>
      </c>
      <c r="I91" s="1">
        <v>405315</v>
      </c>
    </row>
    <row r="92" spans="1:9" x14ac:dyDescent="0.25">
      <c r="A92" t="s">
        <v>12819</v>
      </c>
      <c r="B92" t="s">
        <v>12820</v>
      </c>
      <c r="C92" t="s">
        <v>12818</v>
      </c>
      <c r="D92" t="s">
        <v>12817</v>
      </c>
      <c r="E92" t="s">
        <v>10918</v>
      </c>
      <c r="F92" t="s">
        <v>10658</v>
      </c>
      <c r="G92" s="2">
        <v>43040</v>
      </c>
      <c r="H92" s="1">
        <v>1000000</v>
      </c>
      <c r="I92" s="1">
        <v>388500</v>
      </c>
    </row>
    <row r="93" spans="1:9" x14ac:dyDescent="0.25">
      <c r="A93" t="s">
        <v>12815</v>
      </c>
      <c r="B93" t="s">
        <v>12816</v>
      </c>
      <c r="C93" t="s">
        <v>12814</v>
      </c>
      <c r="D93" t="s">
        <v>12813</v>
      </c>
      <c r="E93" t="s">
        <v>10918</v>
      </c>
      <c r="F93" t="s">
        <v>10658</v>
      </c>
      <c r="G93" s="2">
        <v>43025</v>
      </c>
      <c r="H93" s="1">
        <v>430000</v>
      </c>
      <c r="I93" s="1">
        <v>391245</v>
      </c>
    </row>
    <row r="94" spans="1:9" x14ac:dyDescent="0.25">
      <c r="A94" t="s">
        <v>12811</v>
      </c>
      <c r="B94" t="s">
        <v>12812</v>
      </c>
      <c r="C94" t="s">
        <v>12810</v>
      </c>
      <c r="D94" t="s">
        <v>12809</v>
      </c>
      <c r="E94" t="s">
        <v>10918</v>
      </c>
      <c r="F94" t="s">
        <v>10658</v>
      </c>
      <c r="G94" s="2">
        <v>42872</v>
      </c>
      <c r="H94" s="1">
        <v>763495</v>
      </c>
      <c r="I94" s="1">
        <v>403065</v>
      </c>
    </row>
    <row r="95" spans="1:9" x14ac:dyDescent="0.25">
      <c r="A95" t="s">
        <v>12807</v>
      </c>
      <c r="B95" t="s">
        <v>12808</v>
      </c>
      <c r="C95" t="s">
        <v>12806</v>
      </c>
      <c r="D95" t="s">
        <v>12805</v>
      </c>
      <c r="E95" t="s">
        <v>10918</v>
      </c>
      <c r="F95" t="s">
        <v>10658</v>
      </c>
      <c r="G95" s="2">
        <v>42901</v>
      </c>
      <c r="H95" s="1">
        <v>6500000</v>
      </c>
      <c r="I95" s="1">
        <v>397005</v>
      </c>
    </row>
    <row r="96" spans="1:9" x14ac:dyDescent="0.25">
      <c r="A96" t="s">
        <v>12803</v>
      </c>
      <c r="B96" t="s">
        <v>12804</v>
      </c>
      <c r="C96" t="s">
        <v>12802</v>
      </c>
      <c r="D96" t="s">
        <v>12801</v>
      </c>
      <c r="E96" t="s">
        <v>10918</v>
      </c>
      <c r="F96" t="s">
        <v>10658</v>
      </c>
      <c r="G96" s="2">
        <v>43003</v>
      </c>
      <c r="H96" s="1">
        <v>230000</v>
      </c>
      <c r="I96" s="1">
        <v>230000</v>
      </c>
    </row>
    <row r="97" spans="1:9" x14ac:dyDescent="0.25">
      <c r="A97" t="s">
        <v>12799</v>
      </c>
      <c r="B97" t="s">
        <v>12800</v>
      </c>
      <c r="C97" t="s">
        <v>10572</v>
      </c>
      <c r="D97" t="s">
        <v>12798</v>
      </c>
      <c r="E97" t="s">
        <v>10918</v>
      </c>
      <c r="F97" t="s">
        <v>10658</v>
      </c>
      <c r="G97" s="2">
        <v>42901</v>
      </c>
      <c r="H97" s="1">
        <v>1027040</v>
      </c>
      <c r="I97" s="1">
        <v>397005</v>
      </c>
    </row>
    <row r="98" spans="1:9" x14ac:dyDescent="0.25">
      <c r="A98" t="s">
        <v>12796</v>
      </c>
      <c r="B98" t="s">
        <v>12797</v>
      </c>
      <c r="C98" t="s">
        <v>12795</v>
      </c>
      <c r="D98" t="s">
        <v>12794</v>
      </c>
      <c r="E98" t="s">
        <v>10918</v>
      </c>
      <c r="F98" t="s">
        <v>10658</v>
      </c>
      <c r="G98" s="2">
        <v>42837</v>
      </c>
      <c r="H98" s="1">
        <v>500000</v>
      </c>
      <c r="I98" s="1">
        <v>405315</v>
      </c>
    </row>
    <row r="99" spans="1:9" x14ac:dyDescent="0.25">
      <c r="A99" t="s">
        <v>12792</v>
      </c>
      <c r="B99" t="s">
        <v>12793</v>
      </c>
      <c r="C99" t="s">
        <v>12791</v>
      </c>
      <c r="D99" t="s">
        <v>12790</v>
      </c>
      <c r="E99" t="s">
        <v>10918</v>
      </c>
      <c r="F99" t="s">
        <v>10658</v>
      </c>
      <c r="G99" s="2">
        <v>42901</v>
      </c>
      <c r="H99" s="1">
        <v>1500000</v>
      </c>
      <c r="I99" s="1">
        <v>397005</v>
      </c>
    </row>
    <row r="100" spans="1:9" x14ac:dyDescent="0.25">
      <c r="A100" t="s">
        <v>12788</v>
      </c>
      <c r="B100" t="s">
        <v>12789</v>
      </c>
      <c r="C100" t="s">
        <v>9237</v>
      </c>
      <c r="D100" t="s">
        <v>9236</v>
      </c>
      <c r="E100" t="s">
        <v>10918</v>
      </c>
      <c r="F100" t="s">
        <v>10658</v>
      </c>
      <c r="G100" s="2">
        <v>42772</v>
      </c>
      <c r="H100" s="1">
        <v>664496</v>
      </c>
      <c r="I100" s="1">
        <v>405315</v>
      </c>
    </row>
    <row r="101" spans="1:9" x14ac:dyDescent="0.25">
      <c r="A101" t="s">
        <v>12786</v>
      </c>
      <c r="B101" t="s">
        <v>12787</v>
      </c>
      <c r="C101" t="s">
        <v>9131</v>
      </c>
      <c r="D101" t="s">
        <v>9130</v>
      </c>
      <c r="E101" t="s">
        <v>10918</v>
      </c>
      <c r="F101" t="s">
        <v>4</v>
      </c>
      <c r="G101" s="2">
        <v>43033</v>
      </c>
      <c r="H101" s="1">
        <v>500000</v>
      </c>
      <c r="I101" s="1">
        <v>208026</v>
      </c>
    </row>
    <row r="102" spans="1:9" x14ac:dyDescent="0.25">
      <c r="A102" t="s">
        <v>12784</v>
      </c>
      <c r="B102" t="s">
        <v>12785</v>
      </c>
      <c r="C102" t="s">
        <v>12783</v>
      </c>
      <c r="D102" t="s">
        <v>12782</v>
      </c>
      <c r="E102" t="s">
        <v>10918</v>
      </c>
      <c r="F102" t="s">
        <v>10658</v>
      </c>
      <c r="G102" s="2">
        <v>42970</v>
      </c>
      <c r="H102" s="1">
        <v>450000</v>
      </c>
      <c r="I102" s="1">
        <v>391185</v>
      </c>
    </row>
    <row r="103" spans="1:9" x14ac:dyDescent="0.25">
      <c r="A103" t="s">
        <v>12780</v>
      </c>
      <c r="B103" t="s">
        <v>12781</v>
      </c>
      <c r="C103" t="s">
        <v>9050</v>
      </c>
      <c r="D103" t="s">
        <v>9049</v>
      </c>
      <c r="E103" t="s">
        <v>10918</v>
      </c>
      <c r="F103" t="s">
        <v>10658</v>
      </c>
      <c r="G103" s="2">
        <v>43025</v>
      </c>
      <c r="H103" s="1">
        <v>504860</v>
      </c>
      <c r="I103" s="1">
        <v>391245</v>
      </c>
    </row>
    <row r="104" spans="1:9" x14ac:dyDescent="0.25">
      <c r="A104" t="s">
        <v>12778</v>
      </c>
      <c r="B104" t="s">
        <v>12779</v>
      </c>
      <c r="C104" t="s">
        <v>12777</v>
      </c>
      <c r="D104" t="s">
        <v>12776</v>
      </c>
      <c r="E104" t="s">
        <v>10918</v>
      </c>
      <c r="F104" t="s">
        <v>10658</v>
      </c>
      <c r="G104" s="2">
        <v>43063</v>
      </c>
      <c r="H104" s="1">
        <v>1200000</v>
      </c>
      <c r="I104" s="1">
        <v>383745</v>
      </c>
    </row>
    <row r="105" spans="1:9" x14ac:dyDescent="0.25">
      <c r="A105" t="s">
        <v>12774</v>
      </c>
      <c r="B105" t="s">
        <v>12775</v>
      </c>
      <c r="C105" t="s">
        <v>12773</v>
      </c>
      <c r="D105" t="s">
        <v>12772</v>
      </c>
      <c r="E105" t="s">
        <v>10918</v>
      </c>
      <c r="F105" t="s">
        <v>10658</v>
      </c>
      <c r="G105" s="2">
        <v>42864</v>
      </c>
      <c r="H105" s="1">
        <v>200000</v>
      </c>
      <c r="I105" s="1">
        <v>200000</v>
      </c>
    </row>
    <row r="106" spans="1:9" x14ac:dyDescent="0.25">
      <c r="A106" t="s">
        <v>12770</v>
      </c>
      <c r="B106" t="s">
        <v>12771</v>
      </c>
      <c r="C106" t="s">
        <v>12769</v>
      </c>
      <c r="D106" t="s">
        <v>12768</v>
      </c>
      <c r="E106" t="s">
        <v>10918</v>
      </c>
      <c r="F106" t="s">
        <v>4</v>
      </c>
      <c r="G106" s="2">
        <v>43063</v>
      </c>
      <c r="H106" s="1">
        <v>1500000</v>
      </c>
      <c r="I106" s="1">
        <v>388500</v>
      </c>
    </row>
    <row r="107" spans="1:9" x14ac:dyDescent="0.25">
      <c r="A107" t="s">
        <v>12766</v>
      </c>
      <c r="B107" t="s">
        <v>12767</v>
      </c>
      <c r="C107" t="s">
        <v>12765</v>
      </c>
      <c r="D107" t="s">
        <v>12764</v>
      </c>
      <c r="E107" t="s">
        <v>10918</v>
      </c>
      <c r="F107" t="s">
        <v>10658</v>
      </c>
      <c r="G107" s="2">
        <v>42780</v>
      </c>
      <c r="H107" s="1">
        <v>477441</v>
      </c>
      <c r="I107" s="1">
        <v>405330</v>
      </c>
    </row>
    <row r="108" spans="1:9" x14ac:dyDescent="0.25">
      <c r="A108" t="s">
        <v>12762</v>
      </c>
      <c r="B108" t="s">
        <v>12763</v>
      </c>
      <c r="C108" t="s">
        <v>9001</v>
      </c>
      <c r="D108" t="s">
        <v>9000</v>
      </c>
      <c r="E108" t="s">
        <v>10918</v>
      </c>
      <c r="F108" t="s">
        <v>10658</v>
      </c>
      <c r="G108" s="2">
        <v>42964</v>
      </c>
      <c r="H108" s="1">
        <v>3000000</v>
      </c>
      <c r="I108" s="1">
        <v>391185</v>
      </c>
    </row>
    <row r="109" spans="1:9" x14ac:dyDescent="0.25">
      <c r="A109" t="s">
        <v>12760</v>
      </c>
      <c r="B109" t="s">
        <v>12761</v>
      </c>
      <c r="C109" t="s">
        <v>12759</v>
      </c>
      <c r="D109" t="s">
        <v>12758</v>
      </c>
      <c r="E109" t="s">
        <v>10918</v>
      </c>
      <c r="F109" t="s">
        <v>10658</v>
      </c>
      <c r="G109" s="2">
        <v>43040</v>
      </c>
      <c r="H109" s="1">
        <v>410000</v>
      </c>
      <c r="I109" s="1">
        <v>391245</v>
      </c>
    </row>
    <row r="110" spans="1:9" x14ac:dyDescent="0.25">
      <c r="A110" t="s">
        <v>12756</v>
      </c>
      <c r="B110" t="s">
        <v>12757</v>
      </c>
      <c r="C110" t="s">
        <v>8891</v>
      </c>
      <c r="D110" t="s">
        <v>8890</v>
      </c>
      <c r="E110" t="s">
        <v>10918</v>
      </c>
      <c r="F110" t="s">
        <v>4</v>
      </c>
      <c r="G110" s="2">
        <v>43080</v>
      </c>
      <c r="H110" s="1">
        <v>1000000</v>
      </c>
      <c r="I110" s="1">
        <v>383490</v>
      </c>
    </row>
    <row r="111" spans="1:9" x14ac:dyDescent="0.25">
      <c r="A111" t="s">
        <v>12754</v>
      </c>
      <c r="B111" t="s">
        <v>12755</v>
      </c>
      <c r="C111" t="s">
        <v>12753</v>
      </c>
      <c r="D111" t="s">
        <v>12752</v>
      </c>
      <c r="E111" t="s">
        <v>10918</v>
      </c>
      <c r="F111" t="s">
        <v>4</v>
      </c>
      <c r="G111" s="2">
        <v>42837</v>
      </c>
      <c r="H111" s="1">
        <v>1000000</v>
      </c>
      <c r="I111" s="1">
        <v>333644</v>
      </c>
    </row>
    <row r="112" spans="1:9" x14ac:dyDescent="0.25">
      <c r="A112" t="s">
        <v>12750</v>
      </c>
      <c r="B112" t="s">
        <v>12751</v>
      </c>
      <c r="C112" t="s">
        <v>8599</v>
      </c>
      <c r="D112" t="s">
        <v>8598</v>
      </c>
      <c r="E112" t="s">
        <v>10918</v>
      </c>
      <c r="F112" t="s">
        <v>10658</v>
      </c>
      <c r="G112" s="2">
        <v>42772</v>
      </c>
      <c r="H112" s="1">
        <v>620000</v>
      </c>
      <c r="I112" s="1">
        <v>405315</v>
      </c>
    </row>
    <row r="113" spans="1:9" x14ac:dyDescent="0.25">
      <c r="A113" t="s">
        <v>12748</v>
      </c>
      <c r="B113" t="s">
        <v>12749</v>
      </c>
      <c r="C113" t="s">
        <v>12747</v>
      </c>
      <c r="D113" t="s">
        <v>12746</v>
      </c>
      <c r="E113" t="s">
        <v>10918</v>
      </c>
      <c r="F113" t="s">
        <v>10658</v>
      </c>
      <c r="G113" s="2">
        <v>43031</v>
      </c>
      <c r="H113" s="1">
        <v>553500</v>
      </c>
      <c r="I113" s="1">
        <v>391245</v>
      </c>
    </row>
    <row r="114" spans="1:9" x14ac:dyDescent="0.25">
      <c r="A114" t="s">
        <v>12744</v>
      </c>
      <c r="B114" t="s">
        <v>12745</v>
      </c>
      <c r="C114" t="s">
        <v>12743</v>
      </c>
      <c r="D114" t="s">
        <v>12742</v>
      </c>
      <c r="E114" t="s">
        <v>10918</v>
      </c>
      <c r="F114" t="s">
        <v>10658</v>
      </c>
      <c r="G114" s="2">
        <v>42837</v>
      </c>
      <c r="H114" s="1">
        <v>1000000</v>
      </c>
      <c r="I114" s="1">
        <v>405315</v>
      </c>
    </row>
    <row r="115" spans="1:9" x14ac:dyDescent="0.25">
      <c r="A115" t="s">
        <v>12740</v>
      </c>
      <c r="B115" t="s">
        <v>12741</v>
      </c>
      <c r="C115" t="s">
        <v>12739</v>
      </c>
      <c r="D115" t="s">
        <v>12738</v>
      </c>
      <c r="E115" t="s">
        <v>10918</v>
      </c>
      <c r="F115" t="s">
        <v>10658</v>
      </c>
      <c r="G115" s="2">
        <v>42872</v>
      </c>
      <c r="H115" s="1">
        <v>950000</v>
      </c>
      <c r="I115" s="1">
        <v>403065</v>
      </c>
    </row>
    <row r="116" spans="1:9" x14ac:dyDescent="0.25">
      <c r="A116" t="s">
        <v>12736</v>
      </c>
      <c r="B116" t="s">
        <v>12737</v>
      </c>
      <c r="C116" t="s">
        <v>12735</v>
      </c>
      <c r="D116" t="s">
        <v>12734</v>
      </c>
      <c r="E116" t="s">
        <v>10918</v>
      </c>
      <c r="F116" t="s">
        <v>10658</v>
      </c>
      <c r="G116" s="2">
        <v>42864</v>
      </c>
      <c r="H116" s="1">
        <v>1404480</v>
      </c>
      <c r="I116" s="1">
        <v>401910</v>
      </c>
    </row>
    <row r="117" spans="1:9" x14ac:dyDescent="0.25">
      <c r="A117" t="s">
        <v>12732</v>
      </c>
      <c r="B117" t="s">
        <v>12733</v>
      </c>
      <c r="C117" t="s">
        <v>12731</v>
      </c>
      <c r="D117" t="s">
        <v>12730</v>
      </c>
      <c r="E117" t="s">
        <v>10918</v>
      </c>
      <c r="F117" t="s">
        <v>4</v>
      </c>
      <c r="G117" s="2">
        <v>42901</v>
      </c>
      <c r="H117" s="1">
        <v>5000000</v>
      </c>
      <c r="I117" s="1">
        <v>397005</v>
      </c>
    </row>
    <row r="118" spans="1:9" x14ac:dyDescent="0.25">
      <c r="A118" t="s">
        <v>12728</v>
      </c>
      <c r="B118" t="s">
        <v>12729</v>
      </c>
      <c r="C118" t="s">
        <v>12727</v>
      </c>
      <c r="D118" t="s">
        <v>12726</v>
      </c>
      <c r="E118" t="s">
        <v>10918</v>
      </c>
      <c r="F118" t="s">
        <v>10658</v>
      </c>
      <c r="G118" s="2">
        <v>43081</v>
      </c>
      <c r="H118" s="1">
        <v>415000</v>
      </c>
      <c r="I118" s="1">
        <v>383490</v>
      </c>
    </row>
    <row r="119" spans="1:9" x14ac:dyDescent="0.25">
      <c r="A119" t="s">
        <v>12724</v>
      </c>
      <c r="B119" t="s">
        <v>12725</v>
      </c>
      <c r="C119" t="s">
        <v>12723</v>
      </c>
      <c r="D119" t="s">
        <v>12722</v>
      </c>
      <c r="E119" t="s">
        <v>10918</v>
      </c>
      <c r="F119" t="s">
        <v>4</v>
      </c>
      <c r="G119" s="2">
        <v>42991</v>
      </c>
      <c r="H119" s="1">
        <v>500000</v>
      </c>
      <c r="I119" s="1">
        <v>393195</v>
      </c>
    </row>
    <row r="120" spans="1:9" x14ac:dyDescent="0.25">
      <c r="A120" t="s">
        <v>12720</v>
      </c>
      <c r="B120" t="s">
        <v>12721</v>
      </c>
      <c r="C120" t="s">
        <v>12719</v>
      </c>
      <c r="D120" t="s">
        <v>12718</v>
      </c>
      <c r="E120" t="s">
        <v>10918</v>
      </c>
      <c r="F120" t="s">
        <v>10658</v>
      </c>
      <c r="G120" s="2">
        <v>42872</v>
      </c>
      <c r="H120" s="1">
        <v>525460</v>
      </c>
      <c r="I120" s="1">
        <v>403065</v>
      </c>
    </row>
    <row r="121" spans="1:9" x14ac:dyDescent="0.25">
      <c r="A121" t="s">
        <v>12716</v>
      </c>
      <c r="B121" t="s">
        <v>12717</v>
      </c>
      <c r="C121" t="s">
        <v>12715</v>
      </c>
      <c r="D121" t="s">
        <v>12714</v>
      </c>
      <c r="E121" t="s">
        <v>10918</v>
      </c>
      <c r="F121" t="s">
        <v>10658</v>
      </c>
      <c r="G121" s="2">
        <v>43025</v>
      </c>
      <c r="H121" s="1">
        <v>2500000</v>
      </c>
      <c r="I121" s="1">
        <v>391245</v>
      </c>
    </row>
    <row r="122" spans="1:9" x14ac:dyDescent="0.25">
      <c r="A122" t="s">
        <v>12712</v>
      </c>
      <c r="B122" t="s">
        <v>12713</v>
      </c>
      <c r="C122" t="s">
        <v>12711</v>
      </c>
      <c r="D122" t="s">
        <v>12710</v>
      </c>
      <c r="E122" t="s">
        <v>10918</v>
      </c>
      <c r="F122" t="s">
        <v>10658</v>
      </c>
      <c r="G122" s="2">
        <v>42772</v>
      </c>
      <c r="H122" s="1">
        <v>450000</v>
      </c>
      <c r="I122" s="1">
        <v>405315</v>
      </c>
    </row>
    <row r="123" spans="1:9" x14ac:dyDescent="0.25">
      <c r="A123" t="s">
        <v>12708</v>
      </c>
      <c r="B123" t="s">
        <v>12709</v>
      </c>
      <c r="C123" t="s">
        <v>12707</v>
      </c>
      <c r="D123" t="s">
        <v>12706</v>
      </c>
      <c r="E123" t="s">
        <v>10918</v>
      </c>
      <c r="F123" t="s">
        <v>4</v>
      </c>
      <c r="G123" s="2">
        <v>42969</v>
      </c>
      <c r="H123" s="1">
        <v>700000</v>
      </c>
      <c r="I123" s="1">
        <v>391185</v>
      </c>
    </row>
    <row r="124" spans="1:9" x14ac:dyDescent="0.25">
      <c r="A124" t="s">
        <v>12704</v>
      </c>
      <c r="B124" t="s">
        <v>12705</v>
      </c>
      <c r="C124" t="s">
        <v>12703</v>
      </c>
      <c r="D124" t="s">
        <v>12702</v>
      </c>
      <c r="E124" t="s">
        <v>10918</v>
      </c>
      <c r="F124" t="s">
        <v>10658</v>
      </c>
      <c r="G124" s="2">
        <v>42970</v>
      </c>
      <c r="H124" s="1">
        <v>402000</v>
      </c>
      <c r="I124" s="1">
        <v>391185</v>
      </c>
    </row>
    <row r="125" spans="1:9" x14ac:dyDescent="0.25">
      <c r="A125" t="s">
        <v>12700</v>
      </c>
      <c r="B125" t="s">
        <v>12701</v>
      </c>
      <c r="C125" t="s">
        <v>12699</v>
      </c>
      <c r="D125" t="s">
        <v>12698</v>
      </c>
      <c r="E125" t="s">
        <v>10918</v>
      </c>
      <c r="F125" t="s">
        <v>10658</v>
      </c>
      <c r="G125" s="2">
        <v>42991</v>
      </c>
      <c r="H125" s="1">
        <v>210140</v>
      </c>
      <c r="I125" s="1">
        <v>179352</v>
      </c>
    </row>
    <row r="126" spans="1:9" x14ac:dyDescent="0.25">
      <c r="A126" t="s">
        <v>12696</v>
      </c>
      <c r="B126" t="s">
        <v>12697</v>
      </c>
      <c r="C126" t="s">
        <v>12695</v>
      </c>
      <c r="D126" t="s">
        <v>12694</v>
      </c>
      <c r="E126" t="s">
        <v>10918</v>
      </c>
      <c r="F126" t="s">
        <v>10658</v>
      </c>
      <c r="G126" s="2">
        <v>42969</v>
      </c>
      <c r="H126" s="1">
        <v>702416</v>
      </c>
      <c r="I126" s="1">
        <v>391185</v>
      </c>
    </row>
    <row r="127" spans="1:9" x14ac:dyDescent="0.25">
      <c r="A127" t="s">
        <v>12692</v>
      </c>
      <c r="B127" t="s">
        <v>12693</v>
      </c>
      <c r="C127" t="s">
        <v>12691</v>
      </c>
      <c r="D127" t="s">
        <v>12690</v>
      </c>
      <c r="E127" t="s">
        <v>10918</v>
      </c>
      <c r="F127" t="s">
        <v>10658</v>
      </c>
      <c r="G127" s="2">
        <v>42970</v>
      </c>
      <c r="H127" s="1">
        <v>3500000</v>
      </c>
      <c r="I127" s="1">
        <v>391185</v>
      </c>
    </row>
    <row r="128" spans="1:9" x14ac:dyDescent="0.25">
      <c r="A128" t="s">
        <v>12688</v>
      </c>
      <c r="B128" t="s">
        <v>12689</v>
      </c>
      <c r="C128" t="s">
        <v>8747</v>
      </c>
      <c r="D128" t="s">
        <v>8746</v>
      </c>
      <c r="E128" t="s">
        <v>10918</v>
      </c>
      <c r="F128" t="s">
        <v>10658</v>
      </c>
      <c r="G128" s="2">
        <v>42790</v>
      </c>
      <c r="H128" s="1">
        <v>440000</v>
      </c>
      <c r="I128" s="1">
        <v>405315</v>
      </c>
    </row>
    <row r="129" spans="1:9" x14ac:dyDescent="0.25">
      <c r="A129" t="s">
        <v>12686</v>
      </c>
      <c r="B129" t="s">
        <v>12687</v>
      </c>
      <c r="C129" t="s">
        <v>12685</v>
      </c>
      <c r="D129" t="s">
        <v>12684</v>
      </c>
      <c r="E129" t="s">
        <v>10918</v>
      </c>
      <c r="F129" t="s">
        <v>10658</v>
      </c>
      <c r="G129" s="2">
        <v>42837</v>
      </c>
      <c r="H129" s="1">
        <v>494178</v>
      </c>
      <c r="I129" s="1">
        <v>405315</v>
      </c>
    </row>
    <row r="130" spans="1:9" x14ac:dyDescent="0.25">
      <c r="A130" t="s">
        <v>12682</v>
      </c>
      <c r="B130" t="s">
        <v>12683</v>
      </c>
      <c r="C130" t="s">
        <v>12681</v>
      </c>
      <c r="D130" t="s">
        <v>12680</v>
      </c>
      <c r="E130" t="s">
        <v>10918</v>
      </c>
      <c r="F130" t="s">
        <v>10658</v>
      </c>
      <c r="G130" s="2">
        <v>42772</v>
      </c>
      <c r="H130" s="1">
        <v>576159</v>
      </c>
      <c r="I130" s="1">
        <v>405315</v>
      </c>
    </row>
    <row r="131" spans="1:9" x14ac:dyDescent="0.25">
      <c r="A131" t="s">
        <v>12678</v>
      </c>
      <c r="B131" t="s">
        <v>12679</v>
      </c>
      <c r="C131" t="s">
        <v>12677</v>
      </c>
      <c r="D131" t="s">
        <v>12676</v>
      </c>
      <c r="E131" t="s">
        <v>10918</v>
      </c>
      <c r="F131" t="s">
        <v>10658</v>
      </c>
      <c r="G131" s="2">
        <v>42790</v>
      </c>
      <c r="H131" s="1">
        <v>500000</v>
      </c>
      <c r="I131" s="1">
        <v>405315</v>
      </c>
    </row>
    <row r="132" spans="1:9" x14ac:dyDescent="0.25">
      <c r="A132" t="s">
        <v>12674</v>
      </c>
      <c r="B132" t="s">
        <v>12675</v>
      </c>
      <c r="C132" t="s">
        <v>8157</v>
      </c>
      <c r="D132" t="s">
        <v>8156</v>
      </c>
      <c r="E132" t="s">
        <v>10918</v>
      </c>
      <c r="F132" t="s">
        <v>4</v>
      </c>
      <c r="G132" s="2">
        <v>42970</v>
      </c>
      <c r="H132" s="1">
        <v>550000</v>
      </c>
      <c r="I132" s="1">
        <v>391185</v>
      </c>
    </row>
    <row r="133" spans="1:9" x14ac:dyDescent="0.25">
      <c r="A133" t="s">
        <v>12672</v>
      </c>
      <c r="B133" t="s">
        <v>12673</v>
      </c>
      <c r="C133" t="s">
        <v>8485</v>
      </c>
      <c r="D133" t="s">
        <v>8484</v>
      </c>
      <c r="E133" t="s">
        <v>10918</v>
      </c>
      <c r="F133" t="s">
        <v>10658</v>
      </c>
      <c r="G133" s="2">
        <v>43083</v>
      </c>
      <c r="H133" s="1">
        <v>891000</v>
      </c>
      <c r="I133" s="1">
        <v>381945</v>
      </c>
    </row>
    <row r="134" spans="1:9" x14ac:dyDescent="0.25">
      <c r="A134" t="s">
        <v>12670</v>
      </c>
      <c r="B134" t="s">
        <v>12671</v>
      </c>
      <c r="C134" t="s">
        <v>12669</v>
      </c>
      <c r="D134" t="s">
        <v>12668</v>
      </c>
      <c r="E134" t="s">
        <v>10918</v>
      </c>
      <c r="F134" t="s">
        <v>10658</v>
      </c>
      <c r="G134" s="2">
        <v>43080</v>
      </c>
      <c r="H134" s="1">
        <v>400000</v>
      </c>
      <c r="I134" s="1">
        <v>383490</v>
      </c>
    </row>
    <row r="135" spans="1:9" x14ac:dyDescent="0.25">
      <c r="A135" t="s">
        <v>12666</v>
      </c>
      <c r="B135" t="s">
        <v>12667</v>
      </c>
      <c r="C135" t="s">
        <v>12665</v>
      </c>
      <c r="D135" t="s">
        <v>12664</v>
      </c>
      <c r="E135" t="s">
        <v>10918</v>
      </c>
      <c r="F135" t="s">
        <v>10658</v>
      </c>
      <c r="G135" s="2">
        <v>42872</v>
      </c>
      <c r="H135" s="1">
        <v>485990</v>
      </c>
      <c r="I135" s="1">
        <v>403065</v>
      </c>
    </row>
    <row r="136" spans="1:9" x14ac:dyDescent="0.25">
      <c r="A136" t="s">
        <v>12662</v>
      </c>
      <c r="B136" t="s">
        <v>12663</v>
      </c>
      <c r="C136" t="s">
        <v>12661</v>
      </c>
      <c r="D136" t="s">
        <v>12660</v>
      </c>
      <c r="E136" t="s">
        <v>10918</v>
      </c>
      <c r="F136" t="s">
        <v>4</v>
      </c>
      <c r="G136" s="2">
        <v>43063</v>
      </c>
      <c r="H136" s="1">
        <v>600000</v>
      </c>
      <c r="I136" s="1">
        <v>383745</v>
      </c>
    </row>
    <row r="137" spans="1:9" x14ac:dyDescent="0.25">
      <c r="A137" t="s">
        <v>12658</v>
      </c>
      <c r="B137" t="s">
        <v>12659</v>
      </c>
      <c r="C137" t="s">
        <v>12657</v>
      </c>
      <c r="D137" t="s">
        <v>12656</v>
      </c>
      <c r="E137" t="s">
        <v>10918</v>
      </c>
      <c r="F137" t="s">
        <v>10658</v>
      </c>
      <c r="G137" s="2">
        <v>42772</v>
      </c>
      <c r="H137" s="1">
        <v>441636</v>
      </c>
      <c r="I137" s="1">
        <v>405315</v>
      </c>
    </row>
    <row r="138" spans="1:9" x14ac:dyDescent="0.25">
      <c r="A138" t="s">
        <v>12654</v>
      </c>
      <c r="B138" t="s">
        <v>12655</v>
      </c>
      <c r="C138" t="s">
        <v>8447</v>
      </c>
      <c r="D138" t="s">
        <v>8446</v>
      </c>
      <c r="E138" t="s">
        <v>10918</v>
      </c>
      <c r="F138" t="s">
        <v>4</v>
      </c>
      <c r="G138" s="2">
        <v>42780</v>
      </c>
      <c r="H138" s="1">
        <v>540000</v>
      </c>
      <c r="I138" s="1">
        <v>405330</v>
      </c>
    </row>
    <row r="139" spans="1:9" x14ac:dyDescent="0.25">
      <c r="A139" t="s">
        <v>12652</v>
      </c>
      <c r="B139" t="s">
        <v>12653</v>
      </c>
      <c r="C139" t="s">
        <v>8310</v>
      </c>
      <c r="D139" t="s">
        <v>8309</v>
      </c>
      <c r="E139" t="s">
        <v>10918</v>
      </c>
      <c r="F139" t="s">
        <v>10658</v>
      </c>
      <c r="G139" s="2">
        <v>42780</v>
      </c>
      <c r="H139" s="1">
        <v>300000</v>
      </c>
      <c r="I139" s="1">
        <v>300000</v>
      </c>
    </row>
    <row r="140" spans="1:9" x14ac:dyDescent="0.25">
      <c r="A140" t="s">
        <v>12650</v>
      </c>
      <c r="B140" t="s">
        <v>12651</v>
      </c>
      <c r="C140" t="s">
        <v>12649</v>
      </c>
      <c r="D140" t="s">
        <v>12648</v>
      </c>
      <c r="E140" t="s">
        <v>10918</v>
      </c>
      <c r="F140" t="s">
        <v>4</v>
      </c>
      <c r="G140" s="2">
        <v>42864</v>
      </c>
      <c r="H140" s="1">
        <v>808100</v>
      </c>
      <c r="I140" s="1">
        <v>346873</v>
      </c>
    </row>
    <row r="141" spans="1:9" x14ac:dyDescent="0.25">
      <c r="A141" t="s">
        <v>12646</v>
      </c>
      <c r="B141" t="s">
        <v>12647</v>
      </c>
      <c r="C141" t="s">
        <v>12645</v>
      </c>
      <c r="D141" t="s">
        <v>12644</v>
      </c>
      <c r="E141" t="s">
        <v>10918</v>
      </c>
      <c r="F141" t="s">
        <v>10658</v>
      </c>
      <c r="G141" s="2">
        <v>42837</v>
      </c>
      <c r="H141" s="1">
        <v>1992504.5</v>
      </c>
      <c r="I141" s="1">
        <v>98070</v>
      </c>
    </row>
    <row r="142" spans="1:9" x14ac:dyDescent="0.25">
      <c r="A142" t="s">
        <v>12642</v>
      </c>
      <c r="B142" t="s">
        <v>12643</v>
      </c>
      <c r="C142" t="s">
        <v>12641</v>
      </c>
      <c r="D142" t="s">
        <v>12640</v>
      </c>
      <c r="E142" t="s">
        <v>10918</v>
      </c>
      <c r="F142" t="s">
        <v>10658</v>
      </c>
      <c r="G142" s="2">
        <v>43046</v>
      </c>
      <c r="H142" s="1">
        <v>1790000</v>
      </c>
      <c r="I142" s="1">
        <v>388500</v>
      </c>
    </row>
    <row r="143" spans="1:9" x14ac:dyDescent="0.25">
      <c r="A143" t="s">
        <v>12638</v>
      </c>
      <c r="B143" t="s">
        <v>12639</v>
      </c>
      <c r="C143" t="s">
        <v>12637</v>
      </c>
      <c r="D143" t="s">
        <v>12636</v>
      </c>
      <c r="E143" t="s">
        <v>10918</v>
      </c>
      <c r="F143" t="s">
        <v>10658</v>
      </c>
      <c r="G143" s="2">
        <v>43081</v>
      </c>
      <c r="H143" s="1">
        <v>1363160</v>
      </c>
      <c r="I143" s="1">
        <v>383490</v>
      </c>
    </row>
    <row r="144" spans="1:9" x14ac:dyDescent="0.25">
      <c r="A144" t="s">
        <v>12634</v>
      </c>
      <c r="B144" t="s">
        <v>12635</v>
      </c>
      <c r="C144" t="s">
        <v>12633</v>
      </c>
      <c r="D144" t="s">
        <v>12632</v>
      </c>
      <c r="E144" t="s">
        <v>10918</v>
      </c>
      <c r="F144" t="s">
        <v>10658</v>
      </c>
      <c r="G144" s="2">
        <v>42969</v>
      </c>
      <c r="H144" s="1">
        <v>471410</v>
      </c>
      <c r="I144" s="1">
        <v>391185</v>
      </c>
    </row>
    <row r="145" spans="1:9" x14ac:dyDescent="0.25">
      <c r="A145" t="s">
        <v>12630</v>
      </c>
      <c r="B145" t="s">
        <v>12631</v>
      </c>
      <c r="C145" t="s">
        <v>2088</v>
      </c>
      <c r="D145" t="s">
        <v>12629</v>
      </c>
      <c r="E145" t="s">
        <v>10918</v>
      </c>
      <c r="F145" t="s">
        <v>10658</v>
      </c>
      <c r="G145" s="2">
        <v>42964</v>
      </c>
      <c r="H145" s="1">
        <v>53000</v>
      </c>
      <c r="I145" s="1">
        <v>53000</v>
      </c>
    </row>
    <row r="146" spans="1:9" x14ac:dyDescent="0.25">
      <c r="A146" t="s">
        <v>12627</v>
      </c>
      <c r="B146" t="s">
        <v>12628</v>
      </c>
      <c r="C146" t="s">
        <v>12626</v>
      </c>
      <c r="D146" t="s">
        <v>12625</v>
      </c>
      <c r="E146" t="s">
        <v>10918</v>
      </c>
      <c r="F146" t="s">
        <v>10658</v>
      </c>
      <c r="G146" s="2">
        <v>43031</v>
      </c>
      <c r="H146" s="1">
        <v>546000</v>
      </c>
      <c r="I146" s="1">
        <v>391290</v>
      </c>
    </row>
    <row r="147" spans="1:9" x14ac:dyDescent="0.25">
      <c r="A147" t="s">
        <v>12623</v>
      </c>
      <c r="B147" t="s">
        <v>12624</v>
      </c>
      <c r="C147" t="s">
        <v>12622</v>
      </c>
      <c r="D147" t="s">
        <v>12621</v>
      </c>
      <c r="E147" t="s">
        <v>10918</v>
      </c>
      <c r="F147" t="s">
        <v>10658</v>
      </c>
      <c r="G147" s="2">
        <v>42970</v>
      </c>
      <c r="H147" s="1">
        <v>469692</v>
      </c>
      <c r="I147" s="1">
        <v>391185</v>
      </c>
    </row>
    <row r="148" spans="1:9" x14ac:dyDescent="0.25">
      <c r="A148" t="s">
        <v>12619</v>
      </c>
      <c r="B148" t="s">
        <v>12620</v>
      </c>
      <c r="C148" t="s">
        <v>12618</v>
      </c>
      <c r="D148" t="s">
        <v>12617</v>
      </c>
      <c r="E148" t="s">
        <v>10918</v>
      </c>
      <c r="F148" t="s">
        <v>4</v>
      </c>
      <c r="G148" s="2">
        <v>43025</v>
      </c>
      <c r="H148" s="1">
        <v>1000000</v>
      </c>
      <c r="I148" s="1">
        <v>391290</v>
      </c>
    </row>
    <row r="149" spans="1:9" x14ac:dyDescent="0.25">
      <c r="A149" t="s">
        <v>12615</v>
      </c>
      <c r="B149" t="s">
        <v>12616</v>
      </c>
      <c r="C149" t="s">
        <v>8014</v>
      </c>
      <c r="D149" t="s">
        <v>8013</v>
      </c>
      <c r="E149" t="s">
        <v>10918</v>
      </c>
      <c r="F149" t="s">
        <v>10658</v>
      </c>
      <c r="G149" s="2">
        <v>42780</v>
      </c>
      <c r="H149" s="1">
        <v>476313.3</v>
      </c>
      <c r="I149" s="1">
        <v>405330</v>
      </c>
    </row>
    <row r="150" spans="1:9" x14ac:dyDescent="0.25">
      <c r="A150" t="s">
        <v>12613</v>
      </c>
      <c r="B150" t="s">
        <v>12614</v>
      </c>
      <c r="C150" t="s">
        <v>12612</v>
      </c>
      <c r="D150" t="s">
        <v>12611</v>
      </c>
      <c r="E150" t="s">
        <v>10918</v>
      </c>
      <c r="F150" t="s">
        <v>10658</v>
      </c>
      <c r="G150" s="2">
        <v>42837</v>
      </c>
      <c r="H150" s="1">
        <v>3000000</v>
      </c>
      <c r="I150" s="1">
        <v>405315</v>
      </c>
    </row>
    <row r="151" spans="1:9" x14ac:dyDescent="0.25">
      <c r="A151" t="s">
        <v>12609</v>
      </c>
      <c r="B151" t="s">
        <v>12610</v>
      </c>
      <c r="C151" t="s">
        <v>12608</v>
      </c>
      <c r="D151" t="s">
        <v>12607</v>
      </c>
      <c r="E151" t="s">
        <v>10918</v>
      </c>
      <c r="F151" t="s">
        <v>10658</v>
      </c>
      <c r="G151" s="2">
        <v>43046</v>
      </c>
      <c r="H151" s="1">
        <v>572000</v>
      </c>
      <c r="I151" s="1">
        <v>388500</v>
      </c>
    </row>
    <row r="152" spans="1:9" x14ac:dyDescent="0.25">
      <c r="A152" t="s">
        <v>12605</v>
      </c>
      <c r="B152" t="s">
        <v>12606</v>
      </c>
      <c r="C152" t="s">
        <v>12604</v>
      </c>
      <c r="D152" t="s">
        <v>12603</v>
      </c>
      <c r="E152" t="s">
        <v>10918</v>
      </c>
      <c r="F152" t="s">
        <v>10658</v>
      </c>
      <c r="G152" s="2">
        <v>43040</v>
      </c>
      <c r="H152" s="1">
        <v>423864</v>
      </c>
      <c r="I152" s="1">
        <v>391245</v>
      </c>
    </row>
    <row r="153" spans="1:9" x14ac:dyDescent="0.25">
      <c r="A153" t="s">
        <v>12601</v>
      </c>
      <c r="B153" t="s">
        <v>12602</v>
      </c>
      <c r="C153" t="s">
        <v>12600</v>
      </c>
      <c r="D153" t="s">
        <v>12599</v>
      </c>
      <c r="E153" t="s">
        <v>10918</v>
      </c>
      <c r="F153" t="s">
        <v>10658</v>
      </c>
      <c r="G153" s="2">
        <v>43063</v>
      </c>
      <c r="H153" s="1">
        <v>622000</v>
      </c>
      <c r="I153" s="1">
        <v>388500</v>
      </c>
    </row>
    <row r="154" spans="1:9" x14ac:dyDescent="0.25">
      <c r="A154" t="s">
        <v>12597</v>
      </c>
      <c r="B154" t="s">
        <v>12598</v>
      </c>
      <c r="C154" t="s">
        <v>12596</v>
      </c>
      <c r="D154" t="s">
        <v>12595</v>
      </c>
      <c r="E154" t="s">
        <v>10918</v>
      </c>
      <c r="F154" t="s">
        <v>10658</v>
      </c>
      <c r="G154" s="2">
        <v>43025</v>
      </c>
      <c r="H154" s="1">
        <v>700000</v>
      </c>
      <c r="I154" s="1">
        <v>391245</v>
      </c>
    </row>
    <row r="155" spans="1:9" x14ac:dyDescent="0.25">
      <c r="A155" t="s">
        <v>12593</v>
      </c>
      <c r="B155" t="s">
        <v>12594</v>
      </c>
      <c r="C155" t="s">
        <v>12592</v>
      </c>
      <c r="D155" t="s">
        <v>12591</v>
      </c>
      <c r="E155" t="s">
        <v>10918</v>
      </c>
      <c r="F155" t="s">
        <v>10658</v>
      </c>
      <c r="G155" s="2">
        <v>43063</v>
      </c>
      <c r="H155" s="1">
        <v>500000</v>
      </c>
      <c r="I155" s="1">
        <v>383745</v>
      </c>
    </row>
    <row r="156" spans="1:9" x14ac:dyDescent="0.25">
      <c r="A156" t="s">
        <v>12589</v>
      </c>
      <c r="B156" t="s">
        <v>12590</v>
      </c>
      <c r="C156" t="s">
        <v>12588</v>
      </c>
      <c r="D156" t="s">
        <v>12587</v>
      </c>
      <c r="E156" t="s">
        <v>10918</v>
      </c>
      <c r="F156" t="s">
        <v>10658</v>
      </c>
      <c r="G156" s="2">
        <v>43040</v>
      </c>
      <c r="H156" s="1">
        <v>8999999</v>
      </c>
      <c r="I156" s="1">
        <v>391245</v>
      </c>
    </row>
    <row r="157" spans="1:9" x14ac:dyDescent="0.25">
      <c r="A157" t="s">
        <v>12585</v>
      </c>
      <c r="B157" t="s">
        <v>12586</v>
      </c>
      <c r="C157" t="s">
        <v>12584</v>
      </c>
      <c r="D157" t="s">
        <v>12583</v>
      </c>
      <c r="E157" t="s">
        <v>10918</v>
      </c>
      <c r="F157" t="s">
        <v>10658</v>
      </c>
      <c r="G157" s="2">
        <v>42780</v>
      </c>
      <c r="H157" s="1">
        <v>400000</v>
      </c>
      <c r="I157" s="1">
        <v>400000</v>
      </c>
    </row>
    <row r="158" spans="1:9" x14ac:dyDescent="0.25">
      <c r="A158" t="s">
        <v>12581</v>
      </c>
      <c r="B158" t="s">
        <v>12582</v>
      </c>
      <c r="C158" t="s">
        <v>12580</v>
      </c>
      <c r="D158" t="s">
        <v>12579</v>
      </c>
      <c r="E158" t="s">
        <v>10918</v>
      </c>
      <c r="F158" t="s">
        <v>10658</v>
      </c>
      <c r="G158" s="2">
        <v>42752</v>
      </c>
      <c r="H158" s="1">
        <v>1456000</v>
      </c>
      <c r="I158" s="1">
        <v>405315</v>
      </c>
    </row>
    <row r="159" spans="1:9" x14ac:dyDescent="0.25">
      <c r="A159" t="s">
        <v>12577</v>
      </c>
      <c r="B159" t="s">
        <v>12578</v>
      </c>
      <c r="C159" t="s">
        <v>12576</v>
      </c>
      <c r="D159" t="s">
        <v>12575</v>
      </c>
      <c r="E159" t="s">
        <v>10918</v>
      </c>
      <c r="F159" t="s">
        <v>10658</v>
      </c>
      <c r="G159" s="2">
        <v>43025</v>
      </c>
      <c r="H159" s="1">
        <v>305000</v>
      </c>
      <c r="I159" s="1">
        <v>305000</v>
      </c>
    </row>
    <row r="160" spans="1:9" x14ac:dyDescent="0.25">
      <c r="A160" t="s">
        <v>12573</v>
      </c>
      <c r="B160" t="s">
        <v>12574</v>
      </c>
      <c r="C160" t="s">
        <v>12572</v>
      </c>
      <c r="D160" t="s">
        <v>12571</v>
      </c>
      <c r="E160" t="s">
        <v>10918</v>
      </c>
      <c r="F160" t="s">
        <v>4</v>
      </c>
      <c r="G160" s="2">
        <v>43080</v>
      </c>
      <c r="H160" s="1">
        <v>500000</v>
      </c>
      <c r="I160" s="1">
        <v>383745</v>
      </c>
    </row>
    <row r="161" spans="1:9" x14ac:dyDescent="0.25">
      <c r="A161" t="s">
        <v>12569</v>
      </c>
      <c r="B161" t="s">
        <v>12570</v>
      </c>
      <c r="C161" t="s">
        <v>12568</v>
      </c>
      <c r="D161" t="s">
        <v>12567</v>
      </c>
      <c r="E161" t="s">
        <v>10918</v>
      </c>
      <c r="F161" t="s">
        <v>10658</v>
      </c>
      <c r="G161" s="2">
        <v>42772</v>
      </c>
      <c r="H161" s="1">
        <v>661000</v>
      </c>
      <c r="I161" s="1">
        <v>405315</v>
      </c>
    </row>
    <row r="162" spans="1:9" x14ac:dyDescent="0.25">
      <c r="A162" t="s">
        <v>12565</v>
      </c>
      <c r="B162" t="s">
        <v>12566</v>
      </c>
      <c r="C162" t="s">
        <v>12564</v>
      </c>
      <c r="D162" t="s">
        <v>12563</v>
      </c>
      <c r="E162" t="s">
        <v>10918</v>
      </c>
      <c r="F162" t="s">
        <v>10658</v>
      </c>
      <c r="G162" s="2">
        <v>42901</v>
      </c>
      <c r="H162" s="1">
        <v>724220</v>
      </c>
      <c r="I162" s="1">
        <v>397005</v>
      </c>
    </row>
    <row r="163" spans="1:9" x14ac:dyDescent="0.25">
      <c r="A163" t="s">
        <v>12561</v>
      </c>
      <c r="B163" t="s">
        <v>12562</v>
      </c>
      <c r="C163" t="s">
        <v>12560</v>
      </c>
      <c r="D163" t="s">
        <v>12559</v>
      </c>
      <c r="E163" t="s">
        <v>10918</v>
      </c>
      <c r="F163" t="s">
        <v>10658</v>
      </c>
      <c r="G163" s="2">
        <v>42970</v>
      </c>
      <c r="H163" s="1">
        <v>400000</v>
      </c>
      <c r="I163" s="1">
        <v>393195</v>
      </c>
    </row>
    <row r="164" spans="1:9" x14ac:dyDescent="0.25">
      <c r="A164" t="s">
        <v>12557</v>
      </c>
      <c r="B164" t="s">
        <v>12558</v>
      </c>
      <c r="C164" t="s">
        <v>12556</v>
      </c>
      <c r="D164" t="s">
        <v>12555</v>
      </c>
      <c r="E164" t="s">
        <v>10918</v>
      </c>
      <c r="F164" t="s">
        <v>10658</v>
      </c>
      <c r="G164" s="2">
        <v>43081</v>
      </c>
      <c r="H164" s="1">
        <v>785251</v>
      </c>
      <c r="I164" s="1">
        <v>381945</v>
      </c>
    </row>
    <row r="165" spans="1:9" x14ac:dyDescent="0.25">
      <c r="A165" t="s">
        <v>12553</v>
      </c>
      <c r="B165" t="s">
        <v>12554</v>
      </c>
      <c r="C165" t="s">
        <v>7741</v>
      </c>
      <c r="D165" t="s">
        <v>7740</v>
      </c>
      <c r="E165" t="s">
        <v>10918</v>
      </c>
      <c r="F165" t="s">
        <v>10658</v>
      </c>
      <c r="G165" s="2">
        <v>42772</v>
      </c>
      <c r="H165" s="1">
        <v>483860</v>
      </c>
      <c r="I165" s="1">
        <v>405315</v>
      </c>
    </row>
    <row r="166" spans="1:9" x14ac:dyDescent="0.25">
      <c r="A166" t="s">
        <v>12551</v>
      </c>
      <c r="B166" t="s">
        <v>12552</v>
      </c>
      <c r="C166" t="s">
        <v>12550</v>
      </c>
      <c r="D166" t="s">
        <v>12549</v>
      </c>
      <c r="E166" t="s">
        <v>10918</v>
      </c>
      <c r="F166" t="s">
        <v>10658</v>
      </c>
      <c r="G166" s="2">
        <v>42772</v>
      </c>
      <c r="H166" s="1">
        <v>410000</v>
      </c>
      <c r="I166" s="1">
        <v>405315</v>
      </c>
    </row>
    <row r="167" spans="1:9" x14ac:dyDescent="0.25">
      <c r="A167" t="s">
        <v>12547</v>
      </c>
      <c r="B167" t="s">
        <v>12548</v>
      </c>
      <c r="C167" t="s">
        <v>12546</v>
      </c>
      <c r="D167" t="s">
        <v>12545</v>
      </c>
      <c r="E167" t="s">
        <v>10918</v>
      </c>
      <c r="F167" t="s">
        <v>10658</v>
      </c>
      <c r="G167" s="2">
        <v>42772</v>
      </c>
      <c r="H167" s="1">
        <v>334560</v>
      </c>
      <c r="I167" s="1">
        <v>334560</v>
      </c>
    </row>
    <row r="168" spans="1:9" x14ac:dyDescent="0.25">
      <c r="A168" t="s">
        <v>12543</v>
      </c>
      <c r="B168" t="s">
        <v>12544</v>
      </c>
      <c r="C168" t="s">
        <v>12542</v>
      </c>
      <c r="D168" t="s">
        <v>12541</v>
      </c>
      <c r="E168" t="s">
        <v>10918</v>
      </c>
      <c r="F168" t="s">
        <v>10658</v>
      </c>
      <c r="G168" s="2">
        <v>42772</v>
      </c>
      <c r="H168" s="1">
        <v>400000</v>
      </c>
      <c r="I168" s="1">
        <v>400000</v>
      </c>
    </row>
    <row r="169" spans="1:9" x14ac:dyDescent="0.25">
      <c r="A169" t="s">
        <v>12539</v>
      </c>
      <c r="B169" t="s">
        <v>12540</v>
      </c>
      <c r="C169" t="s">
        <v>12535</v>
      </c>
      <c r="D169" t="s">
        <v>12538</v>
      </c>
      <c r="E169" t="s">
        <v>10918</v>
      </c>
      <c r="F169" t="s">
        <v>10658</v>
      </c>
      <c r="G169" s="2">
        <v>43003</v>
      </c>
      <c r="H169" s="1">
        <v>660000</v>
      </c>
      <c r="I169" s="1">
        <v>393195</v>
      </c>
    </row>
    <row r="170" spans="1:9" x14ac:dyDescent="0.25">
      <c r="A170" t="s">
        <v>12536</v>
      </c>
      <c r="B170" t="s">
        <v>12537</v>
      </c>
      <c r="C170" t="s">
        <v>12535</v>
      </c>
      <c r="D170" t="s">
        <v>12534</v>
      </c>
      <c r="E170" t="s">
        <v>10918</v>
      </c>
      <c r="F170" t="s">
        <v>10658</v>
      </c>
      <c r="G170" s="2">
        <v>42872</v>
      </c>
      <c r="H170" s="1">
        <v>600000</v>
      </c>
      <c r="I170" s="1">
        <v>403065</v>
      </c>
    </row>
    <row r="171" spans="1:9" x14ac:dyDescent="0.25">
      <c r="A171" t="s">
        <v>12532</v>
      </c>
      <c r="B171" t="s">
        <v>12533</v>
      </c>
      <c r="C171" t="s">
        <v>12531</v>
      </c>
      <c r="D171" t="s">
        <v>12530</v>
      </c>
      <c r="E171" t="s">
        <v>10918</v>
      </c>
      <c r="F171" t="s">
        <v>10658</v>
      </c>
      <c r="G171" s="2">
        <v>42837</v>
      </c>
      <c r="H171" s="1">
        <v>3300000</v>
      </c>
      <c r="I171" s="1">
        <v>405315</v>
      </c>
    </row>
    <row r="172" spans="1:9" x14ac:dyDescent="0.25">
      <c r="A172" t="s">
        <v>12528</v>
      </c>
      <c r="B172" t="s">
        <v>12529</v>
      </c>
      <c r="C172" t="s">
        <v>12527</v>
      </c>
      <c r="D172" t="s">
        <v>12526</v>
      </c>
      <c r="E172" t="s">
        <v>10918</v>
      </c>
      <c r="F172" t="s">
        <v>10658</v>
      </c>
      <c r="G172" s="2">
        <v>42837</v>
      </c>
      <c r="H172" s="1">
        <v>986064</v>
      </c>
      <c r="I172" s="1">
        <v>405315</v>
      </c>
    </row>
    <row r="173" spans="1:9" x14ac:dyDescent="0.25">
      <c r="A173" t="s">
        <v>12524</v>
      </c>
      <c r="B173" t="s">
        <v>12525</v>
      </c>
      <c r="C173" t="s">
        <v>12523</v>
      </c>
      <c r="D173" t="s">
        <v>12522</v>
      </c>
      <c r="E173" t="s">
        <v>10918</v>
      </c>
      <c r="F173" t="s">
        <v>4</v>
      </c>
      <c r="G173" s="2">
        <v>43063</v>
      </c>
      <c r="H173" s="1">
        <v>2000000</v>
      </c>
      <c r="I173" s="1">
        <v>388500</v>
      </c>
    </row>
    <row r="174" spans="1:9" x14ac:dyDescent="0.25">
      <c r="A174" t="s">
        <v>12520</v>
      </c>
      <c r="B174" t="s">
        <v>12521</v>
      </c>
      <c r="C174" t="s">
        <v>12519</v>
      </c>
      <c r="D174" t="s">
        <v>12518</v>
      </c>
      <c r="E174" t="s">
        <v>10918</v>
      </c>
      <c r="F174" t="s">
        <v>10658</v>
      </c>
      <c r="G174" s="2">
        <v>43013</v>
      </c>
      <c r="H174" s="1">
        <v>1260000</v>
      </c>
      <c r="I174" s="1">
        <v>391290</v>
      </c>
    </row>
    <row r="175" spans="1:9" x14ac:dyDescent="0.25">
      <c r="A175" t="s">
        <v>12516</v>
      </c>
      <c r="B175" t="s">
        <v>12517</v>
      </c>
      <c r="C175" t="s">
        <v>7613</v>
      </c>
      <c r="D175" t="s">
        <v>7612</v>
      </c>
      <c r="E175" t="s">
        <v>10918</v>
      </c>
      <c r="F175" t="s">
        <v>10658</v>
      </c>
      <c r="G175" s="2">
        <v>42864</v>
      </c>
      <c r="H175" s="1">
        <v>850000</v>
      </c>
      <c r="I175" s="1">
        <v>401910</v>
      </c>
    </row>
    <row r="176" spans="1:9" x14ac:dyDescent="0.25">
      <c r="A176" t="s">
        <v>12514</v>
      </c>
      <c r="B176" t="s">
        <v>12515</v>
      </c>
      <c r="C176" t="s">
        <v>12513</v>
      </c>
      <c r="D176" t="s">
        <v>12512</v>
      </c>
      <c r="E176" t="s">
        <v>10918</v>
      </c>
      <c r="F176" t="s">
        <v>10658</v>
      </c>
      <c r="G176" s="2">
        <v>43046</v>
      </c>
      <c r="H176" s="1">
        <v>690263</v>
      </c>
      <c r="I176" s="1">
        <v>405315</v>
      </c>
    </row>
    <row r="177" spans="1:9" x14ac:dyDescent="0.25">
      <c r="A177" t="s">
        <v>12510</v>
      </c>
      <c r="B177" t="s">
        <v>12511</v>
      </c>
      <c r="C177" t="s">
        <v>7513</v>
      </c>
      <c r="D177" t="s">
        <v>7512</v>
      </c>
      <c r="E177" t="s">
        <v>10918</v>
      </c>
      <c r="F177" t="s">
        <v>10658</v>
      </c>
      <c r="G177" s="2">
        <v>42790</v>
      </c>
      <c r="H177" s="1">
        <v>300000</v>
      </c>
      <c r="I177" s="1">
        <v>300000</v>
      </c>
    </row>
    <row r="178" spans="1:9" x14ac:dyDescent="0.25">
      <c r="A178" t="s">
        <v>12508</v>
      </c>
      <c r="B178" t="s">
        <v>12509</v>
      </c>
      <c r="C178" t="s">
        <v>12507</v>
      </c>
      <c r="D178" t="s">
        <v>12506</v>
      </c>
      <c r="E178" t="s">
        <v>10918</v>
      </c>
      <c r="F178" t="s">
        <v>10658</v>
      </c>
      <c r="G178" s="2">
        <v>42772</v>
      </c>
      <c r="H178" s="1">
        <v>1000000</v>
      </c>
      <c r="I178" s="1">
        <v>405315</v>
      </c>
    </row>
    <row r="179" spans="1:9" x14ac:dyDescent="0.25">
      <c r="A179" t="s">
        <v>12504</v>
      </c>
      <c r="B179" t="s">
        <v>12505</v>
      </c>
      <c r="C179" t="s">
        <v>11104</v>
      </c>
      <c r="D179" t="s">
        <v>12503</v>
      </c>
      <c r="E179" t="s">
        <v>10918</v>
      </c>
      <c r="F179" t="s">
        <v>10658</v>
      </c>
      <c r="G179" s="2">
        <v>43040</v>
      </c>
      <c r="H179" s="1">
        <v>435375</v>
      </c>
      <c r="I179" s="1">
        <v>388500</v>
      </c>
    </row>
    <row r="180" spans="1:9" x14ac:dyDescent="0.25">
      <c r="A180" t="s">
        <v>12501</v>
      </c>
      <c r="B180" t="s">
        <v>12502</v>
      </c>
      <c r="C180" t="s">
        <v>12500</v>
      </c>
      <c r="D180" t="s">
        <v>12499</v>
      </c>
      <c r="E180" t="s">
        <v>10918</v>
      </c>
      <c r="F180" t="s">
        <v>10658</v>
      </c>
      <c r="G180" s="2">
        <v>43063</v>
      </c>
      <c r="H180" s="1">
        <v>1126418.3999999999</v>
      </c>
      <c r="I180" s="1">
        <v>383745</v>
      </c>
    </row>
    <row r="181" spans="1:9" x14ac:dyDescent="0.25">
      <c r="A181" t="s">
        <v>12497</v>
      </c>
      <c r="B181" t="s">
        <v>12498</v>
      </c>
      <c r="C181" t="s">
        <v>7332</v>
      </c>
      <c r="D181" t="s">
        <v>7331</v>
      </c>
      <c r="E181" t="s">
        <v>10918</v>
      </c>
      <c r="F181" t="s">
        <v>10658</v>
      </c>
      <c r="G181" s="2">
        <v>43020</v>
      </c>
      <c r="H181" s="1">
        <v>627000</v>
      </c>
      <c r="I181" s="1">
        <v>391695</v>
      </c>
    </row>
    <row r="182" spans="1:9" x14ac:dyDescent="0.25">
      <c r="A182" t="s">
        <v>12495</v>
      </c>
      <c r="B182" t="s">
        <v>12496</v>
      </c>
      <c r="C182" t="s">
        <v>12494</v>
      </c>
      <c r="D182" t="s">
        <v>12493</v>
      </c>
      <c r="E182" t="s">
        <v>10918</v>
      </c>
      <c r="F182" t="s">
        <v>10658</v>
      </c>
      <c r="G182" s="2">
        <v>43040</v>
      </c>
      <c r="H182" s="1">
        <v>420000</v>
      </c>
      <c r="I182" s="1">
        <v>391245</v>
      </c>
    </row>
    <row r="183" spans="1:9" x14ac:dyDescent="0.25">
      <c r="A183" t="s">
        <v>12491</v>
      </c>
      <c r="B183" t="s">
        <v>12492</v>
      </c>
      <c r="C183" t="s">
        <v>7403</v>
      </c>
      <c r="D183" t="s">
        <v>7402</v>
      </c>
      <c r="E183" t="s">
        <v>10918</v>
      </c>
      <c r="F183" t="s">
        <v>10658</v>
      </c>
      <c r="G183" s="2">
        <v>43046</v>
      </c>
      <c r="H183" s="1">
        <v>259000</v>
      </c>
      <c r="I183" s="1">
        <v>111324</v>
      </c>
    </row>
    <row r="184" spans="1:9" x14ac:dyDescent="0.25">
      <c r="A184" t="s">
        <v>12489</v>
      </c>
      <c r="B184" t="s">
        <v>12490</v>
      </c>
      <c r="C184" t="s">
        <v>12488</v>
      </c>
      <c r="D184" t="s">
        <v>12487</v>
      </c>
      <c r="E184" t="s">
        <v>10918</v>
      </c>
      <c r="F184" t="s">
        <v>10658</v>
      </c>
      <c r="G184" s="2">
        <v>43011</v>
      </c>
      <c r="H184" s="1">
        <v>1600000</v>
      </c>
      <c r="I184" s="1">
        <v>391290</v>
      </c>
    </row>
    <row r="185" spans="1:9" x14ac:dyDescent="0.25">
      <c r="A185" t="s">
        <v>12485</v>
      </c>
      <c r="B185" t="s">
        <v>12486</v>
      </c>
      <c r="C185" t="s">
        <v>12484</v>
      </c>
      <c r="D185" t="s">
        <v>12483</v>
      </c>
      <c r="E185" t="s">
        <v>10918</v>
      </c>
      <c r="F185" t="s">
        <v>10658</v>
      </c>
      <c r="G185" s="2">
        <v>42963</v>
      </c>
      <c r="H185" s="1">
        <v>800000</v>
      </c>
      <c r="I185" s="1">
        <v>390880</v>
      </c>
    </row>
    <row r="186" spans="1:9" x14ac:dyDescent="0.25">
      <c r="A186" t="s">
        <v>12481</v>
      </c>
      <c r="B186" t="s">
        <v>12482</v>
      </c>
      <c r="C186" t="s">
        <v>7372</v>
      </c>
      <c r="D186" t="s">
        <v>7371</v>
      </c>
      <c r="E186" t="s">
        <v>10918</v>
      </c>
      <c r="F186" t="s">
        <v>10658</v>
      </c>
      <c r="G186" s="2">
        <v>43025</v>
      </c>
      <c r="H186" s="1">
        <v>1175825</v>
      </c>
      <c r="I186" s="1">
        <v>394050</v>
      </c>
    </row>
    <row r="187" spans="1:9" x14ac:dyDescent="0.25">
      <c r="A187" t="s">
        <v>12479</v>
      </c>
      <c r="B187" t="s">
        <v>12480</v>
      </c>
      <c r="C187" t="s">
        <v>7649</v>
      </c>
      <c r="D187" t="s">
        <v>7648</v>
      </c>
      <c r="E187" t="s">
        <v>10918</v>
      </c>
      <c r="F187" t="s">
        <v>10658</v>
      </c>
      <c r="G187" s="2">
        <v>42872</v>
      </c>
      <c r="H187" s="1">
        <v>596076</v>
      </c>
      <c r="I187" s="1">
        <v>403065</v>
      </c>
    </row>
    <row r="188" spans="1:9" x14ac:dyDescent="0.25">
      <c r="A188" t="s">
        <v>12477</v>
      </c>
      <c r="B188" t="s">
        <v>12478</v>
      </c>
      <c r="C188" t="s">
        <v>12476</v>
      </c>
      <c r="D188" t="s">
        <v>12475</v>
      </c>
      <c r="E188" t="s">
        <v>10918</v>
      </c>
      <c r="F188" t="s">
        <v>10658</v>
      </c>
      <c r="G188" s="2">
        <v>43013</v>
      </c>
      <c r="H188" s="1">
        <v>465000</v>
      </c>
      <c r="I188" s="1">
        <v>391695</v>
      </c>
    </row>
    <row r="189" spans="1:9" x14ac:dyDescent="0.25">
      <c r="A189" t="s">
        <v>12473</v>
      </c>
      <c r="B189" t="s">
        <v>12474</v>
      </c>
      <c r="C189" t="s">
        <v>7388</v>
      </c>
      <c r="D189" t="s">
        <v>7387</v>
      </c>
      <c r="E189" t="s">
        <v>10918</v>
      </c>
      <c r="F189" t="s">
        <v>4</v>
      </c>
      <c r="G189" s="2">
        <v>43046</v>
      </c>
      <c r="H189" s="1">
        <v>24499900</v>
      </c>
      <c r="I189" s="1">
        <v>391245</v>
      </c>
    </row>
    <row r="190" spans="1:9" x14ac:dyDescent="0.25">
      <c r="A190" t="s">
        <v>12471</v>
      </c>
      <c r="B190" t="s">
        <v>12472</v>
      </c>
      <c r="C190" t="s">
        <v>7467</v>
      </c>
      <c r="D190" t="s">
        <v>7466</v>
      </c>
      <c r="E190" t="s">
        <v>10918</v>
      </c>
      <c r="F190" t="s">
        <v>4</v>
      </c>
      <c r="G190" s="2">
        <v>42901</v>
      </c>
      <c r="H190" s="1">
        <v>903000</v>
      </c>
      <c r="I190" s="1">
        <v>198502</v>
      </c>
    </row>
    <row r="191" spans="1:9" x14ac:dyDescent="0.25">
      <c r="A191" t="s">
        <v>12469</v>
      </c>
      <c r="B191" t="s">
        <v>12470</v>
      </c>
      <c r="C191" t="s">
        <v>12468</v>
      </c>
      <c r="D191" t="s">
        <v>12467</v>
      </c>
      <c r="E191" t="s">
        <v>10918</v>
      </c>
      <c r="F191" t="s">
        <v>10658</v>
      </c>
      <c r="G191" s="2">
        <v>43041</v>
      </c>
      <c r="H191" s="1">
        <v>620000</v>
      </c>
      <c r="I191" s="1">
        <v>391290</v>
      </c>
    </row>
    <row r="192" spans="1:9" x14ac:dyDescent="0.25">
      <c r="A192" t="s">
        <v>12465</v>
      </c>
      <c r="B192" t="s">
        <v>12466</v>
      </c>
      <c r="C192" t="s">
        <v>12464</v>
      </c>
      <c r="D192" t="s">
        <v>12463</v>
      </c>
      <c r="E192" t="s">
        <v>10918</v>
      </c>
      <c r="F192" t="s">
        <v>10658</v>
      </c>
      <c r="G192" s="2">
        <v>42872</v>
      </c>
      <c r="H192" s="1">
        <v>507000</v>
      </c>
      <c r="I192" s="1">
        <v>403065</v>
      </c>
    </row>
    <row r="193" spans="1:9" x14ac:dyDescent="0.25">
      <c r="A193" t="s">
        <v>12461</v>
      </c>
      <c r="B193" t="s">
        <v>12462</v>
      </c>
      <c r="C193" t="s">
        <v>10960</v>
      </c>
      <c r="D193" t="s">
        <v>12460</v>
      </c>
      <c r="E193" t="s">
        <v>10918</v>
      </c>
      <c r="F193" t="s">
        <v>10658</v>
      </c>
      <c r="G193" s="2">
        <v>42837</v>
      </c>
      <c r="H193" s="1">
        <v>1200000</v>
      </c>
      <c r="I193" s="1">
        <v>405315</v>
      </c>
    </row>
    <row r="194" spans="1:9" x14ac:dyDescent="0.25">
      <c r="A194" t="s">
        <v>12458</v>
      </c>
      <c r="B194" t="s">
        <v>12459</v>
      </c>
      <c r="C194" t="s">
        <v>7184</v>
      </c>
      <c r="D194" t="s">
        <v>7183</v>
      </c>
      <c r="E194" t="s">
        <v>10918</v>
      </c>
      <c r="F194" t="s">
        <v>4</v>
      </c>
      <c r="G194" s="2">
        <v>42872</v>
      </c>
      <c r="H194" s="1">
        <v>1000000</v>
      </c>
      <c r="I194" s="1">
        <v>403065</v>
      </c>
    </row>
    <row r="195" spans="1:9" x14ac:dyDescent="0.25">
      <c r="A195" t="s">
        <v>12456</v>
      </c>
      <c r="B195" t="s">
        <v>12457</v>
      </c>
      <c r="C195" t="s">
        <v>12455</v>
      </c>
      <c r="D195" t="s">
        <v>12454</v>
      </c>
      <c r="E195" t="s">
        <v>10918</v>
      </c>
      <c r="F195" t="s">
        <v>10658</v>
      </c>
      <c r="G195" s="2">
        <v>42998</v>
      </c>
      <c r="H195" s="1">
        <v>1998450</v>
      </c>
      <c r="I195" s="1">
        <v>391185</v>
      </c>
    </row>
    <row r="196" spans="1:9" x14ac:dyDescent="0.25">
      <c r="A196" t="s">
        <v>12452</v>
      </c>
      <c r="B196" t="s">
        <v>12453</v>
      </c>
      <c r="C196" t="s">
        <v>12451</v>
      </c>
      <c r="D196" t="s">
        <v>12450</v>
      </c>
      <c r="E196" t="s">
        <v>10918</v>
      </c>
      <c r="F196" t="s">
        <v>4</v>
      </c>
      <c r="G196" s="2">
        <v>42970</v>
      </c>
      <c r="H196" s="1">
        <v>430000</v>
      </c>
      <c r="I196" s="1">
        <v>393195</v>
      </c>
    </row>
    <row r="197" spans="1:9" x14ac:dyDescent="0.25">
      <c r="A197" t="s">
        <v>12448</v>
      </c>
      <c r="B197" t="s">
        <v>12449</v>
      </c>
      <c r="C197" t="s">
        <v>12447</v>
      </c>
      <c r="D197" t="s">
        <v>12446</v>
      </c>
      <c r="E197" t="s">
        <v>10918</v>
      </c>
      <c r="F197" t="s">
        <v>10658</v>
      </c>
      <c r="G197" s="2">
        <v>42970</v>
      </c>
      <c r="H197" s="1">
        <v>1400000</v>
      </c>
      <c r="I197" s="1">
        <v>391185</v>
      </c>
    </row>
    <row r="198" spans="1:9" x14ac:dyDescent="0.25">
      <c r="A198" t="s">
        <v>12444</v>
      </c>
      <c r="B198" t="s">
        <v>12445</v>
      </c>
      <c r="C198" t="s">
        <v>12443</v>
      </c>
      <c r="D198" t="s">
        <v>12442</v>
      </c>
      <c r="E198" t="s">
        <v>10918</v>
      </c>
      <c r="F198" t="s">
        <v>10658</v>
      </c>
      <c r="G198" s="2">
        <v>43011</v>
      </c>
      <c r="H198" s="1">
        <v>600000</v>
      </c>
      <c r="I198" s="1">
        <v>391290</v>
      </c>
    </row>
    <row r="199" spans="1:9" x14ac:dyDescent="0.25">
      <c r="A199" t="s">
        <v>12440</v>
      </c>
      <c r="B199" t="s">
        <v>12441</v>
      </c>
      <c r="C199" t="s">
        <v>12439</v>
      </c>
      <c r="D199" t="s">
        <v>12438</v>
      </c>
      <c r="E199" t="s">
        <v>10918</v>
      </c>
      <c r="F199" t="s">
        <v>10658</v>
      </c>
      <c r="G199" s="2">
        <v>43025</v>
      </c>
      <c r="H199" s="1">
        <v>430000</v>
      </c>
      <c r="I199" s="1">
        <v>391290</v>
      </c>
    </row>
    <row r="200" spans="1:9" x14ac:dyDescent="0.25">
      <c r="A200" t="s">
        <v>12436</v>
      </c>
      <c r="B200" t="s">
        <v>12437</v>
      </c>
      <c r="C200" t="s">
        <v>12435</v>
      </c>
      <c r="D200" t="s">
        <v>12434</v>
      </c>
      <c r="E200" t="s">
        <v>10918</v>
      </c>
      <c r="F200" t="s">
        <v>10658</v>
      </c>
      <c r="G200" s="2">
        <v>42970</v>
      </c>
      <c r="H200" s="1">
        <v>390000</v>
      </c>
      <c r="I200" s="1">
        <v>390000</v>
      </c>
    </row>
    <row r="201" spans="1:9" x14ac:dyDescent="0.25">
      <c r="A201" t="s">
        <v>12432</v>
      </c>
      <c r="B201" t="s">
        <v>12433</v>
      </c>
      <c r="C201" t="s">
        <v>12431</v>
      </c>
      <c r="D201" t="s">
        <v>12430</v>
      </c>
      <c r="E201" t="s">
        <v>10918</v>
      </c>
      <c r="F201" t="s">
        <v>10658</v>
      </c>
      <c r="G201" s="2">
        <v>42970</v>
      </c>
      <c r="H201" s="1">
        <v>420000</v>
      </c>
      <c r="I201" s="1">
        <v>391185</v>
      </c>
    </row>
    <row r="202" spans="1:9" x14ac:dyDescent="0.25">
      <c r="A202" t="s">
        <v>12428</v>
      </c>
      <c r="B202" t="s">
        <v>12429</v>
      </c>
      <c r="C202" t="s">
        <v>7679</v>
      </c>
      <c r="D202" t="s">
        <v>12427</v>
      </c>
      <c r="E202" t="s">
        <v>10918</v>
      </c>
      <c r="F202" t="s">
        <v>10658</v>
      </c>
      <c r="G202" s="2">
        <v>43031</v>
      </c>
      <c r="H202" s="1">
        <v>1000000</v>
      </c>
      <c r="I202" s="1">
        <v>391290</v>
      </c>
    </row>
    <row r="203" spans="1:9" x14ac:dyDescent="0.25">
      <c r="A203" t="s">
        <v>12425</v>
      </c>
      <c r="B203" t="s">
        <v>12426</v>
      </c>
      <c r="C203" t="s">
        <v>7251</v>
      </c>
      <c r="D203" t="s">
        <v>7250</v>
      </c>
      <c r="E203" t="s">
        <v>10918</v>
      </c>
      <c r="F203" t="s">
        <v>10658</v>
      </c>
      <c r="G203" s="2">
        <v>42970</v>
      </c>
      <c r="H203" s="1">
        <v>303400</v>
      </c>
      <c r="I203" s="1">
        <v>303400</v>
      </c>
    </row>
    <row r="204" spans="1:9" x14ac:dyDescent="0.25">
      <c r="A204" t="s">
        <v>12423</v>
      </c>
      <c r="B204" t="s">
        <v>12424</v>
      </c>
      <c r="C204" t="s">
        <v>12422</v>
      </c>
      <c r="D204" t="s">
        <v>12421</v>
      </c>
      <c r="E204" t="s">
        <v>10918</v>
      </c>
      <c r="F204" t="s">
        <v>10658</v>
      </c>
      <c r="G204" s="2">
        <v>42963</v>
      </c>
      <c r="H204" s="1">
        <v>415000</v>
      </c>
      <c r="I204" s="1">
        <v>393195</v>
      </c>
    </row>
    <row r="205" spans="1:9" x14ac:dyDescent="0.25">
      <c r="A205" t="s">
        <v>12419</v>
      </c>
      <c r="B205" t="s">
        <v>12420</v>
      </c>
      <c r="C205" t="s">
        <v>12418</v>
      </c>
      <c r="D205" t="s">
        <v>12417</v>
      </c>
      <c r="E205" t="s">
        <v>10918</v>
      </c>
      <c r="F205" t="s">
        <v>10658</v>
      </c>
      <c r="G205" s="2">
        <v>42807</v>
      </c>
      <c r="H205" s="1">
        <v>1000000</v>
      </c>
      <c r="I205" s="1">
        <v>405315</v>
      </c>
    </row>
    <row r="206" spans="1:9" x14ac:dyDescent="0.25">
      <c r="A206" t="s">
        <v>12415</v>
      </c>
      <c r="B206" t="s">
        <v>12416</v>
      </c>
      <c r="C206" t="s">
        <v>12414</v>
      </c>
      <c r="D206" t="s">
        <v>12413</v>
      </c>
      <c r="E206" t="s">
        <v>10918</v>
      </c>
      <c r="F206" t="s">
        <v>10658</v>
      </c>
      <c r="G206" s="2">
        <v>43011</v>
      </c>
      <c r="H206" s="1">
        <v>731240</v>
      </c>
      <c r="I206" s="1">
        <v>391290</v>
      </c>
    </row>
    <row r="207" spans="1:9" x14ac:dyDescent="0.25">
      <c r="A207" t="s">
        <v>12411</v>
      </c>
      <c r="B207" t="s">
        <v>12412</v>
      </c>
      <c r="C207" t="s">
        <v>12410</v>
      </c>
      <c r="D207" t="s">
        <v>12409</v>
      </c>
      <c r="E207" t="s">
        <v>10918</v>
      </c>
      <c r="F207" t="s">
        <v>10658</v>
      </c>
      <c r="G207" s="2">
        <v>42864</v>
      </c>
      <c r="H207" s="1">
        <v>900000</v>
      </c>
      <c r="I207" s="1">
        <v>401910</v>
      </c>
    </row>
    <row r="208" spans="1:9" x14ac:dyDescent="0.25">
      <c r="A208" t="s">
        <v>12407</v>
      </c>
      <c r="B208" t="s">
        <v>12408</v>
      </c>
      <c r="C208" t="s">
        <v>12406</v>
      </c>
      <c r="D208" t="s">
        <v>12405</v>
      </c>
      <c r="E208" t="s">
        <v>10918</v>
      </c>
      <c r="F208" t="s">
        <v>10658</v>
      </c>
      <c r="G208" s="2">
        <v>42837</v>
      </c>
      <c r="H208" s="1">
        <v>420000</v>
      </c>
      <c r="I208" s="1">
        <v>405315</v>
      </c>
    </row>
    <row r="209" spans="1:9" x14ac:dyDescent="0.25">
      <c r="A209" t="s">
        <v>12403</v>
      </c>
      <c r="B209" t="s">
        <v>12404</v>
      </c>
      <c r="C209" t="s">
        <v>12402</v>
      </c>
      <c r="D209" t="s">
        <v>12401</v>
      </c>
      <c r="E209" t="s">
        <v>10918</v>
      </c>
      <c r="F209" t="s">
        <v>10658</v>
      </c>
      <c r="G209" s="2">
        <v>42790</v>
      </c>
      <c r="H209" s="1">
        <v>415350</v>
      </c>
      <c r="I209" s="1">
        <v>405315</v>
      </c>
    </row>
    <row r="210" spans="1:9" x14ac:dyDescent="0.25">
      <c r="A210" t="s">
        <v>12399</v>
      </c>
      <c r="B210" t="s">
        <v>12400</v>
      </c>
      <c r="C210" t="s">
        <v>12398</v>
      </c>
      <c r="D210" t="s">
        <v>12397</v>
      </c>
      <c r="E210" t="s">
        <v>10918</v>
      </c>
      <c r="F210" t="s">
        <v>10658</v>
      </c>
      <c r="G210" s="2">
        <v>42780</v>
      </c>
      <c r="H210" s="1">
        <v>501000</v>
      </c>
      <c r="I210" s="1">
        <v>405330</v>
      </c>
    </row>
    <row r="211" spans="1:9" x14ac:dyDescent="0.25">
      <c r="A211" t="s">
        <v>12395</v>
      </c>
      <c r="B211" t="s">
        <v>12396</v>
      </c>
      <c r="C211" t="s">
        <v>12394</v>
      </c>
      <c r="D211" t="s">
        <v>12393</v>
      </c>
      <c r="E211" t="s">
        <v>10918</v>
      </c>
      <c r="F211" t="s">
        <v>4</v>
      </c>
      <c r="G211" s="2">
        <v>43059</v>
      </c>
      <c r="H211" s="1">
        <v>2500000</v>
      </c>
      <c r="I211" s="1">
        <v>383745</v>
      </c>
    </row>
    <row r="212" spans="1:9" x14ac:dyDescent="0.25">
      <c r="A212" t="s">
        <v>12391</v>
      </c>
      <c r="B212" t="s">
        <v>12392</v>
      </c>
      <c r="C212" t="s">
        <v>5753</v>
      </c>
      <c r="D212" t="s">
        <v>5752</v>
      </c>
      <c r="E212" t="s">
        <v>10918</v>
      </c>
      <c r="F212" t="s">
        <v>10658</v>
      </c>
      <c r="G212" s="2">
        <v>42901</v>
      </c>
      <c r="H212" s="1">
        <v>411345</v>
      </c>
      <c r="I212" s="1">
        <v>397005</v>
      </c>
    </row>
    <row r="213" spans="1:9" x14ac:dyDescent="0.25">
      <c r="A213" t="s">
        <v>12389</v>
      </c>
      <c r="B213" t="s">
        <v>12390</v>
      </c>
      <c r="C213" t="s">
        <v>12388</v>
      </c>
      <c r="D213" t="s">
        <v>12387</v>
      </c>
      <c r="E213" t="s">
        <v>10918</v>
      </c>
      <c r="F213" t="s">
        <v>10658</v>
      </c>
      <c r="G213" s="2">
        <v>42864</v>
      </c>
      <c r="H213" s="1">
        <v>450000</v>
      </c>
      <c r="I213" s="1">
        <v>401910</v>
      </c>
    </row>
    <row r="214" spans="1:9" x14ac:dyDescent="0.25">
      <c r="A214" t="s">
        <v>12385</v>
      </c>
      <c r="B214" t="s">
        <v>12386</v>
      </c>
      <c r="C214" t="s">
        <v>12384</v>
      </c>
      <c r="D214" t="s">
        <v>12383</v>
      </c>
      <c r="E214" t="s">
        <v>10918</v>
      </c>
      <c r="F214" t="s">
        <v>10658</v>
      </c>
      <c r="G214" s="2">
        <v>42772</v>
      </c>
      <c r="H214" s="1">
        <v>22124761.440000001</v>
      </c>
      <c r="I214" s="1">
        <v>405315</v>
      </c>
    </row>
    <row r="215" spans="1:9" x14ac:dyDescent="0.25">
      <c r="A215" t="s">
        <v>12381</v>
      </c>
      <c r="B215" t="s">
        <v>12382</v>
      </c>
      <c r="C215" t="s">
        <v>12380</v>
      </c>
      <c r="D215" t="s">
        <v>12379</v>
      </c>
      <c r="E215" t="s">
        <v>10918</v>
      </c>
      <c r="F215" t="s">
        <v>10658</v>
      </c>
      <c r="G215" s="2">
        <v>42837</v>
      </c>
      <c r="H215" s="1">
        <v>420000</v>
      </c>
      <c r="I215" s="1">
        <v>405315</v>
      </c>
    </row>
    <row r="216" spans="1:9" x14ac:dyDescent="0.25">
      <c r="A216" t="s">
        <v>12377</v>
      </c>
      <c r="B216" t="s">
        <v>12378</v>
      </c>
      <c r="C216" t="s">
        <v>5845</v>
      </c>
      <c r="D216" t="s">
        <v>5844</v>
      </c>
      <c r="E216" t="s">
        <v>10918</v>
      </c>
      <c r="F216" t="s">
        <v>10658</v>
      </c>
      <c r="G216" s="2">
        <v>42872</v>
      </c>
      <c r="H216" s="1">
        <v>850000</v>
      </c>
      <c r="I216" s="1">
        <v>352890</v>
      </c>
    </row>
    <row r="217" spans="1:9" x14ac:dyDescent="0.25">
      <c r="A217" t="s">
        <v>12375</v>
      </c>
      <c r="B217" t="s">
        <v>12376</v>
      </c>
      <c r="C217" t="s">
        <v>12356</v>
      </c>
      <c r="D217" t="s">
        <v>12355</v>
      </c>
      <c r="E217" t="s">
        <v>10918</v>
      </c>
      <c r="F217" t="s">
        <v>10658</v>
      </c>
      <c r="G217" s="2">
        <v>43013</v>
      </c>
      <c r="H217" s="1">
        <v>418000</v>
      </c>
      <c r="I217" s="1">
        <v>167317</v>
      </c>
    </row>
    <row r="218" spans="1:9" x14ac:dyDescent="0.25">
      <c r="A218" t="s">
        <v>12373</v>
      </c>
      <c r="B218" t="s">
        <v>12374</v>
      </c>
      <c r="C218" t="s">
        <v>12372</v>
      </c>
      <c r="D218" t="s">
        <v>12371</v>
      </c>
      <c r="E218" t="s">
        <v>10918</v>
      </c>
      <c r="F218" t="s">
        <v>10658</v>
      </c>
      <c r="G218" s="2">
        <v>42969</v>
      </c>
      <c r="H218" s="1">
        <v>1651830</v>
      </c>
      <c r="I218" s="1">
        <v>393195</v>
      </c>
    </row>
    <row r="219" spans="1:9" x14ac:dyDescent="0.25">
      <c r="A219" t="s">
        <v>12369</v>
      </c>
      <c r="B219" t="s">
        <v>12370</v>
      </c>
      <c r="C219" t="s">
        <v>12368</v>
      </c>
      <c r="D219" t="s">
        <v>12367</v>
      </c>
      <c r="E219" t="s">
        <v>10918</v>
      </c>
      <c r="F219" t="s">
        <v>10658</v>
      </c>
      <c r="G219" s="2">
        <v>42790</v>
      </c>
      <c r="H219" s="1">
        <v>1170000</v>
      </c>
      <c r="I219" s="1">
        <v>405315</v>
      </c>
    </row>
    <row r="220" spans="1:9" x14ac:dyDescent="0.25">
      <c r="A220" t="s">
        <v>12365</v>
      </c>
      <c r="B220" t="s">
        <v>12366</v>
      </c>
      <c r="C220" t="s">
        <v>12364</v>
      </c>
      <c r="D220" t="s">
        <v>12363</v>
      </c>
      <c r="E220" t="s">
        <v>10918</v>
      </c>
      <c r="F220" t="s">
        <v>10658</v>
      </c>
      <c r="G220" s="2">
        <v>43031</v>
      </c>
      <c r="H220" s="1">
        <v>485000</v>
      </c>
      <c r="I220" s="1">
        <v>391245</v>
      </c>
    </row>
    <row r="221" spans="1:9" x14ac:dyDescent="0.25">
      <c r="A221" t="s">
        <v>12361</v>
      </c>
      <c r="B221" t="s">
        <v>12362</v>
      </c>
      <c r="C221" t="s">
        <v>12360</v>
      </c>
      <c r="D221" t="s">
        <v>12359</v>
      </c>
      <c r="E221" t="s">
        <v>10918</v>
      </c>
      <c r="F221" t="s">
        <v>10658</v>
      </c>
      <c r="G221" s="2">
        <v>42963</v>
      </c>
      <c r="H221" s="1">
        <v>4450000</v>
      </c>
      <c r="I221" s="1">
        <v>339067</v>
      </c>
    </row>
    <row r="222" spans="1:9" x14ac:dyDescent="0.25">
      <c r="A222" t="s">
        <v>12357</v>
      </c>
      <c r="B222" t="s">
        <v>12358</v>
      </c>
      <c r="C222" t="s">
        <v>12356</v>
      </c>
      <c r="D222" t="s">
        <v>12355</v>
      </c>
      <c r="E222" t="s">
        <v>10918</v>
      </c>
      <c r="F222" t="s">
        <v>10658</v>
      </c>
      <c r="G222" s="2">
        <v>42772</v>
      </c>
      <c r="H222" s="1">
        <v>232000</v>
      </c>
      <c r="I222" s="1">
        <v>232000</v>
      </c>
    </row>
    <row r="223" spans="1:9" x14ac:dyDescent="0.25">
      <c r="A223" t="s">
        <v>12353</v>
      </c>
      <c r="B223" t="s">
        <v>12354</v>
      </c>
      <c r="C223" t="s">
        <v>12352</v>
      </c>
      <c r="D223" t="s">
        <v>12351</v>
      </c>
      <c r="E223" t="s">
        <v>10918</v>
      </c>
      <c r="F223" t="s">
        <v>10658</v>
      </c>
      <c r="G223" s="2">
        <v>43081</v>
      </c>
      <c r="H223" s="1">
        <v>385000</v>
      </c>
      <c r="I223" s="1">
        <v>381945</v>
      </c>
    </row>
    <row r="224" spans="1:9" x14ac:dyDescent="0.25">
      <c r="A224" t="s">
        <v>12349</v>
      </c>
      <c r="B224" t="s">
        <v>12350</v>
      </c>
      <c r="C224" t="s">
        <v>12348</v>
      </c>
      <c r="D224" t="s">
        <v>12347</v>
      </c>
      <c r="E224" t="s">
        <v>10918</v>
      </c>
      <c r="F224" t="s">
        <v>10658</v>
      </c>
      <c r="G224" s="2">
        <v>43024</v>
      </c>
      <c r="H224" s="1">
        <v>349000</v>
      </c>
      <c r="I224" s="1">
        <v>221188</v>
      </c>
    </row>
    <row r="225" spans="1:9" x14ac:dyDescent="0.25">
      <c r="A225" t="s">
        <v>12345</v>
      </c>
      <c r="B225" t="s">
        <v>12346</v>
      </c>
      <c r="C225" t="s">
        <v>12344</v>
      </c>
      <c r="D225" t="s">
        <v>12343</v>
      </c>
      <c r="E225" t="s">
        <v>10918</v>
      </c>
      <c r="F225" t="s">
        <v>10658</v>
      </c>
      <c r="G225" s="2">
        <v>42901</v>
      </c>
      <c r="H225" s="1">
        <v>500000</v>
      </c>
      <c r="I225" s="1">
        <v>282167</v>
      </c>
    </row>
    <row r="226" spans="1:9" x14ac:dyDescent="0.25">
      <c r="A226" t="s">
        <v>12341</v>
      </c>
      <c r="B226" t="s">
        <v>12342</v>
      </c>
      <c r="C226" t="s">
        <v>12340</v>
      </c>
      <c r="D226" t="s">
        <v>12339</v>
      </c>
      <c r="E226" t="s">
        <v>10918</v>
      </c>
      <c r="F226" t="s">
        <v>10658</v>
      </c>
      <c r="G226" s="2">
        <v>43020</v>
      </c>
      <c r="H226" s="1">
        <v>14000000</v>
      </c>
      <c r="I226" s="1">
        <v>391290</v>
      </c>
    </row>
    <row r="227" spans="1:9" x14ac:dyDescent="0.25">
      <c r="A227" t="s">
        <v>12337</v>
      </c>
      <c r="B227" t="s">
        <v>12338</v>
      </c>
      <c r="C227" t="s">
        <v>12336</v>
      </c>
      <c r="D227" t="s">
        <v>12335</v>
      </c>
      <c r="E227" t="s">
        <v>10918</v>
      </c>
      <c r="F227" t="s">
        <v>10658</v>
      </c>
      <c r="G227" s="2">
        <v>42969</v>
      </c>
      <c r="H227" s="1">
        <v>472466</v>
      </c>
      <c r="I227" s="1">
        <v>391185</v>
      </c>
    </row>
    <row r="228" spans="1:9" x14ac:dyDescent="0.25">
      <c r="A228" t="s">
        <v>12333</v>
      </c>
      <c r="B228" t="s">
        <v>12334</v>
      </c>
      <c r="C228" t="s">
        <v>12332</v>
      </c>
      <c r="D228" t="s">
        <v>12331</v>
      </c>
      <c r="E228" t="s">
        <v>10918</v>
      </c>
      <c r="F228" t="s">
        <v>10658</v>
      </c>
      <c r="G228" s="2">
        <v>42837</v>
      </c>
      <c r="H228" s="1">
        <v>1600000</v>
      </c>
      <c r="I228" s="1">
        <v>405315</v>
      </c>
    </row>
    <row r="229" spans="1:9" x14ac:dyDescent="0.25">
      <c r="A229" t="s">
        <v>12329</v>
      </c>
      <c r="B229" t="s">
        <v>12330</v>
      </c>
      <c r="C229" t="s">
        <v>12328</v>
      </c>
      <c r="D229" t="s">
        <v>12327</v>
      </c>
      <c r="E229" t="s">
        <v>10918</v>
      </c>
      <c r="F229" t="s">
        <v>10658</v>
      </c>
      <c r="G229" s="2">
        <v>42837</v>
      </c>
      <c r="H229" s="1">
        <v>5503728</v>
      </c>
      <c r="I229" s="1">
        <v>405315</v>
      </c>
    </row>
    <row r="230" spans="1:9" x14ac:dyDescent="0.25">
      <c r="A230" t="s">
        <v>12325</v>
      </c>
      <c r="B230" t="s">
        <v>12326</v>
      </c>
      <c r="C230" t="s">
        <v>12324</v>
      </c>
      <c r="D230" t="s">
        <v>12323</v>
      </c>
      <c r="E230" t="s">
        <v>10918</v>
      </c>
      <c r="F230" t="s">
        <v>4</v>
      </c>
      <c r="G230" s="2">
        <v>43083</v>
      </c>
      <c r="H230" s="1">
        <v>400000</v>
      </c>
      <c r="I230" s="1">
        <v>383745</v>
      </c>
    </row>
    <row r="231" spans="1:9" x14ac:dyDescent="0.25">
      <c r="A231" t="s">
        <v>12321</v>
      </c>
      <c r="B231" t="s">
        <v>12322</v>
      </c>
      <c r="C231" t="s">
        <v>12320</v>
      </c>
      <c r="D231" t="s">
        <v>12319</v>
      </c>
      <c r="E231" t="s">
        <v>10918</v>
      </c>
      <c r="F231" t="s">
        <v>10658</v>
      </c>
      <c r="G231" s="2">
        <v>42864</v>
      </c>
      <c r="H231" s="1">
        <v>1600000</v>
      </c>
      <c r="I231" s="1">
        <v>401910</v>
      </c>
    </row>
    <row r="232" spans="1:9" x14ac:dyDescent="0.25">
      <c r="A232" t="s">
        <v>12317</v>
      </c>
      <c r="B232" t="s">
        <v>12318</v>
      </c>
      <c r="C232" t="s">
        <v>12288</v>
      </c>
      <c r="D232" t="s">
        <v>12287</v>
      </c>
      <c r="E232" t="s">
        <v>10918</v>
      </c>
      <c r="F232" t="s">
        <v>10658</v>
      </c>
      <c r="G232" s="2">
        <v>42772</v>
      </c>
      <c r="H232" s="1">
        <v>400000</v>
      </c>
      <c r="I232" s="1">
        <v>400000</v>
      </c>
    </row>
    <row r="233" spans="1:9" x14ac:dyDescent="0.25">
      <c r="A233" t="s">
        <v>12315</v>
      </c>
      <c r="B233" t="s">
        <v>12316</v>
      </c>
      <c r="C233" t="s">
        <v>10891</v>
      </c>
      <c r="D233" t="s">
        <v>10890</v>
      </c>
      <c r="E233" t="s">
        <v>10918</v>
      </c>
      <c r="F233" t="s">
        <v>10658</v>
      </c>
      <c r="G233" s="2">
        <v>42772</v>
      </c>
      <c r="H233" s="1">
        <v>876560</v>
      </c>
      <c r="I233" s="1">
        <v>405315</v>
      </c>
    </row>
    <row r="234" spans="1:9" x14ac:dyDescent="0.25">
      <c r="A234" t="s">
        <v>12313</v>
      </c>
      <c r="B234" t="s">
        <v>12314</v>
      </c>
      <c r="C234" t="s">
        <v>12312</v>
      </c>
      <c r="D234" t="s">
        <v>12311</v>
      </c>
      <c r="E234" t="s">
        <v>10918</v>
      </c>
      <c r="F234" t="s">
        <v>10658</v>
      </c>
      <c r="G234" s="2">
        <v>42752</v>
      </c>
      <c r="H234" s="1">
        <v>361933</v>
      </c>
      <c r="I234" s="1">
        <v>361933</v>
      </c>
    </row>
    <row r="235" spans="1:9" x14ac:dyDescent="0.25">
      <c r="A235" t="s">
        <v>12309</v>
      </c>
      <c r="B235" t="s">
        <v>12310</v>
      </c>
      <c r="C235" t="s">
        <v>12308</v>
      </c>
      <c r="D235" t="s">
        <v>12307</v>
      </c>
      <c r="E235" t="s">
        <v>10918</v>
      </c>
      <c r="F235" t="s">
        <v>10658</v>
      </c>
      <c r="G235" s="2">
        <v>42901</v>
      </c>
      <c r="H235" s="1">
        <v>451000</v>
      </c>
      <c r="I235" s="1">
        <v>397005</v>
      </c>
    </row>
    <row r="236" spans="1:9" x14ac:dyDescent="0.25">
      <c r="A236" t="s">
        <v>12305</v>
      </c>
      <c r="B236" t="s">
        <v>12306</v>
      </c>
      <c r="C236" t="s">
        <v>12304</v>
      </c>
      <c r="D236" t="s">
        <v>12303</v>
      </c>
      <c r="E236" t="s">
        <v>10918</v>
      </c>
      <c r="F236" t="s">
        <v>10658</v>
      </c>
      <c r="G236" s="2">
        <v>42991</v>
      </c>
      <c r="H236" s="1">
        <v>402140</v>
      </c>
      <c r="I236" s="1">
        <v>391185</v>
      </c>
    </row>
    <row r="237" spans="1:9" x14ac:dyDescent="0.25">
      <c r="A237" t="s">
        <v>12301</v>
      </c>
      <c r="B237" t="s">
        <v>12302</v>
      </c>
      <c r="C237" t="s">
        <v>12300</v>
      </c>
      <c r="D237" t="s">
        <v>12299</v>
      </c>
      <c r="E237" t="s">
        <v>10918</v>
      </c>
      <c r="F237" t="s">
        <v>10658</v>
      </c>
      <c r="G237" s="2">
        <v>42864</v>
      </c>
      <c r="H237" s="1">
        <v>2125485</v>
      </c>
      <c r="I237" s="1">
        <v>401910</v>
      </c>
    </row>
    <row r="238" spans="1:9" x14ac:dyDescent="0.25">
      <c r="A238" t="s">
        <v>12297</v>
      </c>
      <c r="B238" t="s">
        <v>12298</v>
      </c>
      <c r="C238" t="s">
        <v>6921</v>
      </c>
      <c r="D238" t="s">
        <v>6920</v>
      </c>
      <c r="E238" t="s">
        <v>10918</v>
      </c>
      <c r="F238" t="s">
        <v>10658</v>
      </c>
      <c r="G238" s="2">
        <v>42864</v>
      </c>
      <c r="H238" s="1">
        <v>2085607</v>
      </c>
      <c r="I238" s="1">
        <v>401910</v>
      </c>
    </row>
    <row r="239" spans="1:9" x14ac:dyDescent="0.25">
      <c r="A239" t="s">
        <v>12295</v>
      </c>
      <c r="B239" t="s">
        <v>12296</v>
      </c>
      <c r="C239" t="s">
        <v>12294</v>
      </c>
      <c r="D239" t="s">
        <v>12293</v>
      </c>
      <c r="E239" t="s">
        <v>10918</v>
      </c>
      <c r="F239" t="s">
        <v>10658</v>
      </c>
      <c r="G239" s="2">
        <v>43025</v>
      </c>
      <c r="H239" s="1">
        <v>418000</v>
      </c>
      <c r="I239" s="1">
        <v>391245</v>
      </c>
    </row>
    <row r="240" spans="1:9" x14ac:dyDescent="0.25">
      <c r="A240" t="s">
        <v>12291</v>
      </c>
      <c r="B240" t="s">
        <v>12292</v>
      </c>
      <c r="C240" t="s">
        <v>6715</v>
      </c>
      <c r="D240" t="s">
        <v>6714</v>
      </c>
      <c r="E240" t="s">
        <v>10918</v>
      </c>
      <c r="F240" t="s">
        <v>10658</v>
      </c>
      <c r="G240" s="2">
        <v>42837</v>
      </c>
      <c r="H240" s="1">
        <v>3000000</v>
      </c>
      <c r="I240" s="1">
        <v>331273</v>
      </c>
    </row>
    <row r="241" spans="1:9" x14ac:dyDescent="0.25">
      <c r="A241" t="s">
        <v>12289</v>
      </c>
      <c r="B241" t="s">
        <v>12290</v>
      </c>
      <c r="C241" t="s">
        <v>12288</v>
      </c>
      <c r="D241" t="s">
        <v>12287</v>
      </c>
      <c r="E241" t="s">
        <v>10918</v>
      </c>
      <c r="F241" t="s">
        <v>10658</v>
      </c>
      <c r="G241" s="2">
        <v>43046</v>
      </c>
      <c r="H241" s="1">
        <v>400000</v>
      </c>
      <c r="I241" s="1">
        <v>5094</v>
      </c>
    </row>
    <row r="242" spans="1:9" x14ac:dyDescent="0.25">
      <c r="A242" t="s">
        <v>12285</v>
      </c>
      <c r="B242" t="s">
        <v>12286</v>
      </c>
      <c r="C242" t="s">
        <v>12284</v>
      </c>
      <c r="D242" t="s">
        <v>12283</v>
      </c>
      <c r="E242" t="s">
        <v>10918</v>
      </c>
      <c r="F242" t="s">
        <v>4</v>
      </c>
      <c r="G242" s="2">
        <v>43052</v>
      </c>
      <c r="H242" s="1">
        <v>800000</v>
      </c>
      <c r="I242" s="1">
        <v>388500</v>
      </c>
    </row>
    <row r="243" spans="1:9" x14ac:dyDescent="0.25">
      <c r="A243" t="s">
        <v>12281</v>
      </c>
      <c r="B243" t="s">
        <v>12282</v>
      </c>
      <c r="C243" t="s">
        <v>12280</v>
      </c>
      <c r="D243" t="s">
        <v>12279</v>
      </c>
      <c r="E243" t="s">
        <v>10918</v>
      </c>
      <c r="F243" t="s">
        <v>4</v>
      </c>
      <c r="G243" s="2">
        <v>43025</v>
      </c>
      <c r="H243" s="1">
        <v>4000000</v>
      </c>
      <c r="I243" s="1">
        <v>391290</v>
      </c>
    </row>
    <row r="244" spans="1:9" x14ac:dyDescent="0.25">
      <c r="A244" t="s">
        <v>12277</v>
      </c>
      <c r="B244" t="s">
        <v>12278</v>
      </c>
      <c r="C244" t="s">
        <v>12276</v>
      </c>
      <c r="D244" t="s">
        <v>12275</v>
      </c>
      <c r="E244" t="s">
        <v>10918</v>
      </c>
      <c r="F244" t="s">
        <v>10658</v>
      </c>
      <c r="G244" s="2">
        <v>42752</v>
      </c>
      <c r="H244" s="1">
        <v>2800000</v>
      </c>
      <c r="I244" s="1">
        <v>405405</v>
      </c>
    </row>
    <row r="245" spans="1:9" x14ac:dyDescent="0.25">
      <c r="A245" t="s">
        <v>12273</v>
      </c>
      <c r="B245" t="s">
        <v>12274</v>
      </c>
      <c r="C245" t="s">
        <v>12272</v>
      </c>
      <c r="D245" t="s">
        <v>12271</v>
      </c>
      <c r="E245" t="s">
        <v>10918</v>
      </c>
      <c r="F245" t="s">
        <v>10658</v>
      </c>
      <c r="G245" s="2">
        <v>42772</v>
      </c>
      <c r="H245" s="1">
        <v>550000</v>
      </c>
      <c r="I245" s="1">
        <v>405315</v>
      </c>
    </row>
    <row r="246" spans="1:9" x14ac:dyDescent="0.25">
      <c r="A246" t="s">
        <v>12269</v>
      </c>
      <c r="B246" t="s">
        <v>12270</v>
      </c>
      <c r="C246" t="s">
        <v>12268</v>
      </c>
      <c r="D246" t="s">
        <v>12267</v>
      </c>
      <c r="E246" t="s">
        <v>10918</v>
      </c>
      <c r="F246" t="s">
        <v>4</v>
      </c>
      <c r="G246" s="2">
        <v>43080</v>
      </c>
      <c r="H246" s="1">
        <v>510000</v>
      </c>
      <c r="I246" s="1">
        <v>383745</v>
      </c>
    </row>
    <row r="247" spans="1:9" x14ac:dyDescent="0.25">
      <c r="A247" t="s">
        <v>12265</v>
      </c>
      <c r="B247" t="s">
        <v>12266</v>
      </c>
      <c r="C247" t="s">
        <v>12264</v>
      </c>
      <c r="D247" t="s">
        <v>12263</v>
      </c>
      <c r="E247" t="s">
        <v>10918</v>
      </c>
      <c r="F247" t="s">
        <v>10658</v>
      </c>
      <c r="G247" s="2">
        <v>43025</v>
      </c>
      <c r="H247" s="1">
        <v>350000</v>
      </c>
      <c r="I247" s="1">
        <v>350000</v>
      </c>
    </row>
    <row r="248" spans="1:9" x14ac:dyDescent="0.25">
      <c r="A248" t="s">
        <v>12261</v>
      </c>
      <c r="B248" t="s">
        <v>12262</v>
      </c>
      <c r="C248" t="s">
        <v>12260</v>
      </c>
      <c r="D248" t="s">
        <v>12259</v>
      </c>
      <c r="E248" t="s">
        <v>10918</v>
      </c>
      <c r="F248" t="s">
        <v>4</v>
      </c>
      <c r="G248" s="2">
        <v>42872</v>
      </c>
      <c r="H248" s="1">
        <v>4000000</v>
      </c>
      <c r="I248" s="1">
        <v>139636</v>
      </c>
    </row>
    <row r="249" spans="1:9" x14ac:dyDescent="0.25">
      <c r="A249" t="s">
        <v>12257</v>
      </c>
      <c r="B249" t="s">
        <v>12258</v>
      </c>
      <c r="C249" t="s">
        <v>12256</v>
      </c>
      <c r="D249" t="s">
        <v>12255</v>
      </c>
      <c r="E249" t="s">
        <v>10918</v>
      </c>
      <c r="F249" t="s">
        <v>10658</v>
      </c>
      <c r="G249" s="2">
        <v>42837</v>
      </c>
      <c r="H249" s="1">
        <v>590600</v>
      </c>
      <c r="I249" s="1">
        <v>405315</v>
      </c>
    </row>
    <row r="250" spans="1:9" x14ac:dyDescent="0.25">
      <c r="A250" t="s">
        <v>12253</v>
      </c>
      <c r="B250" t="s">
        <v>12254</v>
      </c>
      <c r="C250" t="s">
        <v>12252</v>
      </c>
      <c r="D250" t="s">
        <v>12251</v>
      </c>
      <c r="E250" t="s">
        <v>10918</v>
      </c>
      <c r="F250" t="s">
        <v>10658</v>
      </c>
      <c r="G250" s="2">
        <v>42864</v>
      </c>
      <c r="H250" s="1">
        <v>581607</v>
      </c>
      <c r="I250" s="1">
        <v>401910</v>
      </c>
    </row>
    <row r="251" spans="1:9" x14ac:dyDescent="0.25">
      <c r="A251" t="s">
        <v>12249</v>
      </c>
      <c r="B251" t="s">
        <v>12250</v>
      </c>
      <c r="C251" t="s">
        <v>12248</v>
      </c>
      <c r="D251" t="s">
        <v>12247</v>
      </c>
      <c r="E251" t="s">
        <v>10918</v>
      </c>
      <c r="F251" t="s">
        <v>10658</v>
      </c>
      <c r="G251" s="2">
        <v>43025</v>
      </c>
      <c r="H251" s="1">
        <v>420000</v>
      </c>
      <c r="I251" s="1">
        <v>391245</v>
      </c>
    </row>
    <row r="252" spans="1:9" x14ac:dyDescent="0.25">
      <c r="A252" t="s">
        <v>12245</v>
      </c>
      <c r="B252" t="s">
        <v>12246</v>
      </c>
      <c r="C252" t="s">
        <v>12244</v>
      </c>
      <c r="D252" t="s">
        <v>12243</v>
      </c>
      <c r="E252" t="s">
        <v>10918</v>
      </c>
      <c r="F252" t="s">
        <v>10658</v>
      </c>
      <c r="G252" s="2">
        <v>43003</v>
      </c>
      <c r="H252" s="1">
        <v>430000</v>
      </c>
      <c r="I252" s="1">
        <v>391185</v>
      </c>
    </row>
    <row r="253" spans="1:9" x14ac:dyDescent="0.25">
      <c r="A253" t="s">
        <v>12241</v>
      </c>
      <c r="B253" t="s">
        <v>12242</v>
      </c>
      <c r="C253" t="s">
        <v>12240</v>
      </c>
      <c r="D253" t="s">
        <v>12239</v>
      </c>
      <c r="E253" t="s">
        <v>10918</v>
      </c>
      <c r="F253" t="s">
        <v>10658</v>
      </c>
      <c r="G253" s="2">
        <v>43040</v>
      </c>
      <c r="H253" s="1">
        <v>286143</v>
      </c>
      <c r="I253" s="1">
        <v>286143</v>
      </c>
    </row>
    <row r="254" spans="1:9" x14ac:dyDescent="0.25">
      <c r="A254" t="s">
        <v>12237</v>
      </c>
      <c r="B254" t="s">
        <v>12238</v>
      </c>
      <c r="C254" t="s">
        <v>6590</v>
      </c>
      <c r="D254" t="s">
        <v>6589</v>
      </c>
      <c r="E254" t="s">
        <v>10918</v>
      </c>
      <c r="F254" t="s">
        <v>10658</v>
      </c>
      <c r="G254" s="2">
        <v>42970</v>
      </c>
      <c r="H254" s="1">
        <v>987000</v>
      </c>
      <c r="I254" s="1">
        <v>391185</v>
      </c>
    </row>
    <row r="255" spans="1:9" x14ac:dyDescent="0.25">
      <c r="A255" t="s">
        <v>12235</v>
      </c>
      <c r="B255" t="s">
        <v>12236</v>
      </c>
      <c r="C255" t="s">
        <v>3560</v>
      </c>
      <c r="D255" t="s">
        <v>12234</v>
      </c>
      <c r="E255" t="s">
        <v>10918</v>
      </c>
      <c r="F255" t="s">
        <v>10658</v>
      </c>
      <c r="G255" s="2">
        <v>43011</v>
      </c>
      <c r="H255" s="1">
        <v>600000</v>
      </c>
      <c r="I255" s="1">
        <v>391290</v>
      </c>
    </row>
    <row r="256" spans="1:9" x14ac:dyDescent="0.25">
      <c r="A256" t="s">
        <v>12232</v>
      </c>
      <c r="B256" t="s">
        <v>12233</v>
      </c>
      <c r="C256" t="s">
        <v>12231</v>
      </c>
      <c r="D256" t="s">
        <v>12230</v>
      </c>
      <c r="E256" t="s">
        <v>10918</v>
      </c>
      <c r="F256" t="s">
        <v>10658</v>
      </c>
      <c r="G256" s="2">
        <v>43031</v>
      </c>
      <c r="H256" s="1">
        <v>410000</v>
      </c>
      <c r="I256" s="1">
        <v>391695</v>
      </c>
    </row>
    <row r="257" spans="1:9" x14ac:dyDescent="0.25">
      <c r="A257" t="s">
        <v>12228</v>
      </c>
      <c r="B257" t="s">
        <v>12229</v>
      </c>
      <c r="C257" t="s">
        <v>12227</v>
      </c>
      <c r="D257" t="s">
        <v>12226</v>
      </c>
      <c r="E257" t="s">
        <v>10918</v>
      </c>
      <c r="F257" t="s">
        <v>10658</v>
      </c>
      <c r="G257" s="2">
        <v>42872</v>
      </c>
      <c r="H257" s="1">
        <v>501000</v>
      </c>
      <c r="I257" s="1">
        <v>403065</v>
      </c>
    </row>
    <row r="258" spans="1:9" x14ac:dyDescent="0.25">
      <c r="A258" t="s">
        <v>12224</v>
      </c>
      <c r="B258" t="s">
        <v>12225</v>
      </c>
      <c r="C258" t="s">
        <v>12223</v>
      </c>
      <c r="D258" t="s">
        <v>12222</v>
      </c>
      <c r="E258" t="s">
        <v>10918</v>
      </c>
      <c r="F258" t="s">
        <v>10658</v>
      </c>
      <c r="G258" s="2">
        <v>42864</v>
      </c>
      <c r="H258" s="1">
        <v>551850</v>
      </c>
      <c r="I258" s="1">
        <v>401910</v>
      </c>
    </row>
    <row r="259" spans="1:9" x14ac:dyDescent="0.25">
      <c r="A259" t="s">
        <v>12220</v>
      </c>
      <c r="B259" t="s">
        <v>12221</v>
      </c>
      <c r="C259" t="s">
        <v>12219</v>
      </c>
      <c r="D259" t="s">
        <v>12218</v>
      </c>
      <c r="E259" t="s">
        <v>10918</v>
      </c>
      <c r="F259" t="s">
        <v>10658</v>
      </c>
      <c r="G259" s="2">
        <v>42807</v>
      </c>
      <c r="H259" s="1">
        <v>375207</v>
      </c>
      <c r="I259" s="1">
        <v>375207</v>
      </c>
    </row>
    <row r="260" spans="1:9" x14ac:dyDescent="0.25">
      <c r="A260" t="s">
        <v>12216</v>
      </c>
      <c r="B260" t="s">
        <v>12217</v>
      </c>
      <c r="C260" t="s">
        <v>10736</v>
      </c>
      <c r="D260" t="s">
        <v>10735</v>
      </c>
      <c r="E260" t="s">
        <v>10918</v>
      </c>
      <c r="F260" t="s">
        <v>4</v>
      </c>
      <c r="G260" s="2">
        <v>43059</v>
      </c>
      <c r="H260" s="1">
        <v>3500000</v>
      </c>
      <c r="I260" s="1">
        <v>254797</v>
      </c>
    </row>
    <row r="261" spans="1:9" x14ac:dyDescent="0.25">
      <c r="A261" t="s">
        <v>12214</v>
      </c>
      <c r="B261" t="s">
        <v>12215</v>
      </c>
      <c r="C261" t="s">
        <v>1002</v>
      </c>
      <c r="D261" t="s">
        <v>12213</v>
      </c>
      <c r="E261" t="s">
        <v>10918</v>
      </c>
      <c r="F261" t="s">
        <v>4</v>
      </c>
      <c r="G261" s="2">
        <v>43046</v>
      </c>
      <c r="H261" s="1">
        <v>1000000</v>
      </c>
      <c r="I261" s="1">
        <v>388500</v>
      </c>
    </row>
    <row r="262" spans="1:9" x14ac:dyDescent="0.25">
      <c r="A262" t="s">
        <v>12211</v>
      </c>
      <c r="B262" t="s">
        <v>12212</v>
      </c>
      <c r="C262" t="s">
        <v>12210</v>
      </c>
      <c r="D262" t="s">
        <v>12209</v>
      </c>
      <c r="E262" t="s">
        <v>10918</v>
      </c>
      <c r="F262" t="s">
        <v>10658</v>
      </c>
      <c r="G262" s="2">
        <v>42964</v>
      </c>
      <c r="H262" s="1">
        <v>500000</v>
      </c>
      <c r="I262" s="1">
        <v>394050</v>
      </c>
    </row>
    <row r="263" spans="1:9" x14ac:dyDescent="0.25">
      <c r="A263" t="s">
        <v>12207</v>
      </c>
      <c r="B263" t="s">
        <v>12208</v>
      </c>
      <c r="C263" t="s">
        <v>6366</v>
      </c>
      <c r="D263" t="s">
        <v>6365</v>
      </c>
      <c r="E263" t="s">
        <v>10918</v>
      </c>
      <c r="F263" t="s">
        <v>10658</v>
      </c>
      <c r="G263" s="2">
        <v>42991</v>
      </c>
      <c r="H263" s="1">
        <v>2523820</v>
      </c>
      <c r="I263" s="1">
        <v>394050</v>
      </c>
    </row>
    <row r="264" spans="1:9" x14ac:dyDescent="0.25">
      <c r="A264" t="s">
        <v>12205</v>
      </c>
      <c r="B264" t="s">
        <v>12206</v>
      </c>
      <c r="C264" t="s">
        <v>12204</v>
      </c>
      <c r="D264" t="s">
        <v>12203</v>
      </c>
      <c r="E264" t="s">
        <v>10918</v>
      </c>
      <c r="F264" t="s">
        <v>10658</v>
      </c>
      <c r="G264" s="2">
        <v>42872</v>
      </c>
      <c r="H264" s="1">
        <v>600000</v>
      </c>
      <c r="I264" s="1">
        <v>403065</v>
      </c>
    </row>
    <row r="265" spans="1:9" x14ac:dyDescent="0.25">
      <c r="A265" t="s">
        <v>12201</v>
      </c>
      <c r="B265" t="s">
        <v>12202</v>
      </c>
      <c r="C265" t="s">
        <v>12200</v>
      </c>
      <c r="D265" t="s">
        <v>12199</v>
      </c>
      <c r="E265" t="s">
        <v>10918</v>
      </c>
      <c r="F265" t="s">
        <v>10658</v>
      </c>
      <c r="G265" s="2">
        <v>42964</v>
      </c>
      <c r="H265" s="1">
        <v>800000</v>
      </c>
      <c r="I265" s="1">
        <v>394050</v>
      </c>
    </row>
    <row r="266" spans="1:9" x14ac:dyDescent="0.25">
      <c r="A266" t="s">
        <v>12197</v>
      </c>
      <c r="B266" t="s">
        <v>12198</v>
      </c>
      <c r="C266" t="s">
        <v>12196</v>
      </c>
      <c r="D266" t="s">
        <v>12195</v>
      </c>
      <c r="E266" t="s">
        <v>10918</v>
      </c>
      <c r="F266" t="s">
        <v>10658</v>
      </c>
      <c r="G266" s="2">
        <v>42864</v>
      </c>
      <c r="H266" s="1">
        <v>416665</v>
      </c>
      <c r="I266" s="1">
        <v>401910</v>
      </c>
    </row>
    <row r="267" spans="1:9" x14ac:dyDescent="0.25">
      <c r="A267" t="s">
        <v>12193</v>
      </c>
      <c r="B267" t="s">
        <v>12194</v>
      </c>
      <c r="C267" t="s">
        <v>12192</v>
      </c>
      <c r="D267" t="s">
        <v>12191</v>
      </c>
      <c r="E267" t="s">
        <v>10918</v>
      </c>
      <c r="F267" t="s">
        <v>10658</v>
      </c>
      <c r="G267" s="2">
        <v>42837</v>
      </c>
      <c r="H267" s="1">
        <v>630000</v>
      </c>
      <c r="I267" s="1">
        <v>405315</v>
      </c>
    </row>
    <row r="268" spans="1:9" x14ac:dyDescent="0.25">
      <c r="A268" t="s">
        <v>12189</v>
      </c>
      <c r="B268" t="s">
        <v>12190</v>
      </c>
      <c r="C268" t="s">
        <v>12188</v>
      </c>
      <c r="D268" t="s">
        <v>12187</v>
      </c>
      <c r="E268" t="s">
        <v>10918</v>
      </c>
      <c r="F268" t="s">
        <v>10658</v>
      </c>
      <c r="G268" s="2">
        <v>42837</v>
      </c>
      <c r="H268" s="1">
        <v>420000</v>
      </c>
      <c r="I268" s="1">
        <v>405315</v>
      </c>
    </row>
    <row r="269" spans="1:9" x14ac:dyDescent="0.25">
      <c r="A269" t="s">
        <v>12185</v>
      </c>
      <c r="B269" t="s">
        <v>12186</v>
      </c>
      <c r="C269" t="s">
        <v>12184</v>
      </c>
      <c r="D269" t="s">
        <v>12183</v>
      </c>
      <c r="E269" t="s">
        <v>10918</v>
      </c>
      <c r="F269" t="s">
        <v>10658</v>
      </c>
      <c r="G269" s="2">
        <v>42837</v>
      </c>
      <c r="H269" s="1">
        <v>420000</v>
      </c>
      <c r="I269" s="1">
        <v>405315</v>
      </c>
    </row>
    <row r="270" spans="1:9" x14ac:dyDescent="0.25">
      <c r="A270" t="s">
        <v>12181</v>
      </c>
      <c r="B270" t="s">
        <v>12182</v>
      </c>
      <c r="C270" t="s">
        <v>12180</v>
      </c>
      <c r="D270" t="s">
        <v>12179</v>
      </c>
      <c r="E270" t="s">
        <v>10918</v>
      </c>
      <c r="F270" t="s">
        <v>10658</v>
      </c>
      <c r="G270" s="2">
        <v>42790</v>
      </c>
      <c r="H270" s="1">
        <v>425000</v>
      </c>
      <c r="I270" s="1">
        <v>405315</v>
      </c>
    </row>
    <row r="271" spans="1:9" x14ac:dyDescent="0.25">
      <c r="A271" t="s">
        <v>12177</v>
      </c>
      <c r="B271" t="s">
        <v>12178</v>
      </c>
      <c r="C271" t="s">
        <v>12176</v>
      </c>
      <c r="D271" t="s">
        <v>12175</v>
      </c>
      <c r="E271" t="s">
        <v>10918</v>
      </c>
      <c r="F271" t="s">
        <v>10658</v>
      </c>
      <c r="G271" s="2">
        <v>43046</v>
      </c>
      <c r="H271" s="1">
        <v>1100000</v>
      </c>
      <c r="I271" s="1">
        <v>388500</v>
      </c>
    </row>
    <row r="272" spans="1:9" x14ac:dyDescent="0.25">
      <c r="A272" t="s">
        <v>12173</v>
      </c>
      <c r="B272" t="s">
        <v>12174</v>
      </c>
      <c r="C272" t="s">
        <v>12172</v>
      </c>
      <c r="D272" t="s">
        <v>12171</v>
      </c>
      <c r="E272" t="s">
        <v>10918</v>
      </c>
      <c r="F272" t="s">
        <v>4</v>
      </c>
      <c r="G272" s="2">
        <v>43048</v>
      </c>
      <c r="H272" s="1">
        <v>273675</v>
      </c>
      <c r="I272" s="1">
        <v>273675</v>
      </c>
    </row>
    <row r="273" spans="1:9" x14ac:dyDescent="0.25">
      <c r="A273" t="s">
        <v>12169</v>
      </c>
      <c r="B273" t="s">
        <v>12170</v>
      </c>
      <c r="C273" t="s">
        <v>12168</v>
      </c>
      <c r="D273" t="s">
        <v>12167</v>
      </c>
      <c r="E273" t="s">
        <v>10918</v>
      </c>
      <c r="F273" t="s">
        <v>4</v>
      </c>
      <c r="G273" s="2">
        <v>43075</v>
      </c>
      <c r="H273" s="1">
        <v>1200000</v>
      </c>
      <c r="I273" s="1">
        <v>383745</v>
      </c>
    </row>
    <row r="274" spans="1:9" x14ac:dyDescent="0.25">
      <c r="A274" t="s">
        <v>12165</v>
      </c>
      <c r="B274" t="s">
        <v>12166</v>
      </c>
      <c r="C274" t="s">
        <v>6029</v>
      </c>
      <c r="D274" t="s">
        <v>6028</v>
      </c>
      <c r="E274" t="s">
        <v>10918</v>
      </c>
      <c r="F274" t="s">
        <v>4</v>
      </c>
      <c r="G274" s="2">
        <v>43046</v>
      </c>
      <c r="H274" s="1">
        <v>450000</v>
      </c>
      <c r="I274" s="1">
        <v>388500</v>
      </c>
    </row>
    <row r="275" spans="1:9" x14ac:dyDescent="0.25">
      <c r="A275" t="s">
        <v>12163</v>
      </c>
      <c r="B275" t="s">
        <v>12164</v>
      </c>
      <c r="C275" t="s">
        <v>6272</v>
      </c>
      <c r="D275" t="s">
        <v>6271</v>
      </c>
      <c r="E275" t="s">
        <v>10918</v>
      </c>
      <c r="F275" t="s">
        <v>4</v>
      </c>
      <c r="G275" s="2">
        <v>43075</v>
      </c>
      <c r="H275" s="1">
        <v>4000000</v>
      </c>
      <c r="I275" s="1">
        <v>383745</v>
      </c>
    </row>
    <row r="276" spans="1:9" x14ac:dyDescent="0.25">
      <c r="A276" t="s">
        <v>12161</v>
      </c>
      <c r="B276" t="s">
        <v>12162</v>
      </c>
      <c r="C276" t="s">
        <v>12160</v>
      </c>
      <c r="D276" t="s">
        <v>12159</v>
      </c>
      <c r="E276" t="s">
        <v>10918</v>
      </c>
      <c r="F276" t="s">
        <v>10658</v>
      </c>
      <c r="G276" s="2">
        <v>43025</v>
      </c>
      <c r="H276" s="1">
        <v>2000000</v>
      </c>
      <c r="I276" s="1">
        <v>391245</v>
      </c>
    </row>
    <row r="277" spans="1:9" x14ac:dyDescent="0.25">
      <c r="A277" t="s">
        <v>12157</v>
      </c>
      <c r="B277" t="s">
        <v>12158</v>
      </c>
      <c r="C277" t="s">
        <v>12156</v>
      </c>
      <c r="D277" t="s">
        <v>12155</v>
      </c>
      <c r="E277" t="s">
        <v>10918</v>
      </c>
      <c r="F277" t="s">
        <v>10658</v>
      </c>
      <c r="G277" s="2">
        <v>42963</v>
      </c>
      <c r="H277" s="1">
        <v>9306774</v>
      </c>
      <c r="I277" s="1">
        <v>393195</v>
      </c>
    </row>
    <row r="278" spans="1:9" x14ac:dyDescent="0.25">
      <c r="A278" t="s">
        <v>12153</v>
      </c>
      <c r="B278" t="s">
        <v>12154</v>
      </c>
      <c r="C278" t="s">
        <v>12152</v>
      </c>
      <c r="D278" t="s">
        <v>12151</v>
      </c>
      <c r="E278" t="s">
        <v>10918</v>
      </c>
      <c r="F278" t="s">
        <v>10658</v>
      </c>
      <c r="G278" s="2">
        <v>42963</v>
      </c>
      <c r="H278" s="1">
        <v>657845</v>
      </c>
      <c r="I278" s="1">
        <v>391185</v>
      </c>
    </row>
    <row r="279" spans="1:9" x14ac:dyDescent="0.25">
      <c r="A279" t="s">
        <v>12149</v>
      </c>
      <c r="B279" t="s">
        <v>12150</v>
      </c>
      <c r="C279" t="s">
        <v>12148</v>
      </c>
      <c r="D279" t="s">
        <v>12147</v>
      </c>
      <c r="E279" t="s">
        <v>10918</v>
      </c>
      <c r="F279" t="s">
        <v>10658</v>
      </c>
      <c r="G279" s="2">
        <v>42969</v>
      </c>
      <c r="H279" s="1">
        <v>450000</v>
      </c>
      <c r="I279" s="1">
        <v>393195</v>
      </c>
    </row>
    <row r="280" spans="1:9" x14ac:dyDescent="0.25">
      <c r="A280" t="s">
        <v>12145</v>
      </c>
      <c r="B280" t="s">
        <v>12146</v>
      </c>
      <c r="C280" t="s">
        <v>12144</v>
      </c>
      <c r="D280" t="s">
        <v>12143</v>
      </c>
      <c r="E280" t="s">
        <v>10918</v>
      </c>
      <c r="F280" t="s">
        <v>10658</v>
      </c>
      <c r="G280" s="2">
        <v>42970</v>
      </c>
      <c r="H280" s="1">
        <v>1020000</v>
      </c>
      <c r="I280" s="1">
        <v>393195</v>
      </c>
    </row>
    <row r="281" spans="1:9" x14ac:dyDescent="0.25">
      <c r="A281" t="s">
        <v>12141</v>
      </c>
      <c r="B281" t="s">
        <v>12142</v>
      </c>
      <c r="C281" t="s">
        <v>12140</v>
      </c>
      <c r="D281" t="s">
        <v>12139</v>
      </c>
      <c r="E281" t="s">
        <v>10918</v>
      </c>
      <c r="F281" t="s">
        <v>10658</v>
      </c>
      <c r="G281" s="2">
        <v>42963</v>
      </c>
      <c r="H281" s="1">
        <v>3200000</v>
      </c>
      <c r="I281" s="1">
        <v>393195</v>
      </c>
    </row>
    <row r="282" spans="1:9" x14ac:dyDescent="0.25">
      <c r="A282" t="s">
        <v>12137</v>
      </c>
      <c r="B282" t="s">
        <v>12138</v>
      </c>
      <c r="C282" t="s">
        <v>6171</v>
      </c>
      <c r="D282" t="s">
        <v>6170</v>
      </c>
      <c r="E282" t="s">
        <v>10918</v>
      </c>
      <c r="F282" t="s">
        <v>10658</v>
      </c>
      <c r="G282" s="2">
        <v>42901</v>
      </c>
      <c r="H282" s="1">
        <v>2000000</v>
      </c>
      <c r="I282" s="1">
        <v>397005</v>
      </c>
    </row>
    <row r="283" spans="1:9" x14ac:dyDescent="0.25">
      <c r="A283" t="s">
        <v>12135</v>
      </c>
      <c r="B283" t="s">
        <v>12136</v>
      </c>
      <c r="C283" t="s">
        <v>12134</v>
      </c>
      <c r="D283" t="s">
        <v>12133</v>
      </c>
      <c r="E283" t="s">
        <v>10918</v>
      </c>
      <c r="F283" t="s">
        <v>4</v>
      </c>
      <c r="G283" s="2">
        <v>42901</v>
      </c>
      <c r="H283" s="1">
        <v>1301568</v>
      </c>
      <c r="I283" s="1">
        <v>397005</v>
      </c>
    </row>
    <row r="284" spans="1:9" x14ac:dyDescent="0.25">
      <c r="A284" t="s">
        <v>12131</v>
      </c>
      <c r="B284" t="s">
        <v>12132</v>
      </c>
      <c r="C284" t="s">
        <v>12130</v>
      </c>
      <c r="D284" t="s">
        <v>12129</v>
      </c>
      <c r="E284" t="s">
        <v>10918</v>
      </c>
      <c r="F284" t="s">
        <v>10658</v>
      </c>
      <c r="G284" s="2">
        <v>42864</v>
      </c>
      <c r="H284" s="1">
        <v>118000</v>
      </c>
      <c r="I284" s="1">
        <v>118000</v>
      </c>
    </row>
    <row r="285" spans="1:9" x14ac:dyDescent="0.25">
      <c r="A285" t="s">
        <v>12127</v>
      </c>
      <c r="B285" t="s">
        <v>12128</v>
      </c>
      <c r="C285" t="s">
        <v>12126</v>
      </c>
      <c r="D285" t="s">
        <v>12125</v>
      </c>
      <c r="E285" t="s">
        <v>10918</v>
      </c>
      <c r="F285" t="s">
        <v>10658</v>
      </c>
      <c r="G285" s="2">
        <v>42864</v>
      </c>
      <c r="H285" s="1">
        <v>100000</v>
      </c>
      <c r="I285" s="1">
        <v>100000</v>
      </c>
    </row>
    <row r="286" spans="1:9" x14ac:dyDescent="0.25">
      <c r="A286" t="s">
        <v>12123</v>
      </c>
      <c r="B286" t="s">
        <v>12124</v>
      </c>
      <c r="C286" t="s">
        <v>6117</v>
      </c>
      <c r="D286" t="s">
        <v>6116</v>
      </c>
      <c r="E286" t="s">
        <v>10918</v>
      </c>
      <c r="F286" t="s">
        <v>4</v>
      </c>
      <c r="G286" s="2">
        <v>42993</v>
      </c>
      <c r="H286" s="1">
        <v>1200000</v>
      </c>
      <c r="I286" s="1">
        <v>393195</v>
      </c>
    </row>
    <row r="287" spans="1:9" x14ac:dyDescent="0.25">
      <c r="A287" t="s">
        <v>12121</v>
      </c>
      <c r="B287" t="s">
        <v>12122</v>
      </c>
      <c r="C287" t="s">
        <v>12120</v>
      </c>
      <c r="D287" t="s">
        <v>12119</v>
      </c>
      <c r="E287" t="s">
        <v>10918</v>
      </c>
      <c r="F287" t="s">
        <v>10658</v>
      </c>
      <c r="G287" s="2">
        <v>42864</v>
      </c>
      <c r="H287" s="1">
        <v>3100000</v>
      </c>
      <c r="I287" s="1">
        <v>401910</v>
      </c>
    </row>
    <row r="288" spans="1:9" x14ac:dyDescent="0.25">
      <c r="A288" t="s">
        <v>12117</v>
      </c>
      <c r="B288" t="s">
        <v>12118</v>
      </c>
      <c r="C288" t="s">
        <v>12116</v>
      </c>
      <c r="D288" t="s">
        <v>12115</v>
      </c>
      <c r="E288" t="s">
        <v>10918</v>
      </c>
      <c r="F288" t="s">
        <v>10658</v>
      </c>
      <c r="G288" s="2">
        <v>42772</v>
      </c>
      <c r="H288" s="1">
        <v>3215120</v>
      </c>
      <c r="I288" s="1">
        <v>405315</v>
      </c>
    </row>
    <row r="289" spans="1:9" x14ac:dyDescent="0.25">
      <c r="A289" t="s">
        <v>12113</v>
      </c>
      <c r="B289" t="s">
        <v>12114</v>
      </c>
      <c r="C289" t="s">
        <v>12112</v>
      </c>
      <c r="D289" t="s">
        <v>12111</v>
      </c>
      <c r="E289" t="s">
        <v>10918</v>
      </c>
      <c r="F289" t="s">
        <v>10658</v>
      </c>
      <c r="G289" s="2">
        <v>43011</v>
      </c>
      <c r="H289" s="1">
        <v>450000</v>
      </c>
      <c r="I289" s="1">
        <v>391290</v>
      </c>
    </row>
    <row r="290" spans="1:9" x14ac:dyDescent="0.25">
      <c r="A290" t="s">
        <v>12109</v>
      </c>
      <c r="B290" t="s">
        <v>12110</v>
      </c>
      <c r="C290" t="s">
        <v>12108</v>
      </c>
      <c r="D290" t="s">
        <v>12107</v>
      </c>
      <c r="E290" t="s">
        <v>10918</v>
      </c>
      <c r="F290" t="s">
        <v>10658</v>
      </c>
      <c r="G290" s="2">
        <v>43012</v>
      </c>
      <c r="H290" s="1">
        <v>410000</v>
      </c>
      <c r="I290" s="1">
        <v>391695</v>
      </c>
    </row>
    <row r="291" spans="1:9" x14ac:dyDescent="0.25">
      <c r="A291" t="s">
        <v>12105</v>
      </c>
      <c r="B291" t="s">
        <v>12106</v>
      </c>
      <c r="C291" t="s">
        <v>12104</v>
      </c>
      <c r="D291" t="s">
        <v>12103</v>
      </c>
      <c r="E291" t="s">
        <v>10918</v>
      </c>
      <c r="F291" t="s">
        <v>10658</v>
      </c>
      <c r="G291" s="2">
        <v>43011</v>
      </c>
      <c r="H291" s="1">
        <v>505440</v>
      </c>
      <c r="I291" s="1">
        <v>391290</v>
      </c>
    </row>
    <row r="292" spans="1:9" x14ac:dyDescent="0.25">
      <c r="A292" t="s">
        <v>12101</v>
      </c>
      <c r="B292" t="s">
        <v>12102</v>
      </c>
      <c r="C292" t="s">
        <v>6097</v>
      </c>
      <c r="D292" t="s">
        <v>6096</v>
      </c>
      <c r="E292" t="s">
        <v>10918</v>
      </c>
      <c r="F292" t="s">
        <v>10658</v>
      </c>
      <c r="G292" s="2">
        <v>42970</v>
      </c>
      <c r="H292" s="1">
        <v>544880</v>
      </c>
      <c r="I292" s="1">
        <v>393195</v>
      </c>
    </row>
    <row r="293" spans="1:9" x14ac:dyDescent="0.25">
      <c r="A293" t="s">
        <v>12099</v>
      </c>
      <c r="B293" t="s">
        <v>12100</v>
      </c>
      <c r="C293" t="s">
        <v>12098</v>
      </c>
      <c r="D293" t="s">
        <v>12097</v>
      </c>
      <c r="E293" t="s">
        <v>10918</v>
      </c>
      <c r="F293" t="s">
        <v>10658</v>
      </c>
      <c r="G293" s="2">
        <v>42998</v>
      </c>
      <c r="H293" s="1">
        <v>624664</v>
      </c>
      <c r="I293" s="1">
        <v>391185</v>
      </c>
    </row>
    <row r="294" spans="1:9" x14ac:dyDescent="0.25">
      <c r="A294" t="s">
        <v>12095</v>
      </c>
      <c r="B294" t="s">
        <v>12096</v>
      </c>
      <c r="C294" t="s">
        <v>12094</v>
      </c>
      <c r="D294" t="s">
        <v>12093</v>
      </c>
      <c r="E294" t="s">
        <v>10918</v>
      </c>
      <c r="F294" t="s">
        <v>10658</v>
      </c>
      <c r="G294" s="2">
        <v>43011</v>
      </c>
      <c r="H294" s="1">
        <v>500000</v>
      </c>
      <c r="I294" s="1">
        <v>391290</v>
      </c>
    </row>
    <row r="295" spans="1:9" x14ac:dyDescent="0.25">
      <c r="A295" t="s">
        <v>12091</v>
      </c>
      <c r="B295" t="s">
        <v>12092</v>
      </c>
      <c r="C295" t="s">
        <v>5285</v>
      </c>
      <c r="D295" t="s">
        <v>5284</v>
      </c>
      <c r="E295" t="s">
        <v>10918</v>
      </c>
      <c r="F295" t="s">
        <v>4</v>
      </c>
      <c r="G295" s="2">
        <v>43025</v>
      </c>
      <c r="H295" s="1">
        <v>500000</v>
      </c>
      <c r="I295" s="1">
        <v>276641</v>
      </c>
    </row>
    <row r="296" spans="1:9" x14ac:dyDescent="0.25">
      <c r="A296" t="s">
        <v>12089</v>
      </c>
      <c r="B296" t="s">
        <v>12090</v>
      </c>
      <c r="C296" t="s">
        <v>12088</v>
      </c>
      <c r="D296" t="s">
        <v>12087</v>
      </c>
      <c r="E296" t="s">
        <v>10918</v>
      </c>
      <c r="F296" t="s">
        <v>4</v>
      </c>
      <c r="G296" s="2">
        <v>43046</v>
      </c>
      <c r="H296" s="1">
        <v>5000000</v>
      </c>
      <c r="I296" s="1">
        <v>388500</v>
      </c>
    </row>
    <row r="297" spans="1:9" x14ac:dyDescent="0.25">
      <c r="A297" t="s">
        <v>12085</v>
      </c>
      <c r="B297" t="s">
        <v>12086</v>
      </c>
      <c r="C297" t="s">
        <v>12084</v>
      </c>
      <c r="D297" t="s">
        <v>12083</v>
      </c>
      <c r="E297" t="s">
        <v>10918</v>
      </c>
      <c r="F297" t="s">
        <v>4</v>
      </c>
      <c r="G297" s="2">
        <v>43025</v>
      </c>
      <c r="H297" s="1">
        <v>8000000</v>
      </c>
      <c r="I297" s="1">
        <v>391290</v>
      </c>
    </row>
    <row r="298" spans="1:9" x14ac:dyDescent="0.25">
      <c r="A298" t="s">
        <v>12081</v>
      </c>
      <c r="B298" t="s">
        <v>12082</v>
      </c>
      <c r="C298" t="s">
        <v>12080</v>
      </c>
      <c r="D298" t="s">
        <v>12079</v>
      </c>
      <c r="E298" t="s">
        <v>10918</v>
      </c>
      <c r="F298" t="s">
        <v>10658</v>
      </c>
      <c r="G298" s="2">
        <v>43046</v>
      </c>
      <c r="H298" s="1">
        <v>451455.1</v>
      </c>
      <c r="I298" s="1">
        <v>388500</v>
      </c>
    </row>
    <row r="299" spans="1:9" x14ac:dyDescent="0.25">
      <c r="A299" t="s">
        <v>12077</v>
      </c>
      <c r="B299" t="s">
        <v>12078</v>
      </c>
      <c r="C299" t="s">
        <v>5559</v>
      </c>
      <c r="D299" t="s">
        <v>5558</v>
      </c>
      <c r="E299" t="s">
        <v>10918</v>
      </c>
      <c r="F299" t="s">
        <v>10658</v>
      </c>
      <c r="G299" s="2">
        <v>42968</v>
      </c>
      <c r="H299" s="1">
        <v>1531000</v>
      </c>
      <c r="I299" s="1">
        <v>368559</v>
      </c>
    </row>
    <row r="300" spans="1:9" x14ac:dyDescent="0.25">
      <c r="A300" t="s">
        <v>12075</v>
      </c>
      <c r="B300" t="s">
        <v>12076</v>
      </c>
      <c r="C300" t="s">
        <v>5909</v>
      </c>
      <c r="D300" t="s">
        <v>5908</v>
      </c>
      <c r="E300" t="s">
        <v>10918</v>
      </c>
      <c r="F300" t="s">
        <v>10658</v>
      </c>
      <c r="G300" s="2">
        <v>43024</v>
      </c>
      <c r="H300" s="1">
        <v>2000000</v>
      </c>
      <c r="I300" s="1">
        <v>391290</v>
      </c>
    </row>
    <row r="301" spans="1:9" x14ac:dyDescent="0.25">
      <c r="A301" t="s">
        <v>12073</v>
      </c>
      <c r="B301" t="s">
        <v>12074</v>
      </c>
      <c r="C301" t="s">
        <v>12072</v>
      </c>
      <c r="D301" t="s">
        <v>12071</v>
      </c>
      <c r="E301" t="s">
        <v>10918</v>
      </c>
      <c r="F301" t="s">
        <v>10658</v>
      </c>
      <c r="G301" s="2">
        <v>43025</v>
      </c>
      <c r="H301" s="1">
        <v>2233374</v>
      </c>
      <c r="I301" s="1">
        <v>391290</v>
      </c>
    </row>
    <row r="302" spans="1:9" x14ac:dyDescent="0.25">
      <c r="A302" t="s">
        <v>12069</v>
      </c>
      <c r="B302" t="s">
        <v>12070</v>
      </c>
      <c r="C302" t="s">
        <v>5171</v>
      </c>
      <c r="D302" t="s">
        <v>5170</v>
      </c>
      <c r="E302" t="s">
        <v>10918</v>
      </c>
      <c r="F302" t="s">
        <v>4</v>
      </c>
      <c r="G302" s="2">
        <v>43059</v>
      </c>
      <c r="H302" s="1">
        <v>4500000</v>
      </c>
      <c r="I302" s="1">
        <v>388500</v>
      </c>
    </row>
    <row r="303" spans="1:9" x14ac:dyDescent="0.25">
      <c r="A303" t="s">
        <v>12067</v>
      </c>
      <c r="B303" t="s">
        <v>12068</v>
      </c>
      <c r="C303" t="s">
        <v>12066</v>
      </c>
      <c r="D303" t="s">
        <v>12065</v>
      </c>
      <c r="E303" t="s">
        <v>10918</v>
      </c>
      <c r="F303" t="s">
        <v>4</v>
      </c>
      <c r="G303" s="2">
        <v>43059</v>
      </c>
      <c r="H303" s="1">
        <v>430000</v>
      </c>
      <c r="I303" s="1">
        <v>388500</v>
      </c>
    </row>
    <row r="304" spans="1:9" x14ac:dyDescent="0.25">
      <c r="A304" t="s">
        <v>12063</v>
      </c>
      <c r="B304" t="s">
        <v>12064</v>
      </c>
      <c r="C304" t="s">
        <v>12062</v>
      </c>
      <c r="D304" t="s">
        <v>12061</v>
      </c>
      <c r="E304" t="s">
        <v>10918</v>
      </c>
      <c r="F304" t="s">
        <v>10658</v>
      </c>
      <c r="G304" s="2">
        <v>42780</v>
      </c>
      <c r="H304" s="1">
        <v>3070985</v>
      </c>
      <c r="I304" s="1">
        <v>405330</v>
      </c>
    </row>
    <row r="305" spans="1:9" x14ac:dyDescent="0.25">
      <c r="A305" t="s">
        <v>12059</v>
      </c>
      <c r="B305" t="s">
        <v>12060</v>
      </c>
      <c r="C305" t="s">
        <v>12058</v>
      </c>
      <c r="D305" t="s">
        <v>12057</v>
      </c>
      <c r="E305" t="s">
        <v>10918</v>
      </c>
      <c r="F305" t="s">
        <v>4</v>
      </c>
      <c r="G305" s="2">
        <v>43013</v>
      </c>
      <c r="H305" s="1">
        <v>800000</v>
      </c>
      <c r="I305" s="1">
        <v>249464</v>
      </c>
    </row>
    <row r="306" spans="1:9" x14ac:dyDescent="0.25">
      <c r="A306" t="s">
        <v>12055</v>
      </c>
      <c r="B306" t="s">
        <v>12056</v>
      </c>
      <c r="C306" t="s">
        <v>12054</v>
      </c>
      <c r="D306" t="s">
        <v>12053</v>
      </c>
      <c r="E306" t="s">
        <v>10918</v>
      </c>
      <c r="F306" t="s">
        <v>4</v>
      </c>
      <c r="G306" s="2">
        <v>42964</v>
      </c>
      <c r="H306" s="1">
        <v>3000000</v>
      </c>
      <c r="I306" s="1">
        <v>56478</v>
      </c>
    </row>
    <row r="307" spans="1:9" x14ac:dyDescent="0.25">
      <c r="A307" t="s">
        <v>12051</v>
      </c>
      <c r="B307" t="s">
        <v>12052</v>
      </c>
      <c r="C307" t="s">
        <v>12050</v>
      </c>
      <c r="D307" t="s">
        <v>12049</v>
      </c>
      <c r="E307" t="s">
        <v>10918</v>
      </c>
      <c r="F307" t="s">
        <v>10658</v>
      </c>
      <c r="G307" s="2">
        <v>42964</v>
      </c>
      <c r="H307" s="1">
        <v>1000000</v>
      </c>
      <c r="I307" s="1">
        <v>223566</v>
      </c>
    </row>
    <row r="308" spans="1:9" x14ac:dyDescent="0.25">
      <c r="A308" t="s">
        <v>12047</v>
      </c>
      <c r="B308" t="s">
        <v>12048</v>
      </c>
      <c r="C308" t="s">
        <v>5087</v>
      </c>
      <c r="D308" t="s">
        <v>5086</v>
      </c>
      <c r="E308" t="s">
        <v>10918</v>
      </c>
      <c r="F308" t="s">
        <v>10658</v>
      </c>
      <c r="G308" s="2">
        <v>43024</v>
      </c>
      <c r="H308" s="1">
        <v>5185350</v>
      </c>
      <c r="I308" s="1">
        <v>391290</v>
      </c>
    </row>
    <row r="309" spans="1:9" x14ac:dyDescent="0.25">
      <c r="A309" t="s">
        <v>12045</v>
      </c>
      <c r="B309" t="s">
        <v>12046</v>
      </c>
      <c r="C309" t="s">
        <v>5519</v>
      </c>
      <c r="D309" t="s">
        <v>5518</v>
      </c>
      <c r="E309" t="s">
        <v>10918</v>
      </c>
      <c r="F309" t="s">
        <v>10658</v>
      </c>
      <c r="G309" s="2">
        <v>43063</v>
      </c>
      <c r="H309" s="1">
        <v>445180</v>
      </c>
      <c r="I309" s="1">
        <v>383745</v>
      </c>
    </row>
    <row r="310" spans="1:9" x14ac:dyDescent="0.25">
      <c r="A310" t="s">
        <v>12043</v>
      </c>
      <c r="B310" t="s">
        <v>12044</v>
      </c>
      <c r="C310" t="s">
        <v>5267</v>
      </c>
      <c r="D310" t="s">
        <v>5266</v>
      </c>
      <c r="E310" t="s">
        <v>10918</v>
      </c>
      <c r="F310" t="s">
        <v>10658</v>
      </c>
      <c r="G310" s="2">
        <v>42977</v>
      </c>
      <c r="H310" s="1">
        <v>466464</v>
      </c>
      <c r="I310" s="1">
        <v>391185</v>
      </c>
    </row>
    <row r="311" spans="1:9" x14ac:dyDescent="0.25">
      <c r="A311" t="s">
        <v>12041</v>
      </c>
      <c r="B311" t="s">
        <v>12042</v>
      </c>
      <c r="C311" t="s">
        <v>5651</v>
      </c>
      <c r="D311" t="s">
        <v>5650</v>
      </c>
      <c r="E311" t="s">
        <v>10918</v>
      </c>
      <c r="F311" t="s">
        <v>10658</v>
      </c>
      <c r="G311" s="2">
        <v>42964</v>
      </c>
      <c r="H311" s="1">
        <v>1994530</v>
      </c>
      <c r="I311" s="1">
        <v>391185</v>
      </c>
    </row>
    <row r="312" spans="1:9" x14ac:dyDescent="0.25">
      <c r="A312" t="s">
        <v>12039</v>
      </c>
      <c r="B312" t="s">
        <v>12040</v>
      </c>
      <c r="C312" t="s">
        <v>12038</v>
      </c>
      <c r="D312" t="s">
        <v>12037</v>
      </c>
      <c r="E312" t="s">
        <v>10918</v>
      </c>
      <c r="F312" t="s">
        <v>4</v>
      </c>
      <c r="G312" s="2">
        <v>43063</v>
      </c>
      <c r="H312" s="1">
        <v>400000</v>
      </c>
      <c r="I312" s="1">
        <v>383745</v>
      </c>
    </row>
    <row r="313" spans="1:9" x14ac:dyDescent="0.25">
      <c r="A313" t="s">
        <v>12035</v>
      </c>
      <c r="B313" t="s">
        <v>12036</v>
      </c>
      <c r="C313" t="s">
        <v>12034</v>
      </c>
      <c r="D313" t="s">
        <v>12033</v>
      </c>
      <c r="E313" t="s">
        <v>10918</v>
      </c>
      <c r="F313" t="s">
        <v>4</v>
      </c>
      <c r="G313" s="2">
        <v>42807</v>
      </c>
      <c r="H313" s="1">
        <v>512906</v>
      </c>
      <c r="I313" s="1">
        <v>405315</v>
      </c>
    </row>
    <row r="314" spans="1:9" x14ac:dyDescent="0.25">
      <c r="A314" t="s">
        <v>12031</v>
      </c>
      <c r="B314" t="s">
        <v>12032</v>
      </c>
      <c r="C314" t="s">
        <v>12030</v>
      </c>
      <c r="D314" t="s">
        <v>12029</v>
      </c>
      <c r="E314" t="s">
        <v>10918</v>
      </c>
      <c r="F314" t="s">
        <v>10658</v>
      </c>
      <c r="G314" s="2">
        <v>42772</v>
      </c>
      <c r="H314" s="1">
        <v>590000</v>
      </c>
      <c r="I314" s="1">
        <v>308961</v>
      </c>
    </row>
    <row r="315" spans="1:9" x14ac:dyDescent="0.25">
      <c r="A315" t="s">
        <v>12027</v>
      </c>
      <c r="B315" t="s">
        <v>12028</v>
      </c>
      <c r="C315" t="s">
        <v>5495</v>
      </c>
      <c r="D315" t="s">
        <v>5494</v>
      </c>
      <c r="E315" t="s">
        <v>10918</v>
      </c>
      <c r="F315" t="s">
        <v>4</v>
      </c>
      <c r="G315" s="2">
        <v>43046</v>
      </c>
      <c r="H315" s="1">
        <v>703000</v>
      </c>
      <c r="I315" s="1">
        <v>388500</v>
      </c>
    </row>
    <row r="316" spans="1:9" x14ac:dyDescent="0.25">
      <c r="A316" t="s">
        <v>12025</v>
      </c>
      <c r="B316" t="s">
        <v>12026</v>
      </c>
      <c r="C316" t="s">
        <v>12024</v>
      </c>
      <c r="D316" t="s">
        <v>12023</v>
      </c>
      <c r="E316" t="s">
        <v>10918</v>
      </c>
      <c r="F316" t="s">
        <v>10658</v>
      </c>
      <c r="G316" s="2">
        <v>42872</v>
      </c>
      <c r="H316" s="1">
        <v>1394880</v>
      </c>
      <c r="I316" s="1">
        <v>403065</v>
      </c>
    </row>
    <row r="317" spans="1:9" x14ac:dyDescent="0.25">
      <c r="A317" t="s">
        <v>12021</v>
      </c>
      <c r="B317" t="s">
        <v>12022</v>
      </c>
      <c r="C317" t="s">
        <v>12020</v>
      </c>
      <c r="D317" t="s">
        <v>12019</v>
      </c>
      <c r="E317" t="s">
        <v>10918</v>
      </c>
      <c r="F317" t="s">
        <v>10658</v>
      </c>
      <c r="G317" s="2">
        <v>42964</v>
      </c>
      <c r="H317" s="1">
        <v>2690190</v>
      </c>
      <c r="I317" s="1">
        <v>394050</v>
      </c>
    </row>
    <row r="318" spans="1:9" x14ac:dyDescent="0.25">
      <c r="A318" t="s">
        <v>12017</v>
      </c>
      <c r="B318" t="s">
        <v>12018</v>
      </c>
      <c r="C318" t="s">
        <v>12016</v>
      </c>
      <c r="D318" t="s">
        <v>12015</v>
      </c>
      <c r="E318" t="s">
        <v>10918</v>
      </c>
      <c r="F318" t="s">
        <v>10658</v>
      </c>
      <c r="G318" s="2">
        <v>43046</v>
      </c>
      <c r="H318" s="1">
        <v>552176</v>
      </c>
      <c r="I318" s="1">
        <v>388500</v>
      </c>
    </row>
    <row r="319" spans="1:9" x14ac:dyDescent="0.25">
      <c r="A319" t="s">
        <v>12013</v>
      </c>
      <c r="B319" t="s">
        <v>12014</v>
      </c>
      <c r="C319" t="s">
        <v>12012</v>
      </c>
      <c r="D319" t="s">
        <v>12011</v>
      </c>
      <c r="E319" t="s">
        <v>10918</v>
      </c>
      <c r="F319" t="s">
        <v>10658</v>
      </c>
      <c r="G319" s="2">
        <v>43046</v>
      </c>
      <c r="H319" s="1">
        <v>1200000</v>
      </c>
      <c r="I319" s="1">
        <v>388500</v>
      </c>
    </row>
    <row r="320" spans="1:9" x14ac:dyDescent="0.25">
      <c r="A320" t="s">
        <v>12009</v>
      </c>
      <c r="B320" t="s">
        <v>12010</v>
      </c>
      <c r="C320" t="s">
        <v>12008</v>
      </c>
      <c r="D320" t="s">
        <v>12007</v>
      </c>
      <c r="E320" t="s">
        <v>10918</v>
      </c>
      <c r="F320" t="s">
        <v>10658</v>
      </c>
      <c r="G320" s="2">
        <v>42872</v>
      </c>
      <c r="H320" s="1">
        <v>284000</v>
      </c>
      <c r="I320" s="1">
        <v>284000</v>
      </c>
    </row>
    <row r="321" spans="1:9" x14ac:dyDescent="0.25">
      <c r="A321" t="s">
        <v>12005</v>
      </c>
      <c r="B321" t="s">
        <v>12006</v>
      </c>
      <c r="C321" t="s">
        <v>5727</v>
      </c>
      <c r="D321" t="s">
        <v>5726</v>
      </c>
      <c r="E321" t="s">
        <v>10918</v>
      </c>
      <c r="F321" t="s">
        <v>4</v>
      </c>
      <c r="G321" s="2">
        <v>42977</v>
      </c>
      <c r="H321" s="1">
        <v>1500000</v>
      </c>
      <c r="I321" s="1">
        <v>391185</v>
      </c>
    </row>
    <row r="322" spans="1:9" x14ac:dyDescent="0.25">
      <c r="A322" t="s">
        <v>12003</v>
      </c>
      <c r="B322" t="s">
        <v>12004</v>
      </c>
      <c r="C322" t="s">
        <v>5412</v>
      </c>
      <c r="D322" t="s">
        <v>5411</v>
      </c>
      <c r="E322" t="s">
        <v>10918</v>
      </c>
      <c r="F322" t="s">
        <v>10658</v>
      </c>
      <c r="G322" s="2">
        <v>42772</v>
      </c>
      <c r="H322" s="1">
        <v>6250000</v>
      </c>
      <c r="I322" s="1">
        <v>405315</v>
      </c>
    </row>
    <row r="323" spans="1:9" x14ac:dyDescent="0.25">
      <c r="A323" t="s">
        <v>12001</v>
      </c>
      <c r="B323" t="s">
        <v>12002</v>
      </c>
      <c r="C323" t="s">
        <v>12000</v>
      </c>
      <c r="D323" t="s">
        <v>11999</v>
      </c>
      <c r="E323" t="s">
        <v>10918</v>
      </c>
      <c r="F323" t="s">
        <v>10658</v>
      </c>
      <c r="G323" s="2">
        <v>42864</v>
      </c>
      <c r="H323" s="1">
        <v>4858704</v>
      </c>
      <c r="I323" s="1">
        <v>401910</v>
      </c>
    </row>
    <row r="324" spans="1:9" x14ac:dyDescent="0.25">
      <c r="A324" t="s">
        <v>11997</v>
      </c>
      <c r="B324" t="s">
        <v>11998</v>
      </c>
      <c r="C324" t="s">
        <v>5545</v>
      </c>
      <c r="D324" t="s">
        <v>5544</v>
      </c>
      <c r="E324" t="s">
        <v>10918</v>
      </c>
      <c r="F324" t="s">
        <v>10658</v>
      </c>
      <c r="G324" s="2">
        <v>42837</v>
      </c>
      <c r="H324" s="1">
        <v>510930</v>
      </c>
      <c r="I324" s="1">
        <v>405315</v>
      </c>
    </row>
    <row r="325" spans="1:9" x14ac:dyDescent="0.25">
      <c r="A325" t="s">
        <v>11995</v>
      </c>
      <c r="B325" t="s">
        <v>11996</v>
      </c>
      <c r="C325" t="s">
        <v>11994</v>
      </c>
      <c r="D325" t="s">
        <v>11993</v>
      </c>
      <c r="E325" t="s">
        <v>10918</v>
      </c>
      <c r="F325" t="s">
        <v>10658</v>
      </c>
      <c r="G325" s="2">
        <v>42864</v>
      </c>
      <c r="H325" s="1">
        <v>435314</v>
      </c>
      <c r="I325" s="1">
        <v>401910</v>
      </c>
    </row>
    <row r="326" spans="1:9" x14ac:dyDescent="0.25">
      <c r="A326" t="s">
        <v>11991</v>
      </c>
      <c r="B326" t="s">
        <v>11992</v>
      </c>
      <c r="C326" t="s">
        <v>11990</v>
      </c>
      <c r="D326" t="s">
        <v>11989</v>
      </c>
      <c r="E326" t="s">
        <v>10918</v>
      </c>
      <c r="F326" t="s">
        <v>4</v>
      </c>
      <c r="G326" s="2">
        <v>42807</v>
      </c>
      <c r="H326" s="1">
        <v>10000000</v>
      </c>
      <c r="I326" s="1">
        <v>405315</v>
      </c>
    </row>
    <row r="327" spans="1:9" x14ac:dyDescent="0.25">
      <c r="A327" t="s">
        <v>11987</v>
      </c>
      <c r="B327" t="s">
        <v>11988</v>
      </c>
      <c r="C327" t="s">
        <v>11986</v>
      </c>
      <c r="D327" t="s">
        <v>11985</v>
      </c>
      <c r="E327" t="s">
        <v>10918</v>
      </c>
      <c r="F327" t="s">
        <v>10658</v>
      </c>
      <c r="G327" s="2">
        <v>43046</v>
      </c>
      <c r="H327" s="1">
        <v>690263</v>
      </c>
      <c r="I327" s="1">
        <v>405315</v>
      </c>
    </row>
    <row r="328" spans="1:9" x14ac:dyDescent="0.25">
      <c r="A328" t="s">
        <v>11983</v>
      </c>
      <c r="B328" t="s">
        <v>11984</v>
      </c>
      <c r="C328" t="s">
        <v>11982</v>
      </c>
      <c r="D328" t="s">
        <v>11981</v>
      </c>
      <c r="E328" t="s">
        <v>10918</v>
      </c>
      <c r="F328" t="s">
        <v>4</v>
      </c>
      <c r="G328" s="2">
        <v>42752</v>
      </c>
      <c r="H328" s="1">
        <v>5000000</v>
      </c>
      <c r="I328" s="1">
        <v>405315</v>
      </c>
    </row>
    <row r="329" spans="1:9" x14ac:dyDescent="0.25">
      <c r="A329" t="s">
        <v>11979</v>
      </c>
      <c r="B329" t="s">
        <v>11980</v>
      </c>
      <c r="C329" t="s">
        <v>11978</v>
      </c>
      <c r="D329" t="s">
        <v>11977</v>
      </c>
      <c r="E329" t="s">
        <v>10918</v>
      </c>
      <c r="F329" t="s">
        <v>4</v>
      </c>
      <c r="G329" s="2">
        <v>42790</v>
      </c>
      <c r="H329" s="1">
        <v>1000000</v>
      </c>
      <c r="I329" s="1">
        <v>405315</v>
      </c>
    </row>
    <row r="330" spans="1:9" x14ac:dyDescent="0.25">
      <c r="A330" t="s">
        <v>11975</v>
      </c>
      <c r="B330" t="s">
        <v>11976</v>
      </c>
      <c r="C330" t="s">
        <v>11974</v>
      </c>
      <c r="D330" t="s">
        <v>11973</v>
      </c>
      <c r="E330" t="s">
        <v>10918</v>
      </c>
      <c r="F330" t="s">
        <v>10658</v>
      </c>
      <c r="G330" s="2">
        <v>43004</v>
      </c>
      <c r="H330" s="1">
        <v>530000</v>
      </c>
      <c r="I330" s="1">
        <v>391290</v>
      </c>
    </row>
    <row r="331" spans="1:9" x14ac:dyDescent="0.25">
      <c r="A331" t="s">
        <v>11971</v>
      </c>
      <c r="B331" t="s">
        <v>11972</v>
      </c>
      <c r="C331" t="s">
        <v>11970</v>
      </c>
      <c r="D331" t="s">
        <v>11969</v>
      </c>
      <c r="E331" t="s">
        <v>10918</v>
      </c>
      <c r="F331" t="s">
        <v>10658</v>
      </c>
      <c r="G331" s="2">
        <v>42807</v>
      </c>
      <c r="H331" s="1">
        <v>400000</v>
      </c>
      <c r="I331" s="1">
        <v>400000</v>
      </c>
    </row>
    <row r="332" spans="1:9" x14ac:dyDescent="0.25">
      <c r="A332" t="s">
        <v>11967</v>
      </c>
      <c r="B332" t="s">
        <v>11968</v>
      </c>
      <c r="C332" t="s">
        <v>11966</v>
      </c>
      <c r="D332" t="s">
        <v>11965</v>
      </c>
      <c r="E332" t="s">
        <v>10918</v>
      </c>
      <c r="F332" t="s">
        <v>4</v>
      </c>
      <c r="G332" s="2">
        <v>43080</v>
      </c>
      <c r="H332" s="1">
        <v>500000</v>
      </c>
      <c r="I332" s="1">
        <v>383745</v>
      </c>
    </row>
    <row r="333" spans="1:9" x14ac:dyDescent="0.25">
      <c r="A333" t="s">
        <v>11963</v>
      </c>
      <c r="B333" t="s">
        <v>11964</v>
      </c>
      <c r="C333" t="s">
        <v>5123</v>
      </c>
      <c r="D333" t="s">
        <v>5122</v>
      </c>
      <c r="E333" t="s">
        <v>10918</v>
      </c>
      <c r="F333" t="s">
        <v>10658</v>
      </c>
      <c r="G333" s="2">
        <v>43033</v>
      </c>
      <c r="H333" s="1">
        <v>490000</v>
      </c>
      <c r="I333" s="1">
        <v>391245</v>
      </c>
    </row>
    <row r="334" spans="1:9" x14ac:dyDescent="0.25">
      <c r="A334" t="s">
        <v>11961</v>
      </c>
      <c r="B334" t="s">
        <v>11962</v>
      </c>
      <c r="C334" t="s">
        <v>11960</v>
      </c>
      <c r="D334" t="s">
        <v>11959</v>
      </c>
      <c r="E334" t="s">
        <v>10918</v>
      </c>
      <c r="F334" t="s">
        <v>10658</v>
      </c>
      <c r="G334" s="2">
        <v>42807</v>
      </c>
      <c r="H334" s="1">
        <v>526950</v>
      </c>
      <c r="I334" s="1">
        <v>405315</v>
      </c>
    </row>
    <row r="335" spans="1:9" x14ac:dyDescent="0.25">
      <c r="A335" t="s">
        <v>11957</v>
      </c>
      <c r="B335" t="s">
        <v>11958</v>
      </c>
      <c r="C335" t="s">
        <v>11956</v>
      </c>
      <c r="D335" t="s">
        <v>11955</v>
      </c>
      <c r="E335" t="s">
        <v>10918</v>
      </c>
      <c r="F335" t="s">
        <v>4</v>
      </c>
      <c r="G335" s="2">
        <v>43013</v>
      </c>
      <c r="H335" s="1">
        <v>3200000</v>
      </c>
      <c r="I335" s="1">
        <v>391695</v>
      </c>
    </row>
    <row r="336" spans="1:9" x14ac:dyDescent="0.25">
      <c r="A336" t="s">
        <v>11953</v>
      </c>
      <c r="B336" t="s">
        <v>11954</v>
      </c>
      <c r="C336" t="s">
        <v>11952</v>
      </c>
      <c r="D336" t="s">
        <v>11951</v>
      </c>
      <c r="E336" t="s">
        <v>10918</v>
      </c>
      <c r="F336" t="s">
        <v>10658</v>
      </c>
      <c r="G336" s="2">
        <v>42807</v>
      </c>
      <c r="H336" s="1">
        <v>5461824</v>
      </c>
      <c r="I336" s="1">
        <v>405315</v>
      </c>
    </row>
    <row r="337" spans="1:9" x14ac:dyDescent="0.25">
      <c r="A337" t="s">
        <v>11949</v>
      </c>
      <c r="B337" t="s">
        <v>11950</v>
      </c>
      <c r="C337" t="s">
        <v>11948</v>
      </c>
      <c r="D337" t="s">
        <v>11947</v>
      </c>
      <c r="E337" t="s">
        <v>10918</v>
      </c>
      <c r="F337" t="s">
        <v>10658</v>
      </c>
      <c r="G337" s="2">
        <v>42772</v>
      </c>
      <c r="H337" s="1">
        <v>420000</v>
      </c>
      <c r="I337" s="1">
        <v>405315</v>
      </c>
    </row>
    <row r="338" spans="1:9" x14ac:dyDescent="0.25">
      <c r="A338" t="s">
        <v>11945</v>
      </c>
      <c r="B338" t="s">
        <v>11946</v>
      </c>
      <c r="C338" t="s">
        <v>11944</v>
      </c>
      <c r="D338" t="s">
        <v>11943</v>
      </c>
      <c r="E338" t="s">
        <v>10918</v>
      </c>
      <c r="F338" t="s">
        <v>10658</v>
      </c>
      <c r="G338" s="2">
        <v>43031</v>
      </c>
      <c r="H338" s="1">
        <v>435000</v>
      </c>
      <c r="I338" s="1">
        <v>391245</v>
      </c>
    </row>
    <row r="339" spans="1:9" x14ac:dyDescent="0.25">
      <c r="A339" t="s">
        <v>11941</v>
      </c>
      <c r="B339" t="s">
        <v>11942</v>
      </c>
      <c r="C339" t="s">
        <v>4967</v>
      </c>
      <c r="D339" t="s">
        <v>4966</v>
      </c>
      <c r="E339" t="s">
        <v>10918</v>
      </c>
      <c r="F339" t="s">
        <v>10658</v>
      </c>
      <c r="G339" s="2">
        <v>43059</v>
      </c>
      <c r="H339" s="1">
        <v>600000</v>
      </c>
      <c r="I339" s="1">
        <v>383745</v>
      </c>
    </row>
    <row r="340" spans="1:9" x14ac:dyDescent="0.25">
      <c r="A340" t="s">
        <v>11939</v>
      </c>
      <c r="B340" t="s">
        <v>11940</v>
      </c>
      <c r="C340" t="s">
        <v>11938</v>
      </c>
      <c r="D340" t="s">
        <v>11937</v>
      </c>
      <c r="E340" t="s">
        <v>10918</v>
      </c>
      <c r="F340" t="s">
        <v>10658</v>
      </c>
      <c r="G340" s="2">
        <v>43013</v>
      </c>
      <c r="H340" s="1">
        <v>1230000</v>
      </c>
      <c r="I340" s="1">
        <v>391290</v>
      </c>
    </row>
    <row r="341" spans="1:9" x14ac:dyDescent="0.25">
      <c r="A341" t="s">
        <v>11935</v>
      </c>
      <c r="B341" t="s">
        <v>11936</v>
      </c>
      <c r="C341" t="s">
        <v>11934</v>
      </c>
      <c r="D341" t="s">
        <v>11933</v>
      </c>
      <c r="E341" t="s">
        <v>10918</v>
      </c>
      <c r="F341" t="s">
        <v>10658</v>
      </c>
      <c r="G341" s="2">
        <v>43080</v>
      </c>
      <c r="H341" s="1">
        <v>1001224</v>
      </c>
      <c r="I341" s="1">
        <v>383490</v>
      </c>
    </row>
    <row r="342" spans="1:9" x14ac:dyDescent="0.25">
      <c r="A342" t="s">
        <v>11931</v>
      </c>
      <c r="B342" t="s">
        <v>11932</v>
      </c>
      <c r="C342" t="s">
        <v>5039</v>
      </c>
      <c r="D342" t="s">
        <v>5038</v>
      </c>
      <c r="E342" t="s">
        <v>10918</v>
      </c>
      <c r="F342" t="s">
        <v>10658</v>
      </c>
      <c r="G342" s="2">
        <v>43031</v>
      </c>
      <c r="H342" s="1">
        <v>430000</v>
      </c>
      <c r="I342" s="1">
        <v>391245</v>
      </c>
    </row>
    <row r="343" spans="1:9" x14ac:dyDescent="0.25">
      <c r="A343" t="s">
        <v>11929</v>
      </c>
      <c r="B343" t="s">
        <v>11930</v>
      </c>
      <c r="C343" t="s">
        <v>11928</v>
      </c>
      <c r="D343" t="s">
        <v>11927</v>
      </c>
      <c r="E343" t="s">
        <v>10918</v>
      </c>
      <c r="F343" t="s">
        <v>10658</v>
      </c>
      <c r="G343" s="2">
        <v>42991</v>
      </c>
      <c r="H343" s="1">
        <v>2043765</v>
      </c>
      <c r="I343" s="1">
        <v>391185</v>
      </c>
    </row>
    <row r="344" spans="1:9" x14ac:dyDescent="0.25">
      <c r="A344" t="s">
        <v>11925</v>
      </c>
      <c r="B344" t="s">
        <v>11926</v>
      </c>
      <c r="C344" t="s">
        <v>11924</v>
      </c>
      <c r="D344" t="s">
        <v>11923</v>
      </c>
      <c r="E344" t="s">
        <v>10918</v>
      </c>
      <c r="F344" t="s">
        <v>10658</v>
      </c>
      <c r="G344" s="2">
        <v>42970</v>
      </c>
      <c r="H344" s="1">
        <v>400000</v>
      </c>
      <c r="I344" s="1">
        <v>391185</v>
      </c>
    </row>
    <row r="345" spans="1:9" x14ac:dyDescent="0.25">
      <c r="A345" t="s">
        <v>11921</v>
      </c>
      <c r="B345" t="s">
        <v>11922</v>
      </c>
      <c r="C345" t="s">
        <v>11920</v>
      </c>
      <c r="D345" t="s">
        <v>11919</v>
      </c>
      <c r="E345" t="s">
        <v>10918</v>
      </c>
      <c r="F345" t="s">
        <v>10658</v>
      </c>
      <c r="G345" s="2">
        <v>42901</v>
      </c>
      <c r="H345" s="1">
        <v>575700</v>
      </c>
      <c r="I345" s="1">
        <v>397005</v>
      </c>
    </row>
    <row r="346" spans="1:9" x14ac:dyDescent="0.25">
      <c r="A346" t="s">
        <v>11917</v>
      </c>
      <c r="B346" t="s">
        <v>11918</v>
      </c>
      <c r="C346" t="s">
        <v>5011</v>
      </c>
      <c r="D346" t="s">
        <v>5010</v>
      </c>
      <c r="E346" t="s">
        <v>10918</v>
      </c>
      <c r="F346" t="s">
        <v>10658</v>
      </c>
      <c r="G346" s="2">
        <v>42837</v>
      </c>
      <c r="H346" s="1">
        <v>1002680</v>
      </c>
      <c r="I346" s="1">
        <v>405315</v>
      </c>
    </row>
    <row r="347" spans="1:9" x14ac:dyDescent="0.25">
      <c r="A347" t="s">
        <v>11915</v>
      </c>
      <c r="B347" t="s">
        <v>11916</v>
      </c>
      <c r="C347" t="s">
        <v>11914</v>
      </c>
      <c r="D347" t="s">
        <v>11913</v>
      </c>
      <c r="E347" t="s">
        <v>10918</v>
      </c>
      <c r="F347" t="s">
        <v>10658</v>
      </c>
      <c r="G347" s="2">
        <v>42837</v>
      </c>
      <c r="H347" s="1">
        <v>415000</v>
      </c>
      <c r="I347" s="1">
        <v>405315</v>
      </c>
    </row>
    <row r="348" spans="1:9" x14ac:dyDescent="0.25">
      <c r="A348" t="s">
        <v>11911</v>
      </c>
      <c r="B348" t="s">
        <v>11912</v>
      </c>
      <c r="C348" t="s">
        <v>11910</v>
      </c>
      <c r="D348" t="s">
        <v>11909</v>
      </c>
      <c r="E348" t="s">
        <v>10918</v>
      </c>
      <c r="F348" t="s">
        <v>10658</v>
      </c>
      <c r="G348" s="2">
        <v>42872</v>
      </c>
      <c r="H348" s="1">
        <v>4500000</v>
      </c>
      <c r="I348" s="1">
        <v>403065</v>
      </c>
    </row>
    <row r="349" spans="1:9" x14ac:dyDescent="0.25">
      <c r="A349" t="s">
        <v>11907</v>
      </c>
      <c r="B349" t="s">
        <v>11908</v>
      </c>
      <c r="C349" t="s">
        <v>11906</v>
      </c>
      <c r="D349" t="s">
        <v>11905</v>
      </c>
      <c r="E349" t="s">
        <v>10918</v>
      </c>
      <c r="F349" t="s">
        <v>10658</v>
      </c>
      <c r="G349" s="2">
        <v>42837</v>
      </c>
      <c r="H349" s="1">
        <v>139000</v>
      </c>
      <c r="I349" s="1">
        <v>139000</v>
      </c>
    </row>
    <row r="350" spans="1:9" x14ac:dyDescent="0.25">
      <c r="A350" t="s">
        <v>11903</v>
      </c>
      <c r="B350" t="s">
        <v>11904</v>
      </c>
      <c r="C350" t="s">
        <v>11902</v>
      </c>
      <c r="D350" t="s">
        <v>11901</v>
      </c>
      <c r="E350" t="s">
        <v>10918</v>
      </c>
      <c r="F350" t="s">
        <v>4</v>
      </c>
      <c r="G350" s="2">
        <v>42772</v>
      </c>
      <c r="H350" s="1">
        <v>4000000</v>
      </c>
      <c r="I350" s="1">
        <v>405315</v>
      </c>
    </row>
    <row r="351" spans="1:9" x14ac:dyDescent="0.25">
      <c r="A351" t="s">
        <v>11899</v>
      </c>
      <c r="B351" t="s">
        <v>11900</v>
      </c>
      <c r="C351" t="s">
        <v>11898</v>
      </c>
      <c r="D351" t="s">
        <v>11897</v>
      </c>
      <c r="E351" t="s">
        <v>10918</v>
      </c>
      <c r="F351" t="s">
        <v>10658</v>
      </c>
      <c r="G351" s="2">
        <v>42991</v>
      </c>
      <c r="H351" s="1">
        <v>600000</v>
      </c>
      <c r="I351" s="1">
        <v>391185</v>
      </c>
    </row>
    <row r="352" spans="1:9" x14ac:dyDescent="0.25">
      <c r="A352" t="s">
        <v>11895</v>
      </c>
      <c r="B352" t="s">
        <v>11896</v>
      </c>
      <c r="C352" t="s">
        <v>11894</v>
      </c>
      <c r="D352" t="s">
        <v>11893</v>
      </c>
      <c r="E352" t="s">
        <v>10918</v>
      </c>
      <c r="F352" t="s">
        <v>10658</v>
      </c>
      <c r="G352" s="2">
        <v>42872</v>
      </c>
      <c r="H352" s="1">
        <v>600000</v>
      </c>
      <c r="I352" s="1">
        <v>403065</v>
      </c>
    </row>
    <row r="353" spans="1:9" x14ac:dyDescent="0.25">
      <c r="A353" t="s">
        <v>11891</v>
      </c>
      <c r="B353" t="s">
        <v>11892</v>
      </c>
      <c r="C353" t="s">
        <v>4559</v>
      </c>
      <c r="D353" t="s">
        <v>4558</v>
      </c>
      <c r="E353" t="s">
        <v>10918</v>
      </c>
      <c r="F353" t="s">
        <v>10658</v>
      </c>
      <c r="G353" s="2">
        <v>42998</v>
      </c>
      <c r="H353" s="1">
        <v>2000000</v>
      </c>
      <c r="I353" s="1">
        <v>393195</v>
      </c>
    </row>
    <row r="354" spans="1:9" x14ac:dyDescent="0.25">
      <c r="A354" t="s">
        <v>11889</v>
      </c>
      <c r="B354" t="s">
        <v>11890</v>
      </c>
      <c r="C354" t="s">
        <v>11888</v>
      </c>
      <c r="D354" t="s">
        <v>11887</v>
      </c>
      <c r="E354" t="s">
        <v>10918</v>
      </c>
      <c r="F354" t="s">
        <v>10658</v>
      </c>
      <c r="G354" s="2">
        <v>43003</v>
      </c>
      <c r="H354" s="1">
        <v>314000</v>
      </c>
      <c r="I354" s="1">
        <v>314000</v>
      </c>
    </row>
    <row r="355" spans="1:9" x14ac:dyDescent="0.25">
      <c r="A355" t="s">
        <v>11885</v>
      </c>
      <c r="B355" t="s">
        <v>11886</v>
      </c>
      <c r="C355" t="s">
        <v>11884</v>
      </c>
      <c r="D355" t="s">
        <v>11883</v>
      </c>
      <c r="E355" t="s">
        <v>10918</v>
      </c>
      <c r="F355" t="s">
        <v>10658</v>
      </c>
      <c r="G355" s="2">
        <v>43011</v>
      </c>
      <c r="H355" s="1">
        <v>415000</v>
      </c>
      <c r="I355" s="1">
        <v>391290</v>
      </c>
    </row>
    <row r="356" spans="1:9" x14ac:dyDescent="0.25">
      <c r="A356" t="s">
        <v>11881</v>
      </c>
      <c r="B356" t="s">
        <v>11882</v>
      </c>
      <c r="C356" t="s">
        <v>11880</v>
      </c>
      <c r="D356" t="s">
        <v>11879</v>
      </c>
      <c r="E356" t="s">
        <v>10918</v>
      </c>
      <c r="F356" t="s">
        <v>10658</v>
      </c>
      <c r="G356" s="2">
        <v>42780</v>
      </c>
      <c r="H356" s="1">
        <v>482000</v>
      </c>
      <c r="I356" s="1">
        <v>405330</v>
      </c>
    </row>
    <row r="357" spans="1:9" x14ac:dyDescent="0.25">
      <c r="A357" t="s">
        <v>11877</v>
      </c>
      <c r="B357" t="s">
        <v>11878</v>
      </c>
      <c r="C357" t="s">
        <v>11876</v>
      </c>
      <c r="D357" t="s">
        <v>11875</v>
      </c>
      <c r="E357" t="s">
        <v>10918</v>
      </c>
      <c r="F357" t="s">
        <v>10658</v>
      </c>
      <c r="G357" s="2">
        <v>43040</v>
      </c>
      <c r="H357" s="1">
        <v>474465</v>
      </c>
      <c r="I357" s="1">
        <v>391245</v>
      </c>
    </row>
    <row r="358" spans="1:9" x14ac:dyDescent="0.25">
      <c r="A358" t="s">
        <v>11873</v>
      </c>
      <c r="B358" t="s">
        <v>11874</v>
      </c>
      <c r="C358" t="s">
        <v>11872</v>
      </c>
      <c r="D358" t="s">
        <v>11871</v>
      </c>
      <c r="E358" t="s">
        <v>10918</v>
      </c>
      <c r="F358" t="s">
        <v>10658</v>
      </c>
      <c r="G358" s="2">
        <v>43063</v>
      </c>
      <c r="H358" s="1">
        <v>700000</v>
      </c>
      <c r="I358" s="1">
        <v>383745</v>
      </c>
    </row>
    <row r="359" spans="1:9" x14ac:dyDescent="0.25">
      <c r="A359" t="s">
        <v>11869</v>
      </c>
      <c r="B359" t="s">
        <v>11870</v>
      </c>
      <c r="C359" t="s">
        <v>11868</v>
      </c>
      <c r="D359" t="s">
        <v>11867</v>
      </c>
      <c r="E359" t="s">
        <v>10918</v>
      </c>
      <c r="F359" t="s">
        <v>10658</v>
      </c>
      <c r="G359" s="2">
        <v>42772</v>
      </c>
      <c r="H359" s="1">
        <v>1000000</v>
      </c>
      <c r="I359" s="1">
        <v>405315</v>
      </c>
    </row>
    <row r="360" spans="1:9" x14ac:dyDescent="0.25">
      <c r="A360" t="s">
        <v>11865</v>
      </c>
      <c r="B360" t="s">
        <v>11866</v>
      </c>
      <c r="C360" t="s">
        <v>11864</v>
      </c>
      <c r="D360" t="s">
        <v>11863</v>
      </c>
      <c r="E360" t="s">
        <v>10918</v>
      </c>
      <c r="F360" t="s">
        <v>10658</v>
      </c>
      <c r="G360" s="2">
        <v>42772</v>
      </c>
      <c r="H360" s="1">
        <v>580000</v>
      </c>
      <c r="I360" s="1">
        <v>405315</v>
      </c>
    </row>
    <row r="361" spans="1:9" x14ac:dyDescent="0.25">
      <c r="A361" t="s">
        <v>11861</v>
      </c>
      <c r="B361" t="s">
        <v>11862</v>
      </c>
      <c r="C361" t="s">
        <v>4507</v>
      </c>
      <c r="D361" t="s">
        <v>4506</v>
      </c>
      <c r="E361" t="s">
        <v>10918</v>
      </c>
      <c r="F361" t="s">
        <v>10658</v>
      </c>
      <c r="G361" s="2">
        <v>43012</v>
      </c>
      <c r="H361" s="1">
        <v>1500000</v>
      </c>
      <c r="I361" s="1">
        <v>176205</v>
      </c>
    </row>
    <row r="362" spans="1:9" x14ac:dyDescent="0.25">
      <c r="A362" t="s">
        <v>11859</v>
      </c>
      <c r="B362" t="s">
        <v>11860</v>
      </c>
      <c r="C362" t="s">
        <v>4787</v>
      </c>
      <c r="D362" t="s">
        <v>4786</v>
      </c>
      <c r="E362" t="s">
        <v>10918</v>
      </c>
      <c r="F362" t="s">
        <v>10658</v>
      </c>
      <c r="G362" s="2">
        <v>43011</v>
      </c>
      <c r="H362" s="1">
        <v>700000</v>
      </c>
      <c r="I362" s="1">
        <v>221854</v>
      </c>
    </row>
    <row r="363" spans="1:9" x14ac:dyDescent="0.25">
      <c r="A363" t="s">
        <v>11857</v>
      </c>
      <c r="B363" t="s">
        <v>11858</v>
      </c>
      <c r="C363" t="s">
        <v>11856</v>
      </c>
      <c r="D363" t="s">
        <v>11855</v>
      </c>
      <c r="E363" t="s">
        <v>10918</v>
      </c>
      <c r="F363" t="s">
        <v>10658</v>
      </c>
      <c r="G363" s="2">
        <v>43040</v>
      </c>
      <c r="H363" s="1">
        <v>1000000</v>
      </c>
      <c r="I363" s="1">
        <v>391290</v>
      </c>
    </row>
    <row r="364" spans="1:9" x14ac:dyDescent="0.25">
      <c r="A364" t="s">
        <v>11853</v>
      </c>
      <c r="B364" t="s">
        <v>11854</v>
      </c>
      <c r="C364" t="s">
        <v>4529</v>
      </c>
      <c r="D364" t="s">
        <v>4528</v>
      </c>
      <c r="E364" t="s">
        <v>10918</v>
      </c>
      <c r="F364" t="s">
        <v>10658</v>
      </c>
      <c r="G364" s="2">
        <v>43011</v>
      </c>
      <c r="H364" s="1">
        <v>2600000</v>
      </c>
      <c r="I364" s="1">
        <v>391695</v>
      </c>
    </row>
    <row r="365" spans="1:9" x14ac:dyDescent="0.25">
      <c r="A365" t="s">
        <v>11851</v>
      </c>
      <c r="B365" t="s">
        <v>11852</v>
      </c>
      <c r="C365" t="s">
        <v>11850</v>
      </c>
      <c r="D365" t="s">
        <v>11849</v>
      </c>
      <c r="E365" t="s">
        <v>10918</v>
      </c>
      <c r="F365" t="s">
        <v>10658</v>
      </c>
      <c r="G365" s="2">
        <v>42964</v>
      </c>
      <c r="H365" s="1">
        <v>409556</v>
      </c>
      <c r="I365" s="1">
        <v>391185</v>
      </c>
    </row>
    <row r="366" spans="1:9" x14ac:dyDescent="0.25">
      <c r="A366" t="s">
        <v>11847</v>
      </c>
      <c r="B366" t="s">
        <v>11848</v>
      </c>
      <c r="C366" t="s">
        <v>4625</v>
      </c>
      <c r="D366" t="s">
        <v>4624</v>
      </c>
      <c r="E366" t="s">
        <v>10918</v>
      </c>
      <c r="F366" t="s">
        <v>10658</v>
      </c>
      <c r="G366" s="2">
        <v>42968</v>
      </c>
      <c r="H366" s="1">
        <v>480000</v>
      </c>
      <c r="I366" s="1">
        <v>393195</v>
      </c>
    </row>
    <row r="367" spans="1:9" x14ac:dyDescent="0.25">
      <c r="A367" t="s">
        <v>11845</v>
      </c>
      <c r="B367" t="s">
        <v>11846</v>
      </c>
      <c r="C367" t="s">
        <v>11844</v>
      </c>
      <c r="D367" t="s">
        <v>11843</v>
      </c>
      <c r="E367" t="s">
        <v>10918</v>
      </c>
      <c r="F367" t="s">
        <v>10658</v>
      </c>
      <c r="G367" s="2">
        <v>42901</v>
      </c>
      <c r="H367" s="1">
        <v>382475</v>
      </c>
      <c r="I367" s="1">
        <v>382475</v>
      </c>
    </row>
    <row r="368" spans="1:9" x14ac:dyDescent="0.25">
      <c r="A368" t="s">
        <v>11841</v>
      </c>
      <c r="B368" t="s">
        <v>11842</v>
      </c>
      <c r="C368" t="s">
        <v>4835</v>
      </c>
      <c r="D368" t="s">
        <v>4834</v>
      </c>
      <c r="E368" t="s">
        <v>10918</v>
      </c>
      <c r="F368" t="s">
        <v>10658</v>
      </c>
      <c r="G368" s="2">
        <v>42964</v>
      </c>
      <c r="H368" s="1">
        <v>370000</v>
      </c>
      <c r="I368" s="1">
        <v>260297</v>
      </c>
    </row>
    <row r="369" spans="1:9" x14ac:dyDescent="0.25">
      <c r="A369" t="s">
        <v>11839</v>
      </c>
      <c r="B369" t="s">
        <v>11840</v>
      </c>
      <c r="C369" t="s">
        <v>11838</v>
      </c>
      <c r="D369" t="s">
        <v>11837</v>
      </c>
      <c r="E369" t="s">
        <v>10918</v>
      </c>
      <c r="F369" t="s">
        <v>10658</v>
      </c>
      <c r="G369" s="2">
        <v>42807</v>
      </c>
      <c r="H369" s="1">
        <v>9489000</v>
      </c>
      <c r="I369" s="1">
        <v>405315</v>
      </c>
    </row>
    <row r="370" spans="1:9" x14ac:dyDescent="0.25">
      <c r="A370" t="s">
        <v>11835</v>
      </c>
      <c r="B370" t="s">
        <v>11836</v>
      </c>
      <c r="C370" t="s">
        <v>4747</v>
      </c>
      <c r="D370" t="s">
        <v>4746</v>
      </c>
      <c r="E370" t="s">
        <v>10918</v>
      </c>
      <c r="F370" t="s">
        <v>4</v>
      </c>
      <c r="G370" s="2">
        <v>43080</v>
      </c>
      <c r="H370" s="1">
        <v>3640000</v>
      </c>
      <c r="I370" s="1">
        <v>383745</v>
      </c>
    </row>
    <row r="371" spans="1:9" x14ac:dyDescent="0.25">
      <c r="A371" t="s">
        <v>11833</v>
      </c>
      <c r="B371" t="s">
        <v>11834</v>
      </c>
      <c r="C371" t="s">
        <v>11832</v>
      </c>
      <c r="D371" t="s">
        <v>11831</v>
      </c>
      <c r="E371" t="s">
        <v>10918</v>
      </c>
      <c r="F371" t="s">
        <v>10658</v>
      </c>
      <c r="G371" s="2">
        <v>42864</v>
      </c>
      <c r="H371" s="1">
        <v>549388</v>
      </c>
      <c r="I371" s="1">
        <v>405315</v>
      </c>
    </row>
    <row r="372" spans="1:9" x14ac:dyDescent="0.25">
      <c r="A372" t="s">
        <v>11829</v>
      </c>
      <c r="B372" t="s">
        <v>11830</v>
      </c>
      <c r="C372" t="s">
        <v>11828</v>
      </c>
      <c r="D372" t="s">
        <v>11827</v>
      </c>
      <c r="E372" t="s">
        <v>10918</v>
      </c>
      <c r="F372" t="s">
        <v>10658</v>
      </c>
      <c r="G372" s="2">
        <v>42837</v>
      </c>
      <c r="H372" s="1">
        <v>1430160</v>
      </c>
      <c r="I372" s="1">
        <v>405315</v>
      </c>
    </row>
    <row r="373" spans="1:9" x14ac:dyDescent="0.25">
      <c r="A373" t="s">
        <v>11825</v>
      </c>
      <c r="B373" t="s">
        <v>11826</v>
      </c>
      <c r="C373" t="s">
        <v>4727</v>
      </c>
      <c r="D373" t="s">
        <v>4726</v>
      </c>
      <c r="E373" t="s">
        <v>10918</v>
      </c>
      <c r="F373" t="s">
        <v>10658</v>
      </c>
      <c r="G373" s="2">
        <v>42772</v>
      </c>
      <c r="H373" s="1">
        <v>500000</v>
      </c>
      <c r="I373" s="1">
        <v>405315</v>
      </c>
    </row>
    <row r="374" spans="1:9" x14ac:dyDescent="0.25">
      <c r="A374" t="s">
        <v>11823</v>
      </c>
      <c r="B374" t="s">
        <v>11824</v>
      </c>
      <c r="C374" t="s">
        <v>11822</v>
      </c>
      <c r="D374" t="s">
        <v>11821</v>
      </c>
      <c r="E374" t="s">
        <v>10918</v>
      </c>
      <c r="F374" t="s">
        <v>10658</v>
      </c>
      <c r="G374" s="2">
        <v>42780</v>
      </c>
      <c r="H374" s="1">
        <v>1200000</v>
      </c>
      <c r="I374" s="1">
        <v>405330</v>
      </c>
    </row>
    <row r="375" spans="1:9" x14ac:dyDescent="0.25">
      <c r="A375" t="s">
        <v>11819</v>
      </c>
      <c r="B375" t="s">
        <v>11820</v>
      </c>
      <c r="C375" t="s">
        <v>11818</v>
      </c>
      <c r="D375" t="s">
        <v>11817</v>
      </c>
      <c r="E375" t="s">
        <v>10918</v>
      </c>
      <c r="F375" t="s">
        <v>10658</v>
      </c>
      <c r="G375" s="2">
        <v>42970</v>
      </c>
      <c r="H375" s="1">
        <v>447850</v>
      </c>
      <c r="I375" s="1">
        <v>391185</v>
      </c>
    </row>
    <row r="376" spans="1:9" x14ac:dyDescent="0.25">
      <c r="A376" t="s">
        <v>11815</v>
      </c>
      <c r="B376" t="s">
        <v>11816</v>
      </c>
      <c r="C376" t="s">
        <v>11814</v>
      </c>
      <c r="D376" t="s">
        <v>11813</v>
      </c>
      <c r="E376" t="s">
        <v>10918</v>
      </c>
      <c r="F376" t="s">
        <v>10658</v>
      </c>
      <c r="G376" s="2">
        <v>42970</v>
      </c>
      <c r="H376" s="1">
        <v>430000</v>
      </c>
      <c r="I376" s="1">
        <v>393195</v>
      </c>
    </row>
    <row r="377" spans="1:9" x14ac:dyDescent="0.25">
      <c r="A377" t="s">
        <v>11811</v>
      </c>
      <c r="B377" t="s">
        <v>11812</v>
      </c>
      <c r="C377" t="s">
        <v>11810</v>
      </c>
      <c r="D377" t="s">
        <v>11809</v>
      </c>
      <c r="E377" t="s">
        <v>10918</v>
      </c>
      <c r="F377" t="s">
        <v>10658</v>
      </c>
      <c r="G377" s="2">
        <v>42837</v>
      </c>
      <c r="H377" s="1">
        <v>420000</v>
      </c>
      <c r="I377" s="1">
        <v>405315</v>
      </c>
    </row>
    <row r="378" spans="1:9" x14ac:dyDescent="0.25">
      <c r="A378" t="s">
        <v>11807</v>
      </c>
      <c r="B378" t="s">
        <v>11808</v>
      </c>
      <c r="C378" t="s">
        <v>4457</v>
      </c>
      <c r="D378" t="s">
        <v>4456</v>
      </c>
      <c r="E378" t="s">
        <v>10918</v>
      </c>
      <c r="F378" t="s">
        <v>10658</v>
      </c>
      <c r="G378" s="2">
        <v>42837</v>
      </c>
      <c r="H378" s="1">
        <v>420000</v>
      </c>
      <c r="I378" s="1">
        <v>405315</v>
      </c>
    </row>
    <row r="379" spans="1:9" x14ac:dyDescent="0.25">
      <c r="A379" t="s">
        <v>11805</v>
      </c>
      <c r="B379" t="s">
        <v>11806</v>
      </c>
      <c r="C379" t="s">
        <v>11804</v>
      </c>
      <c r="D379" t="s">
        <v>11803</v>
      </c>
      <c r="E379" t="s">
        <v>10918</v>
      </c>
      <c r="F379" t="s">
        <v>10658</v>
      </c>
      <c r="G379" s="2">
        <v>42837</v>
      </c>
      <c r="H379" s="1">
        <v>430000</v>
      </c>
      <c r="I379" s="1">
        <v>405315</v>
      </c>
    </row>
    <row r="380" spans="1:9" x14ac:dyDescent="0.25">
      <c r="A380" t="s">
        <v>11801</v>
      </c>
      <c r="B380" t="s">
        <v>11802</v>
      </c>
      <c r="C380" t="s">
        <v>11800</v>
      </c>
      <c r="D380" t="s">
        <v>11799</v>
      </c>
      <c r="E380" t="s">
        <v>10918</v>
      </c>
      <c r="F380" t="s">
        <v>10658</v>
      </c>
      <c r="G380" s="2">
        <v>42752</v>
      </c>
      <c r="H380" s="1">
        <v>450000</v>
      </c>
      <c r="I380" s="1">
        <v>405315</v>
      </c>
    </row>
    <row r="381" spans="1:9" x14ac:dyDescent="0.25">
      <c r="A381" t="s">
        <v>11797</v>
      </c>
      <c r="B381" t="s">
        <v>11798</v>
      </c>
      <c r="C381" t="s">
        <v>4279</v>
      </c>
      <c r="D381" t="s">
        <v>4278</v>
      </c>
      <c r="E381" t="s">
        <v>10918</v>
      </c>
      <c r="F381" t="s">
        <v>10658</v>
      </c>
      <c r="G381" s="2">
        <v>43059</v>
      </c>
      <c r="H381" s="1">
        <v>597440</v>
      </c>
      <c r="I381" s="1">
        <v>388500</v>
      </c>
    </row>
    <row r="382" spans="1:9" x14ac:dyDescent="0.25">
      <c r="A382" t="s">
        <v>11795</v>
      </c>
      <c r="B382" t="s">
        <v>11796</v>
      </c>
      <c r="C382" t="s">
        <v>11794</v>
      </c>
      <c r="D382" t="s">
        <v>11793</v>
      </c>
      <c r="E382" t="s">
        <v>10918</v>
      </c>
      <c r="F382" t="s">
        <v>4</v>
      </c>
      <c r="G382" s="2">
        <v>42772</v>
      </c>
      <c r="H382" s="1">
        <v>1400000</v>
      </c>
      <c r="I382" s="1">
        <v>405315</v>
      </c>
    </row>
    <row r="383" spans="1:9" x14ac:dyDescent="0.25">
      <c r="A383" t="s">
        <v>11791</v>
      </c>
      <c r="B383" t="s">
        <v>11792</v>
      </c>
      <c r="C383" t="s">
        <v>11790</v>
      </c>
      <c r="D383" t="s">
        <v>11789</v>
      </c>
      <c r="E383" t="s">
        <v>10918</v>
      </c>
      <c r="F383" t="s">
        <v>10658</v>
      </c>
      <c r="G383" s="2">
        <v>43012</v>
      </c>
      <c r="H383" s="1">
        <v>415000</v>
      </c>
      <c r="I383" s="1">
        <v>405345</v>
      </c>
    </row>
    <row r="384" spans="1:9" x14ac:dyDescent="0.25">
      <c r="A384" t="s">
        <v>11787</v>
      </c>
      <c r="B384" t="s">
        <v>11788</v>
      </c>
      <c r="C384" t="s">
        <v>4303</v>
      </c>
      <c r="D384" t="s">
        <v>4302</v>
      </c>
      <c r="E384" t="s">
        <v>10918</v>
      </c>
      <c r="F384" t="s">
        <v>10658</v>
      </c>
      <c r="G384" s="2">
        <v>42864</v>
      </c>
      <c r="H384" s="1">
        <v>412555</v>
      </c>
      <c r="I384" s="1">
        <v>255790</v>
      </c>
    </row>
    <row r="385" spans="1:9" x14ac:dyDescent="0.25">
      <c r="A385" t="s">
        <v>11785</v>
      </c>
      <c r="B385" t="s">
        <v>11786</v>
      </c>
      <c r="C385" t="s">
        <v>2546</v>
      </c>
      <c r="D385" t="s">
        <v>11784</v>
      </c>
      <c r="E385" t="s">
        <v>10918</v>
      </c>
      <c r="F385" t="s">
        <v>10658</v>
      </c>
      <c r="G385" s="2">
        <v>42901</v>
      </c>
      <c r="H385" s="1">
        <v>581145</v>
      </c>
      <c r="I385" s="1">
        <v>397005</v>
      </c>
    </row>
    <row r="386" spans="1:9" x14ac:dyDescent="0.25">
      <c r="A386" t="s">
        <v>11782</v>
      </c>
      <c r="B386" t="s">
        <v>11783</v>
      </c>
      <c r="C386" t="s">
        <v>4397</v>
      </c>
      <c r="D386" t="s">
        <v>4396</v>
      </c>
      <c r="E386" t="s">
        <v>10918</v>
      </c>
      <c r="F386" t="s">
        <v>10658</v>
      </c>
      <c r="G386" s="2">
        <v>43059</v>
      </c>
      <c r="H386" s="1">
        <v>6992270</v>
      </c>
      <c r="I386" s="1">
        <v>405375</v>
      </c>
    </row>
    <row r="387" spans="1:9" x14ac:dyDescent="0.25">
      <c r="A387" t="s">
        <v>11780</v>
      </c>
      <c r="B387" t="s">
        <v>11781</v>
      </c>
      <c r="C387" t="s">
        <v>4467</v>
      </c>
      <c r="D387" t="s">
        <v>4466</v>
      </c>
      <c r="E387" t="s">
        <v>10918</v>
      </c>
      <c r="F387" t="s">
        <v>10658</v>
      </c>
      <c r="G387" s="2">
        <v>42837</v>
      </c>
      <c r="H387" s="1">
        <v>410000</v>
      </c>
      <c r="I387" s="1">
        <v>405315</v>
      </c>
    </row>
    <row r="388" spans="1:9" x14ac:dyDescent="0.25">
      <c r="A388" t="s">
        <v>11778</v>
      </c>
      <c r="B388" t="s">
        <v>11779</v>
      </c>
      <c r="C388" t="s">
        <v>11777</v>
      </c>
      <c r="D388" t="s">
        <v>11776</v>
      </c>
      <c r="E388" t="s">
        <v>10918</v>
      </c>
      <c r="F388" t="s">
        <v>10658</v>
      </c>
      <c r="G388" s="2">
        <v>42864</v>
      </c>
      <c r="H388" s="1">
        <v>500000</v>
      </c>
      <c r="I388" s="1">
        <v>401910</v>
      </c>
    </row>
    <row r="389" spans="1:9" x14ac:dyDescent="0.25">
      <c r="A389" t="s">
        <v>11774</v>
      </c>
      <c r="B389" t="s">
        <v>11775</v>
      </c>
      <c r="C389" t="s">
        <v>11773</v>
      </c>
      <c r="D389" t="s">
        <v>11772</v>
      </c>
      <c r="E389" t="s">
        <v>10918</v>
      </c>
      <c r="F389" t="s">
        <v>10658</v>
      </c>
      <c r="G389" s="2">
        <v>42780</v>
      </c>
      <c r="H389" s="1">
        <v>405000</v>
      </c>
      <c r="I389" s="1">
        <v>405000</v>
      </c>
    </row>
    <row r="390" spans="1:9" x14ac:dyDescent="0.25">
      <c r="A390" t="s">
        <v>11770</v>
      </c>
      <c r="B390" t="s">
        <v>11771</v>
      </c>
      <c r="C390" t="s">
        <v>11769</v>
      </c>
      <c r="D390" t="s">
        <v>11768</v>
      </c>
      <c r="E390" t="s">
        <v>10918</v>
      </c>
      <c r="F390" t="s">
        <v>10658</v>
      </c>
      <c r="G390" s="2">
        <v>42772</v>
      </c>
      <c r="H390" s="1">
        <v>1200000</v>
      </c>
      <c r="I390" s="1">
        <v>405315</v>
      </c>
    </row>
    <row r="391" spans="1:9" x14ac:dyDescent="0.25">
      <c r="A391" t="s">
        <v>11766</v>
      </c>
      <c r="B391" t="s">
        <v>11767</v>
      </c>
      <c r="C391" t="s">
        <v>11765</v>
      </c>
      <c r="D391" t="s">
        <v>11764</v>
      </c>
      <c r="E391" t="s">
        <v>10918</v>
      </c>
      <c r="F391" t="s">
        <v>10658</v>
      </c>
      <c r="G391" s="2">
        <v>42780</v>
      </c>
      <c r="H391" s="1">
        <v>6000000</v>
      </c>
      <c r="I391" s="1">
        <v>405330</v>
      </c>
    </row>
    <row r="392" spans="1:9" x14ac:dyDescent="0.25">
      <c r="A392" t="s">
        <v>11762</v>
      </c>
      <c r="B392" t="s">
        <v>11763</v>
      </c>
      <c r="C392" t="s">
        <v>4327</v>
      </c>
      <c r="D392" t="s">
        <v>4326</v>
      </c>
      <c r="E392" t="s">
        <v>10918</v>
      </c>
      <c r="F392" t="s">
        <v>10658</v>
      </c>
      <c r="G392" s="2">
        <v>43031</v>
      </c>
      <c r="H392" s="1">
        <v>100000</v>
      </c>
      <c r="I392" s="1">
        <v>91708</v>
      </c>
    </row>
    <row r="393" spans="1:9" x14ac:dyDescent="0.25">
      <c r="A393" t="s">
        <v>11760</v>
      </c>
      <c r="B393" t="s">
        <v>11761</v>
      </c>
      <c r="C393" t="s">
        <v>11759</v>
      </c>
      <c r="D393" t="s">
        <v>11758</v>
      </c>
      <c r="E393" t="s">
        <v>10918</v>
      </c>
      <c r="F393" t="s">
        <v>10658</v>
      </c>
      <c r="G393" s="2">
        <v>43048</v>
      </c>
      <c r="H393" s="1">
        <v>393000</v>
      </c>
      <c r="I393" s="1">
        <v>391245</v>
      </c>
    </row>
    <row r="394" spans="1:9" x14ac:dyDescent="0.25">
      <c r="A394" t="s">
        <v>11756</v>
      </c>
      <c r="B394" t="s">
        <v>11757</v>
      </c>
      <c r="C394" t="s">
        <v>4393</v>
      </c>
      <c r="D394" t="s">
        <v>4392</v>
      </c>
      <c r="E394" t="s">
        <v>10918</v>
      </c>
      <c r="F394" t="s">
        <v>10658</v>
      </c>
      <c r="G394" s="2">
        <v>43059</v>
      </c>
      <c r="H394" s="1">
        <v>404820</v>
      </c>
      <c r="I394" s="1">
        <v>383745</v>
      </c>
    </row>
    <row r="395" spans="1:9" x14ac:dyDescent="0.25">
      <c r="A395" t="s">
        <v>11754</v>
      </c>
      <c r="B395" t="s">
        <v>11755</v>
      </c>
      <c r="C395" t="s">
        <v>4307</v>
      </c>
      <c r="D395" t="s">
        <v>4306</v>
      </c>
      <c r="E395" t="s">
        <v>10918</v>
      </c>
      <c r="F395" t="s">
        <v>4</v>
      </c>
      <c r="G395" s="2">
        <v>42772</v>
      </c>
      <c r="H395" s="1">
        <v>580000</v>
      </c>
      <c r="I395" s="1">
        <v>405315</v>
      </c>
    </row>
    <row r="396" spans="1:9" x14ac:dyDescent="0.25">
      <c r="A396" t="s">
        <v>11752</v>
      </c>
      <c r="B396" t="s">
        <v>11753</v>
      </c>
      <c r="C396" t="s">
        <v>11751</v>
      </c>
      <c r="D396" t="s">
        <v>11750</v>
      </c>
      <c r="E396" t="s">
        <v>10918</v>
      </c>
      <c r="F396" t="s">
        <v>4</v>
      </c>
      <c r="G396" s="2">
        <v>43012</v>
      </c>
      <c r="H396" s="1">
        <v>341840</v>
      </c>
      <c r="I396" s="1">
        <v>314808</v>
      </c>
    </row>
    <row r="397" spans="1:9" x14ac:dyDescent="0.25">
      <c r="A397" t="s">
        <v>11748</v>
      </c>
      <c r="B397" t="s">
        <v>11749</v>
      </c>
      <c r="C397" t="s">
        <v>4245</v>
      </c>
      <c r="D397" t="s">
        <v>4244</v>
      </c>
      <c r="E397" t="s">
        <v>10918</v>
      </c>
      <c r="F397" t="s">
        <v>10658</v>
      </c>
      <c r="G397" s="2">
        <v>43034</v>
      </c>
      <c r="H397" s="1">
        <v>600000</v>
      </c>
      <c r="I397" s="1">
        <v>391290</v>
      </c>
    </row>
    <row r="398" spans="1:9" x14ac:dyDescent="0.25">
      <c r="A398" t="s">
        <v>11746</v>
      </c>
      <c r="B398" t="s">
        <v>11747</v>
      </c>
      <c r="C398" t="s">
        <v>11745</v>
      </c>
      <c r="D398" t="s">
        <v>11744</v>
      </c>
      <c r="E398" t="s">
        <v>10918</v>
      </c>
      <c r="F398" t="s">
        <v>4</v>
      </c>
      <c r="G398" s="2">
        <v>43020</v>
      </c>
      <c r="H398" s="1">
        <v>600000</v>
      </c>
      <c r="I398" s="1">
        <v>391290</v>
      </c>
    </row>
    <row r="399" spans="1:9" x14ac:dyDescent="0.25">
      <c r="A399" t="s">
        <v>11742</v>
      </c>
      <c r="B399" t="s">
        <v>11743</v>
      </c>
      <c r="C399" t="s">
        <v>4271</v>
      </c>
      <c r="D399" t="s">
        <v>4270</v>
      </c>
      <c r="E399" t="s">
        <v>10918</v>
      </c>
      <c r="F399" t="s">
        <v>4</v>
      </c>
      <c r="G399" s="2">
        <v>43013</v>
      </c>
      <c r="H399" s="1">
        <v>800000</v>
      </c>
      <c r="I399" s="1">
        <v>391290</v>
      </c>
    </row>
    <row r="400" spans="1:9" x14ac:dyDescent="0.25">
      <c r="A400" t="s">
        <v>11740</v>
      </c>
      <c r="B400" t="s">
        <v>11741</v>
      </c>
      <c r="C400" t="s">
        <v>11739</v>
      </c>
      <c r="D400" t="s">
        <v>11738</v>
      </c>
      <c r="E400" t="s">
        <v>10918</v>
      </c>
      <c r="F400" t="s">
        <v>10658</v>
      </c>
      <c r="G400" s="2">
        <v>43031</v>
      </c>
      <c r="H400" s="1">
        <v>1015450</v>
      </c>
      <c r="I400" s="1">
        <v>391245</v>
      </c>
    </row>
    <row r="401" spans="1:9" x14ac:dyDescent="0.25">
      <c r="A401" t="s">
        <v>11736</v>
      </c>
      <c r="B401" t="s">
        <v>11737</v>
      </c>
      <c r="C401" t="s">
        <v>4141</v>
      </c>
      <c r="D401" t="s">
        <v>4140</v>
      </c>
      <c r="E401" t="s">
        <v>10918</v>
      </c>
      <c r="F401" t="s">
        <v>10658</v>
      </c>
      <c r="G401" s="2">
        <v>43014</v>
      </c>
      <c r="H401" s="1">
        <v>1100000</v>
      </c>
      <c r="I401" s="1">
        <v>391290</v>
      </c>
    </row>
    <row r="402" spans="1:9" x14ac:dyDescent="0.25">
      <c r="A402" t="s">
        <v>11734</v>
      </c>
      <c r="B402" t="s">
        <v>11735</v>
      </c>
      <c r="C402" t="s">
        <v>11733</v>
      </c>
      <c r="D402" t="s">
        <v>11732</v>
      </c>
      <c r="E402" t="s">
        <v>10918</v>
      </c>
      <c r="F402" t="s">
        <v>10658</v>
      </c>
      <c r="G402" s="2">
        <v>42864</v>
      </c>
      <c r="H402" s="1">
        <v>1500000</v>
      </c>
      <c r="I402" s="1">
        <v>401910</v>
      </c>
    </row>
    <row r="403" spans="1:9" x14ac:dyDescent="0.25">
      <c r="A403" t="s">
        <v>11730</v>
      </c>
      <c r="B403" t="s">
        <v>11731</v>
      </c>
      <c r="C403" t="s">
        <v>11729</v>
      </c>
      <c r="D403" t="s">
        <v>11728</v>
      </c>
      <c r="E403" t="s">
        <v>10918</v>
      </c>
      <c r="F403" t="s">
        <v>10658</v>
      </c>
      <c r="G403" s="2">
        <v>43046</v>
      </c>
      <c r="H403" s="1">
        <v>300000</v>
      </c>
      <c r="I403" s="1">
        <v>53045</v>
      </c>
    </row>
    <row r="404" spans="1:9" x14ac:dyDescent="0.25">
      <c r="A404" t="s">
        <v>11726</v>
      </c>
      <c r="B404" t="s">
        <v>11727</v>
      </c>
      <c r="C404" t="s">
        <v>11725</v>
      </c>
      <c r="D404" t="s">
        <v>11724</v>
      </c>
      <c r="E404" t="s">
        <v>10918</v>
      </c>
      <c r="F404" t="s">
        <v>10658</v>
      </c>
      <c r="G404" s="2">
        <v>42780</v>
      </c>
      <c r="H404" s="1">
        <v>630036</v>
      </c>
      <c r="I404" s="1">
        <v>405330</v>
      </c>
    </row>
    <row r="405" spans="1:9" x14ac:dyDescent="0.25">
      <c r="A405" t="s">
        <v>11722</v>
      </c>
      <c r="B405" t="s">
        <v>11723</v>
      </c>
      <c r="C405" t="s">
        <v>11721</v>
      </c>
      <c r="D405" t="s">
        <v>11720</v>
      </c>
      <c r="E405" t="s">
        <v>10918</v>
      </c>
      <c r="F405" t="s">
        <v>10658</v>
      </c>
      <c r="G405" s="2">
        <v>42772</v>
      </c>
      <c r="H405" s="1">
        <v>448989</v>
      </c>
      <c r="I405" s="1">
        <v>405315</v>
      </c>
    </row>
    <row r="406" spans="1:9" x14ac:dyDescent="0.25">
      <c r="A406" t="s">
        <v>11718</v>
      </c>
      <c r="B406" t="s">
        <v>11719</v>
      </c>
      <c r="C406" t="s">
        <v>11717</v>
      </c>
      <c r="D406" t="s">
        <v>11716</v>
      </c>
      <c r="E406" t="s">
        <v>10918</v>
      </c>
      <c r="F406" t="s">
        <v>10658</v>
      </c>
      <c r="G406" s="2">
        <v>42872</v>
      </c>
      <c r="H406" s="1">
        <v>750000</v>
      </c>
      <c r="I406" s="1">
        <v>343638</v>
      </c>
    </row>
    <row r="407" spans="1:9" x14ac:dyDescent="0.25">
      <c r="A407" t="s">
        <v>11714</v>
      </c>
      <c r="B407" t="s">
        <v>11715</v>
      </c>
      <c r="C407" t="s">
        <v>11713</v>
      </c>
      <c r="D407" t="s">
        <v>11712</v>
      </c>
      <c r="E407" t="s">
        <v>10918</v>
      </c>
      <c r="F407" t="s">
        <v>10658</v>
      </c>
      <c r="G407" s="2">
        <v>43040</v>
      </c>
      <c r="H407" s="1">
        <v>410000</v>
      </c>
      <c r="I407" s="1">
        <v>388500</v>
      </c>
    </row>
    <row r="408" spans="1:9" x14ac:dyDescent="0.25">
      <c r="A408" t="s">
        <v>11710</v>
      </c>
      <c r="B408" t="s">
        <v>11711</v>
      </c>
      <c r="C408" t="s">
        <v>11709</v>
      </c>
      <c r="D408" t="s">
        <v>11708</v>
      </c>
      <c r="E408" t="s">
        <v>10918</v>
      </c>
      <c r="F408" t="s">
        <v>10658</v>
      </c>
      <c r="G408" s="2">
        <v>43063</v>
      </c>
      <c r="H408" s="1">
        <v>194395</v>
      </c>
      <c r="I408" s="1">
        <v>194395</v>
      </c>
    </row>
    <row r="409" spans="1:9" x14ac:dyDescent="0.25">
      <c r="A409" t="s">
        <v>11706</v>
      </c>
      <c r="B409" t="s">
        <v>11707</v>
      </c>
      <c r="C409" t="s">
        <v>11705</v>
      </c>
      <c r="D409" t="s">
        <v>11704</v>
      </c>
      <c r="E409" t="s">
        <v>10918</v>
      </c>
      <c r="F409" t="s">
        <v>10658</v>
      </c>
      <c r="G409" s="2">
        <v>43014</v>
      </c>
      <c r="H409" s="1">
        <v>630000</v>
      </c>
      <c r="I409" s="1">
        <v>391695</v>
      </c>
    </row>
    <row r="410" spans="1:9" x14ac:dyDescent="0.25">
      <c r="A410" t="s">
        <v>11702</v>
      </c>
      <c r="B410" t="s">
        <v>11703</v>
      </c>
      <c r="C410" t="s">
        <v>11701</v>
      </c>
      <c r="D410" t="s">
        <v>11700</v>
      </c>
      <c r="E410" t="s">
        <v>10918</v>
      </c>
      <c r="F410" t="s">
        <v>4</v>
      </c>
      <c r="G410" s="2">
        <v>42901</v>
      </c>
      <c r="H410" s="1">
        <v>3000000</v>
      </c>
      <c r="I410" s="1">
        <v>397005</v>
      </c>
    </row>
    <row r="411" spans="1:9" x14ac:dyDescent="0.25">
      <c r="A411" t="s">
        <v>11698</v>
      </c>
      <c r="B411" t="s">
        <v>11699</v>
      </c>
      <c r="C411" t="s">
        <v>3964</v>
      </c>
      <c r="D411" t="s">
        <v>3963</v>
      </c>
      <c r="E411" t="s">
        <v>10918</v>
      </c>
      <c r="F411" t="s">
        <v>10658</v>
      </c>
      <c r="G411" s="2">
        <v>42964</v>
      </c>
      <c r="H411" s="1">
        <v>580000</v>
      </c>
      <c r="I411" s="1">
        <v>391185</v>
      </c>
    </row>
    <row r="412" spans="1:9" x14ac:dyDescent="0.25">
      <c r="A412" t="s">
        <v>11696</v>
      </c>
      <c r="B412" t="s">
        <v>11697</v>
      </c>
      <c r="C412" t="s">
        <v>11695</v>
      </c>
      <c r="D412" t="s">
        <v>11694</v>
      </c>
      <c r="E412" t="s">
        <v>10918</v>
      </c>
      <c r="F412" t="s">
        <v>10658</v>
      </c>
      <c r="G412" s="2">
        <v>43041</v>
      </c>
      <c r="H412" s="1">
        <v>735000</v>
      </c>
      <c r="I412" s="1">
        <v>391245</v>
      </c>
    </row>
    <row r="413" spans="1:9" x14ac:dyDescent="0.25">
      <c r="A413" t="s">
        <v>11692</v>
      </c>
      <c r="B413" t="s">
        <v>11693</v>
      </c>
      <c r="C413" t="s">
        <v>11691</v>
      </c>
      <c r="D413" t="s">
        <v>11690</v>
      </c>
      <c r="E413" t="s">
        <v>10918</v>
      </c>
      <c r="F413" t="s">
        <v>10658</v>
      </c>
      <c r="G413" s="2">
        <v>43080</v>
      </c>
      <c r="H413" s="1">
        <v>405000</v>
      </c>
      <c r="I413" s="1">
        <v>383490</v>
      </c>
    </row>
    <row r="414" spans="1:9" x14ac:dyDescent="0.25">
      <c r="A414" t="s">
        <v>11688</v>
      </c>
      <c r="B414" t="s">
        <v>11689</v>
      </c>
      <c r="C414" t="s">
        <v>11687</v>
      </c>
      <c r="D414" t="s">
        <v>11686</v>
      </c>
      <c r="E414" t="s">
        <v>10918</v>
      </c>
      <c r="F414" t="s">
        <v>10658</v>
      </c>
      <c r="G414" s="2">
        <v>43013</v>
      </c>
      <c r="H414" s="1">
        <v>1051000</v>
      </c>
      <c r="I414" s="1">
        <v>391290</v>
      </c>
    </row>
    <row r="415" spans="1:9" x14ac:dyDescent="0.25">
      <c r="A415" t="s">
        <v>11684</v>
      </c>
      <c r="B415" t="s">
        <v>11685</v>
      </c>
      <c r="C415" t="s">
        <v>11683</v>
      </c>
      <c r="D415" t="s">
        <v>11682</v>
      </c>
      <c r="E415" t="s">
        <v>10918</v>
      </c>
      <c r="F415" t="s">
        <v>4</v>
      </c>
      <c r="G415" s="2">
        <v>43063</v>
      </c>
      <c r="H415" s="1">
        <v>800000</v>
      </c>
      <c r="I415" s="1">
        <v>383745</v>
      </c>
    </row>
    <row r="416" spans="1:9" x14ac:dyDescent="0.25">
      <c r="A416" t="s">
        <v>11680</v>
      </c>
      <c r="B416" t="s">
        <v>11681</v>
      </c>
      <c r="C416" t="s">
        <v>3980</v>
      </c>
      <c r="D416" t="s">
        <v>3979</v>
      </c>
      <c r="E416" t="s">
        <v>10918</v>
      </c>
      <c r="F416" t="s">
        <v>10658</v>
      </c>
      <c r="G416" s="2">
        <v>42780</v>
      </c>
      <c r="H416" s="1">
        <v>3000000</v>
      </c>
      <c r="I416" s="1">
        <v>405330</v>
      </c>
    </row>
    <row r="417" spans="1:9" x14ac:dyDescent="0.25">
      <c r="A417" t="s">
        <v>11678</v>
      </c>
      <c r="B417" t="s">
        <v>11679</v>
      </c>
      <c r="C417" t="s">
        <v>11677</v>
      </c>
      <c r="D417" t="s">
        <v>11676</v>
      </c>
      <c r="E417" t="s">
        <v>10918</v>
      </c>
      <c r="F417" t="s">
        <v>4</v>
      </c>
      <c r="G417" s="2">
        <v>43077</v>
      </c>
      <c r="H417" s="1">
        <v>1200000</v>
      </c>
      <c r="I417" s="1">
        <v>383745</v>
      </c>
    </row>
    <row r="418" spans="1:9" x14ac:dyDescent="0.25">
      <c r="A418" t="s">
        <v>11674</v>
      </c>
      <c r="B418" t="s">
        <v>11675</v>
      </c>
      <c r="C418" t="s">
        <v>4125</v>
      </c>
      <c r="D418" t="s">
        <v>4124</v>
      </c>
      <c r="E418" t="s">
        <v>10918</v>
      </c>
      <c r="F418" t="s">
        <v>10658</v>
      </c>
      <c r="G418" s="2">
        <v>42772</v>
      </c>
      <c r="H418" s="1">
        <v>500000</v>
      </c>
      <c r="I418" s="1">
        <v>286832</v>
      </c>
    </row>
    <row r="419" spans="1:9" x14ac:dyDescent="0.25">
      <c r="A419" t="s">
        <v>11672</v>
      </c>
      <c r="B419" t="s">
        <v>11673</v>
      </c>
      <c r="C419" t="s">
        <v>11671</v>
      </c>
      <c r="D419" t="s">
        <v>11670</v>
      </c>
      <c r="E419" t="s">
        <v>10918</v>
      </c>
      <c r="F419" t="s">
        <v>10658</v>
      </c>
      <c r="G419" s="2">
        <v>42989</v>
      </c>
      <c r="H419" s="1">
        <v>1100000</v>
      </c>
      <c r="I419" s="1">
        <v>391185</v>
      </c>
    </row>
    <row r="420" spans="1:9" x14ac:dyDescent="0.25">
      <c r="A420" t="s">
        <v>11668</v>
      </c>
      <c r="B420" t="s">
        <v>11669</v>
      </c>
      <c r="C420" t="s">
        <v>11667</v>
      </c>
      <c r="D420" t="s">
        <v>11666</v>
      </c>
      <c r="E420" t="s">
        <v>10918</v>
      </c>
      <c r="F420" t="s">
        <v>10658</v>
      </c>
      <c r="G420" s="2">
        <v>42964</v>
      </c>
      <c r="H420" s="1">
        <v>500000</v>
      </c>
      <c r="I420" s="1">
        <v>391185</v>
      </c>
    </row>
    <row r="421" spans="1:9" x14ac:dyDescent="0.25">
      <c r="A421" t="s">
        <v>11664</v>
      </c>
      <c r="B421" t="s">
        <v>11665</v>
      </c>
      <c r="C421" t="s">
        <v>11663</v>
      </c>
      <c r="D421" t="s">
        <v>11662</v>
      </c>
      <c r="E421" t="s">
        <v>10918</v>
      </c>
      <c r="F421" t="s">
        <v>10658</v>
      </c>
      <c r="G421" s="2">
        <v>43013</v>
      </c>
      <c r="H421" s="1">
        <v>645000</v>
      </c>
      <c r="I421" s="1">
        <v>391695</v>
      </c>
    </row>
    <row r="422" spans="1:9" x14ac:dyDescent="0.25">
      <c r="A422" t="s">
        <v>11660</v>
      </c>
      <c r="B422" t="s">
        <v>11661</v>
      </c>
      <c r="C422" t="s">
        <v>11659</v>
      </c>
      <c r="D422" t="s">
        <v>11658</v>
      </c>
      <c r="E422" t="s">
        <v>10918</v>
      </c>
      <c r="F422" t="s">
        <v>10658</v>
      </c>
      <c r="G422" s="2">
        <v>42956</v>
      </c>
      <c r="H422" s="1">
        <v>300000</v>
      </c>
      <c r="I422" s="1">
        <v>300000</v>
      </c>
    </row>
    <row r="423" spans="1:9" x14ac:dyDescent="0.25">
      <c r="A423" t="s">
        <v>11656</v>
      </c>
      <c r="B423" t="s">
        <v>11657</v>
      </c>
      <c r="C423" t="s">
        <v>3876</v>
      </c>
      <c r="D423" t="s">
        <v>3875</v>
      </c>
      <c r="E423" t="s">
        <v>10918</v>
      </c>
      <c r="F423" t="s">
        <v>10658</v>
      </c>
      <c r="G423" s="2">
        <v>43040</v>
      </c>
      <c r="H423" s="1">
        <v>850000</v>
      </c>
      <c r="I423" s="1">
        <v>151003</v>
      </c>
    </row>
    <row r="424" spans="1:9" x14ac:dyDescent="0.25">
      <c r="A424" t="s">
        <v>11654</v>
      </c>
      <c r="B424" t="s">
        <v>11655</v>
      </c>
      <c r="C424" t="s">
        <v>11653</v>
      </c>
      <c r="D424" t="s">
        <v>11652</v>
      </c>
      <c r="E424" t="s">
        <v>10918</v>
      </c>
      <c r="F424" t="s">
        <v>10658</v>
      </c>
      <c r="G424" s="2">
        <v>42872</v>
      </c>
      <c r="H424" s="1">
        <v>1100000</v>
      </c>
      <c r="I424" s="1">
        <v>403065</v>
      </c>
    </row>
    <row r="425" spans="1:9" x14ac:dyDescent="0.25">
      <c r="A425" t="s">
        <v>11650</v>
      </c>
      <c r="B425" t="s">
        <v>11651</v>
      </c>
      <c r="C425" t="s">
        <v>11649</v>
      </c>
      <c r="D425" t="s">
        <v>11648</v>
      </c>
      <c r="E425" t="s">
        <v>10918</v>
      </c>
      <c r="F425" t="s">
        <v>10658</v>
      </c>
      <c r="G425" s="2">
        <v>42971</v>
      </c>
      <c r="H425" s="1">
        <v>1053825</v>
      </c>
      <c r="I425" s="1">
        <v>391185</v>
      </c>
    </row>
    <row r="426" spans="1:9" x14ac:dyDescent="0.25">
      <c r="A426" t="s">
        <v>11646</v>
      </c>
      <c r="B426" t="s">
        <v>11647</v>
      </c>
      <c r="C426" t="s">
        <v>11645</v>
      </c>
      <c r="D426" t="s">
        <v>11644</v>
      </c>
      <c r="E426" t="s">
        <v>10918</v>
      </c>
      <c r="F426" t="s">
        <v>10658</v>
      </c>
      <c r="G426" s="2">
        <v>42837</v>
      </c>
      <c r="H426" s="1">
        <v>360000</v>
      </c>
      <c r="I426" s="1">
        <v>360000</v>
      </c>
    </row>
    <row r="427" spans="1:9" x14ac:dyDescent="0.25">
      <c r="A427" t="s">
        <v>11642</v>
      </c>
      <c r="B427" t="s">
        <v>11643</v>
      </c>
      <c r="C427" t="s">
        <v>3994</v>
      </c>
      <c r="D427" t="s">
        <v>3993</v>
      </c>
      <c r="E427" t="s">
        <v>10918</v>
      </c>
      <c r="F427" t="s">
        <v>4</v>
      </c>
      <c r="G427" s="2">
        <v>42807</v>
      </c>
      <c r="H427" s="1">
        <v>6000000</v>
      </c>
      <c r="I427" s="1">
        <v>405315</v>
      </c>
    </row>
    <row r="428" spans="1:9" x14ac:dyDescent="0.25">
      <c r="A428" t="s">
        <v>11640</v>
      </c>
      <c r="B428" t="s">
        <v>11641</v>
      </c>
      <c r="C428" t="s">
        <v>11639</v>
      </c>
      <c r="D428" t="s">
        <v>11638</v>
      </c>
      <c r="E428" t="s">
        <v>10918</v>
      </c>
      <c r="F428" t="s">
        <v>4</v>
      </c>
      <c r="G428" s="2">
        <v>42807</v>
      </c>
      <c r="H428" s="1">
        <v>1000000</v>
      </c>
      <c r="I428" s="1">
        <v>359968</v>
      </c>
    </row>
    <row r="429" spans="1:9" x14ac:dyDescent="0.25">
      <c r="A429" t="s">
        <v>11636</v>
      </c>
      <c r="B429" t="s">
        <v>11637</v>
      </c>
      <c r="C429" t="s">
        <v>3626</v>
      </c>
      <c r="D429" t="s">
        <v>3625</v>
      </c>
      <c r="E429" t="s">
        <v>10918</v>
      </c>
      <c r="F429" t="s">
        <v>10658</v>
      </c>
      <c r="G429" s="2">
        <v>43031</v>
      </c>
      <c r="H429" s="1">
        <v>1196437</v>
      </c>
      <c r="I429" s="1">
        <v>195645</v>
      </c>
    </row>
    <row r="430" spans="1:9" x14ac:dyDescent="0.25">
      <c r="A430" t="s">
        <v>11634</v>
      </c>
      <c r="B430" t="s">
        <v>11635</v>
      </c>
      <c r="C430" t="s">
        <v>11633</v>
      </c>
      <c r="D430" t="s">
        <v>11632</v>
      </c>
      <c r="E430" t="s">
        <v>10918</v>
      </c>
      <c r="F430" t="s">
        <v>10658</v>
      </c>
      <c r="G430" s="2">
        <v>42872</v>
      </c>
      <c r="H430" s="1">
        <v>1175248</v>
      </c>
      <c r="I430" s="1">
        <v>403065</v>
      </c>
    </row>
    <row r="431" spans="1:9" x14ac:dyDescent="0.25">
      <c r="A431" t="s">
        <v>11630</v>
      </c>
      <c r="B431" t="s">
        <v>11631</v>
      </c>
      <c r="C431" t="s">
        <v>3796</v>
      </c>
      <c r="D431" t="s">
        <v>3795</v>
      </c>
      <c r="E431" t="s">
        <v>10918</v>
      </c>
      <c r="F431" t="s">
        <v>4</v>
      </c>
      <c r="G431" s="2">
        <v>42901</v>
      </c>
      <c r="H431" s="1">
        <v>5000000</v>
      </c>
      <c r="I431" s="1">
        <v>183096</v>
      </c>
    </row>
    <row r="432" spans="1:9" x14ac:dyDescent="0.25">
      <c r="A432" t="s">
        <v>11628</v>
      </c>
      <c r="B432" t="s">
        <v>11629</v>
      </c>
      <c r="C432" t="s">
        <v>11627</v>
      </c>
      <c r="D432" t="s">
        <v>11626</v>
      </c>
      <c r="E432" t="s">
        <v>10918</v>
      </c>
      <c r="F432" t="s">
        <v>10658</v>
      </c>
      <c r="G432" s="2">
        <v>42970</v>
      </c>
      <c r="H432" s="1">
        <v>480000</v>
      </c>
      <c r="I432" s="1">
        <v>393195</v>
      </c>
    </row>
    <row r="433" spans="1:9" x14ac:dyDescent="0.25">
      <c r="A433" t="s">
        <v>11624</v>
      </c>
      <c r="B433" t="s">
        <v>11625</v>
      </c>
      <c r="C433" t="s">
        <v>3654</v>
      </c>
      <c r="D433" t="s">
        <v>3653</v>
      </c>
      <c r="E433" t="s">
        <v>10918</v>
      </c>
      <c r="F433" t="s">
        <v>10658</v>
      </c>
      <c r="G433" s="2">
        <v>42864</v>
      </c>
      <c r="H433" s="1">
        <v>410000</v>
      </c>
      <c r="I433" s="1">
        <v>401910</v>
      </c>
    </row>
    <row r="434" spans="1:9" x14ac:dyDescent="0.25">
      <c r="A434" t="s">
        <v>11622</v>
      </c>
      <c r="B434" t="s">
        <v>11623</v>
      </c>
      <c r="C434" t="s">
        <v>11621</v>
      </c>
      <c r="D434" t="s">
        <v>11620</v>
      </c>
      <c r="E434" t="s">
        <v>10918</v>
      </c>
      <c r="F434" t="s">
        <v>10658</v>
      </c>
      <c r="G434" s="2">
        <v>42864</v>
      </c>
      <c r="H434" s="1">
        <v>450000</v>
      </c>
      <c r="I434" s="1">
        <v>401910</v>
      </c>
    </row>
    <row r="435" spans="1:9" x14ac:dyDescent="0.25">
      <c r="A435" t="s">
        <v>11618</v>
      </c>
      <c r="B435" t="s">
        <v>11619</v>
      </c>
      <c r="C435" t="s">
        <v>11617</v>
      </c>
      <c r="D435" t="s">
        <v>11616</v>
      </c>
      <c r="E435" t="s">
        <v>10918</v>
      </c>
      <c r="F435" t="s">
        <v>10658</v>
      </c>
      <c r="G435" s="2">
        <v>43031</v>
      </c>
      <c r="H435" s="1">
        <v>480000</v>
      </c>
      <c r="I435" s="1">
        <v>391290</v>
      </c>
    </row>
    <row r="436" spans="1:9" x14ac:dyDescent="0.25">
      <c r="A436" t="s">
        <v>11614</v>
      </c>
      <c r="B436" t="s">
        <v>11615</v>
      </c>
      <c r="C436" t="s">
        <v>11613</v>
      </c>
      <c r="D436" t="s">
        <v>11612</v>
      </c>
      <c r="E436" t="s">
        <v>10918</v>
      </c>
      <c r="F436" t="s">
        <v>10658</v>
      </c>
      <c r="G436" s="2">
        <v>43083</v>
      </c>
      <c r="H436" s="1">
        <v>677000</v>
      </c>
      <c r="I436" s="1">
        <v>382823</v>
      </c>
    </row>
    <row r="437" spans="1:9" x14ac:dyDescent="0.25">
      <c r="A437" t="s">
        <v>11610</v>
      </c>
      <c r="B437" t="s">
        <v>11611</v>
      </c>
      <c r="C437" t="s">
        <v>11609</v>
      </c>
      <c r="D437" t="s">
        <v>11608</v>
      </c>
      <c r="E437" t="s">
        <v>10918</v>
      </c>
      <c r="F437" t="s">
        <v>10658</v>
      </c>
      <c r="G437" s="2">
        <v>42772</v>
      </c>
      <c r="H437" s="1">
        <v>450000</v>
      </c>
      <c r="I437" s="1">
        <v>405315</v>
      </c>
    </row>
    <row r="438" spans="1:9" x14ac:dyDescent="0.25">
      <c r="A438" t="s">
        <v>11606</v>
      </c>
      <c r="B438" t="s">
        <v>11607</v>
      </c>
      <c r="C438" t="s">
        <v>3756</v>
      </c>
      <c r="D438" t="s">
        <v>3755</v>
      </c>
      <c r="E438" t="s">
        <v>10918</v>
      </c>
      <c r="F438" t="s">
        <v>10658</v>
      </c>
      <c r="G438" s="2">
        <v>43080</v>
      </c>
      <c r="H438" s="1">
        <v>228000</v>
      </c>
      <c r="I438" s="1">
        <v>83689</v>
      </c>
    </row>
    <row r="439" spans="1:9" x14ac:dyDescent="0.25">
      <c r="A439" t="s">
        <v>11604</v>
      </c>
      <c r="B439" t="s">
        <v>11605</v>
      </c>
      <c r="C439" t="s">
        <v>11603</v>
      </c>
      <c r="D439" t="s">
        <v>11602</v>
      </c>
      <c r="E439" t="s">
        <v>10918</v>
      </c>
      <c r="F439" t="s">
        <v>4</v>
      </c>
      <c r="G439" s="2">
        <v>43046</v>
      </c>
      <c r="H439" s="1">
        <v>1300000</v>
      </c>
      <c r="I439" s="1">
        <v>391245</v>
      </c>
    </row>
    <row r="440" spans="1:9" x14ac:dyDescent="0.25">
      <c r="A440" t="s">
        <v>11600</v>
      </c>
      <c r="B440" t="s">
        <v>11601</v>
      </c>
      <c r="C440" t="s">
        <v>11599</v>
      </c>
      <c r="D440" t="s">
        <v>11598</v>
      </c>
      <c r="E440" t="s">
        <v>10918</v>
      </c>
      <c r="F440" t="s">
        <v>10658</v>
      </c>
      <c r="G440" s="2">
        <v>43040</v>
      </c>
      <c r="H440" s="1">
        <v>500240</v>
      </c>
      <c r="I440" s="1">
        <v>391245</v>
      </c>
    </row>
    <row r="441" spans="1:9" x14ac:dyDescent="0.25">
      <c r="A441" t="s">
        <v>11596</v>
      </c>
      <c r="B441" t="s">
        <v>11597</v>
      </c>
      <c r="C441" t="s">
        <v>3616</v>
      </c>
      <c r="D441" t="s">
        <v>3615</v>
      </c>
      <c r="E441" t="s">
        <v>10918</v>
      </c>
      <c r="F441" t="s">
        <v>10658</v>
      </c>
      <c r="G441" s="2">
        <v>42977</v>
      </c>
      <c r="H441" s="1">
        <v>318500</v>
      </c>
      <c r="I441" s="1">
        <v>318500</v>
      </c>
    </row>
    <row r="442" spans="1:9" x14ac:dyDescent="0.25">
      <c r="A442" t="s">
        <v>11594</v>
      </c>
      <c r="B442" t="s">
        <v>11595</v>
      </c>
      <c r="C442" t="s">
        <v>11593</v>
      </c>
      <c r="D442" t="s">
        <v>11592</v>
      </c>
      <c r="E442" t="s">
        <v>10918</v>
      </c>
      <c r="F442" t="s">
        <v>10658</v>
      </c>
      <c r="G442" s="2">
        <v>43003</v>
      </c>
      <c r="H442" s="1">
        <v>450000</v>
      </c>
      <c r="I442" s="1">
        <v>393195</v>
      </c>
    </row>
    <row r="443" spans="1:9" x14ac:dyDescent="0.25">
      <c r="A443" t="s">
        <v>11590</v>
      </c>
      <c r="B443" t="s">
        <v>11591</v>
      </c>
      <c r="C443" t="s">
        <v>11589</v>
      </c>
      <c r="D443" t="s">
        <v>11588</v>
      </c>
      <c r="E443" t="s">
        <v>10918</v>
      </c>
      <c r="F443" t="s">
        <v>10658</v>
      </c>
      <c r="G443" s="2">
        <v>42790</v>
      </c>
      <c r="H443" s="1">
        <v>411585</v>
      </c>
      <c r="I443" s="1">
        <v>405315</v>
      </c>
    </row>
    <row r="444" spans="1:9" x14ac:dyDescent="0.25">
      <c r="A444" t="s">
        <v>11586</v>
      </c>
      <c r="B444" t="s">
        <v>11587</v>
      </c>
      <c r="C444" t="s">
        <v>3756</v>
      </c>
      <c r="D444" t="s">
        <v>3755</v>
      </c>
      <c r="E444" t="s">
        <v>10918</v>
      </c>
      <c r="F444" t="s">
        <v>10658</v>
      </c>
      <c r="G444" s="2">
        <v>43075</v>
      </c>
      <c r="H444" s="1">
        <v>300000</v>
      </c>
      <c r="I444" s="1">
        <v>300000</v>
      </c>
    </row>
    <row r="445" spans="1:9" x14ac:dyDescent="0.25">
      <c r="A445" t="s">
        <v>11584</v>
      </c>
      <c r="B445" t="s">
        <v>11585</v>
      </c>
      <c r="C445" t="s">
        <v>3556</v>
      </c>
      <c r="D445" t="s">
        <v>3555</v>
      </c>
      <c r="E445" t="s">
        <v>10918</v>
      </c>
      <c r="F445" t="s">
        <v>10658</v>
      </c>
      <c r="G445" s="2">
        <v>43081</v>
      </c>
      <c r="H445" s="1">
        <v>500000</v>
      </c>
      <c r="I445" s="1">
        <v>383490</v>
      </c>
    </row>
    <row r="446" spans="1:9" x14ac:dyDescent="0.25">
      <c r="A446" t="s">
        <v>11582</v>
      </c>
      <c r="B446" t="s">
        <v>11583</v>
      </c>
      <c r="C446" t="s">
        <v>11581</v>
      </c>
      <c r="D446" t="s">
        <v>11580</v>
      </c>
      <c r="E446" t="s">
        <v>10918</v>
      </c>
      <c r="F446" t="s">
        <v>10658</v>
      </c>
      <c r="G446" s="2">
        <v>42772</v>
      </c>
      <c r="H446" s="1">
        <v>1900000</v>
      </c>
      <c r="I446" s="1">
        <v>405315</v>
      </c>
    </row>
    <row r="447" spans="1:9" x14ac:dyDescent="0.25">
      <c r="A447" t="s">
        <v>11578</v>
      </c>
      <c r="B447" t="s">
        <v>11579</v>
      </c>
      <c r="C447" t="s">
        <v>11577</v>
      </c>
      <c r="D447" t="s">
        <v>11576</v>
      </c>
      <c r="E447" t="s">
        <v>10918</v>
      </c>
      <c r="F447" t="s">
        <v>10658</v>
      </c>
      <c r="G447" s="2">
        <v>42837</v>
      </c>
      <c r="H447" s="1">
        <v>680000</v>
      </c>
      <c r="I447" s="1">
        <v>405315</v>
      </c>
    </row>
    <row r="448" spans="1:9" x14ac:dyDescent="0.25">
      <c r="A448" t="s">
        <v>11574</v>
      </c>
      <c r="B448" t="s">
        <v>11575</v>
      </c>
      <c r="C448" t="s">
        <v>11573</v>
      </c>
      <c r="D448" t="s">
        <v>11572</v>
      </c>
      <c r="E448" t="s">
        <v>10918</v>
      </c>
      <c r="F448" t="s">
        <v>4</v>
      </c>
      <c r="G448" s="2">
        <v>42963</v>
      </c>
      <c r="H448" s="1">
        <v>3000000</v>
      </c>
      <c r="I448" s="1">
        <v>391185</v>
      </c>
    </row>
    <row r="449" spans="1:9" x14ac:dyDescent="0.25">
      <c r="A449" t="s">
        <v>11570</v>
      </c>
      <c r="B449" t="s">
        <v>11571</v>
      </c>
      <c r="C449" t="s">
        <v>11569</v>
      </c>
      <c r="D449" t="s">
        <v>11568</v>
      </c>
      <c r="E449" t="s">
        <v>10918</v>
      </c>
      <c r="F449" t="s">
        <v>10658</v>
      </c>
      <c r="G449" s="2">
        <v>42901</v>
      </c>
      <c r="H449" s="1">
        <v>117900</v>
      </c>
      <c r="I449" s="1">
        <v>117900</v>
      </c>
    </row>
    <row r="450" spans="1:9" x14ac:dyDescent="0.25">
      <c r="A450" t="s">
        <v>11566</v>
      </c>
      <c r="B450" t="s">
        <v>11567</v>
      </c>
      <c r="C450" t="s">
        <v>11565</v>
      </c>
      <c r="D450" t="s">
        <v>11564</v>
      </c>
      <c r="E450" t="s">
        <v>10918</v>
      </c>
      <c r="F450" t="s">
        <v>10658</v>
      </c>
      <c r="G450" s="2">
        <v>42837</v>
      </c>
      <c r="H450" s="1">
        <v>420000</v>
      </c>
      <c r="I450" s="1">
        <v>405315</v>
      </c>
    </row>
    <row r="451" spans="1:9" x14ac:dyDescent="0.25">
      <c r="A451" t="s">
        <v>11562</v>
      </c>
      <c r="B451" t="s">
        <v>11563</v>
      </c>
      <c r="C451" t="s">
        <v>11561</v>
      </c>
      <c r="D451" t="s">
        <v>11560</v>
      </c>
      <c r="E451" t="s">
        <v>10918</v>
      </c>
      <c r="F451" t="s">
        <v>984</v>
      </c>
      <c r="G451" s="2">
        <v>42790</v>
      </c>
      <c r="H451" s="1">
        <v>790000</v>
      </c>
      <c r="I451" s="1">
        <v>405315</v>
      </c>
    </row>
    <row r="452" spans="1:9" x14ac:dyDescent="0.25">
      <c r="A452" t="s">
        <v>11558</v>
      </c>
      <c r="B452" t="s">
        <v>11559</v>
      </c>
      <c r="C452" t="s">
        <v>11557</v>
      </c>
      <c r="D452" t="s">
        <v>11556</v>
      </c>
      <c r="E452" t="s">
        <v>10918</v>
      </c>
      <c r="F452" t="s">
        <v>10658</v>
      </c>
      <c r="G452" s="2">
        <v>42837</v>
      </c>
      <c r="H452" s="1">
        <v>415000</v>
      </c>
      <c r="I452" s="1">
        <v>405315</v>
      </c>
    </row>
    <row r="453" spans="1:9" x14ac:dyDescent="0.25">
      <c r="A453" t="s">
        <v>11554</v>
      </c>
      <c r="B453" t="s">
        <v>11555</v>
      </c>
      <c r="C453" t="s">
        <v>11553</v>
      </c>
      <c r="D453" t="s">
        <v>11552</v>
      </c>
      <c r="E453" t="s">
        <v>10918</v>
      </c>
      <c r="F453" t="s">
        <v>10658</v>
      </c>
      <c r="G453" s="2">
        <v>42790</v>
      </c>
      <c r="H453" s="1">
        <v>909660</v>
      </c>
      <c r="I453" s="1">
        <v>405315</v>
      </c>
    </row>
    <row r="454" spans="1:9" x14ac:dyDescent="0.25">
      <c r="A454" t="s">
        <v>11550</v>
      </c>
      <c r="B454" t="s">
        <v>11551</v>
      </c>
      <c r="C454" t="s">
        <v>11549</v>
      </c>
      <c r="D454" t="s">
        <v>11548</v>
      </c>
      <c r="E454" t="s">
        <v>10918</v>
      </c>
      <c r="F454" t="s">
        <v>10658</v>
      </c>
      <c r="G454" s="2">
        <v>42864</v>
      </c>
      <c r="H454" s="1">
        <v>600000</v>
      </c>
      <c r="I454" s="1">
        <v>401910</v>
      </c>
    </row>
    <row r="455" spans="1:9" x14ac:dyDescent="0.25">
      <c r="A455" t="s">
        <v>11546</v>
      </c>
      <c r="B455" t="s">
        <v>11547</v>
      </c>
      <c r="C455" t="s">
        <v>3169</v>
      </c>
      <c r="D455" t="s">
        <v>3168</v>
      </c>
      <c r="E455" t="s">
        <v>10918</v>
      </c>
      <c r="F455" t="s">
        <v>10658</v>
      </c>
      <c r="G455" s="2">
        <v>42864</v>
      </c>
      <c r="H455" s="1">
        <v>4000000</v>
      </c>
      <c r="I455" s="1">
        <v>401910</v>
      </c>
    </row>
    <row r="456" spans="1:9" x14ac:dyDescent="0.25">
      <c r="A456" t="s">
        <v>11544</v>
      </c>
      <c r="B456" t="s">
        <v>11545</v>
      </c>
      <c r="C456" t="s">
        <v>11543</v>
      </c>
      <c r="D456" t="s">
        <v>11542</v>
      </c>
      <c r="E456" t="s">
        <v>10918</v>
      </c>
      <c r="F456" t="s">
        <v>10658</v>
      </c>
      <c r="G456" s="2">
        <v>42901</v>
      </c>
      <c r="H456" s="1">
        <v>450000</v>
      </c>
      <c r="I456" s="1">
        <v>397005</v>
      </c>
    </row>
    <row r="457" spans="1:9" x14ac:dyDescent="0.25">
      <c r="A457" t="s">
        <v>11540</v>
      </c>
      <c r="B457" t="s">
        <v>11541</v>
      </c>
      <c r="C457" t="s">
        <v>11539</v>
      </c>
      <c r="D457" t="s">
        <v>11538</v>
      </c>
      <c r="E457" t="s">
        <v>10918</v>
      </c>
      <c r="F457" t="s">
        <v>10658</v>
      </c>
      <c r="G457" s="2">
        <v>42969</v>
      </c>
      <c r="H457" s="1">
        <v>700000</v>
      </c>
      <c r="I457" s="1">
        <v>393195</v>
      </c>
    </row>
    <row r="458" spans="1:9" x14ac:dyDescent="0.25">
      <c r="A458" t="s">
        <v>11536</v>
      </c>
      <c r="B458" t="s">
        <v>11537</v>
      </c>
      <c r="C458" t="s">
        <v>2980</v>
      </c>
      <c r="D458" t="s">
        <v>2979</v>
      </c>
      <c r="E458" t="s">
        <v>10918</v>
      </c>
      <c r="F458" t="s">
        <v>10658</v>
      </c>
      <c r="G458" s="2">
        <v>42864</v>
      </c>
      <c r="H458" s="1">
        <v>1350000</v>
      </c>
      <c r="I458" s="1">
        <v>401910</v>
      </c>
    </row>
    <row r="459" spans="1:9" x14ac:dyDescent="0.25">
      <c r="A459" t="s">
        <v>11534</v>
      </c>
      <c r="B459" t="s">
        <v>11535</v>
      </c>
      <c r="C459" t="s">
        <v>11533</v>
      </c>
      <c r="D459" t="s">
        <v>11532</v>
      </c>
      <c r="E459" t="s">
        <v>10918</v>
      </c>
      <c r="F459" t="s">
        <v>10658</v>
      </c>
      <c r="G459" s="2">
        <v>42752</v>
      </c>
      <c r="H459" s="1">
        <v>415000</v>
      </c>
      <c r="I459" s="1">
        <v>405345</v>
      </c>
    </row>
    <row r="460" spans="1:9" x14ac:dyDescent="0.25">
      <c r="A460" t="s">
        <v>11530</v>
      </c>
      <c r="B460" t="s">
        <v>11531</v>
      </c>
      <c r="C460" t="s">
        <v>3008</v>
      </c>
      <c r="D460" t="s">
        <v>3007</v>
      </c>
      <c r="E460" t="s">
        <v>10918</v>
      </c>
      <c r="F460" t="s">
        <v>10658</v>
      </c>
      <c r="G460" s="2">
        <v>42752</v>
      </c>
      <c r="H460" s="1">
        <v>2356000</v>
      </c>
      <c r="I460" s="1">
        <v>405315</v>
      </c>
    </row>
    <row r="461" spans="1:9" x14ac:dyDescent="0.25">
      <c r="A461" t="s">
        <v>11528</v>
      </c>
      <c r="B461" t="s">
        <v>11529</v>
      </c>
      <c r="C461" t="s">
        <v>11527</v>
      </c>
      <c r="D461" t="s">
        <v>11526</v>
      </c>
      <c r="E461" t="s">
        <v>10918</v>
      </c>
      <c r="F461" t="s">
        <v>10658</v>
      </c>
      <c r="G461" s="2">
        <v>42752</v>
      </c>
      <c r="H461" s="1">
        <v>449925</v>
      </c>
      <c r="I461" s="1">
        <v>405375</v>
      </c>
    </row>
    <row r="462" spans="1:9" x14ac:dyDescent="0.25">
      <c r="A462" t="s">
        <v>11524</v>
      </c>
      <c r="B462" t="s">
        <v>11525</v>
      </c>
      <c r="C462" t="s">
        <v>11523</v>
      </c>
      <c r="D462" t="s">
        <v>11522</v>
      </c>
      <c r="E462" t="s">
        <v>10918</v>
      </c>
      <c r="F462" t="s">
        <v>10658</v>
      </c>
      <c r="G462" s="2">
        <v>42963</v>
      </c>
      <c r="H462" s="1">
        <v>1300000</v>
      </c>
      <c r="I462" s="1">
        <v>393195</v>
      </c>
    </row>
    <row r="463" spans="1:9" x14ac:dyDescent="0.25">
      <c r="A463" t="s">
        <v>11520</v>
      </c>
      <c r="B463" t="s">
        <v>11521</v>
      </c>
      <c r="C463" t="s">
        <v>11519</v>
      </c>
      <c r="D463" t="s">
        <v>11518</v>
      </c>
      <c r="E463" t="s">
        <v>10918</v>
      </c>
      <c r="F463" t="s">
        <v>10658</v>
      </c>
      <c r="G463" s="2">
        <v>42864</v>
      </c>
      <c r="H463" s="1">
        <v>430000</v>
      </c>
      <c r="I463" s="1">
        <v>401910</v>
      </c>
    </row>
    <row r="464" spans="1:9" x14ac:dyDescent="0.25">
      <c r="A464" t="s">
        <v>11516</v>
      </c>
      <c r="B464" t="s">
        <v>11517</v>
      </c>
      <c r="C464" t="s">
        <v>11515</v>
      </c>
      <c r="D464" t="s">
        <v>11514</v>
      </c>
      <c r="E464" t="s">
        <v>10918</v>
      </c>
      <c r="F464" t="s">
        <v>10658</v>
      </c>
      <c r="G464" s="2">
        <v>42837</v>
      </c>
      <c r="H464" s="1">
        <v>500000</v>
      </c>
      <c r="I464" s="1">
        <v>405315</v>
      </c>
    </row>
    <row r="465" spans="1:9" x14ac:dyDescent="0.25">
      <c r="A465" t="s">
        <v>11512</v>
      </c>
      <c r="B465" t="s">
        <v>11513</v>
      </c>
      <c r="C465" t="s">
        <v>11511</v>
      </c>
      <c r="D465" t="s">
        <v>11510</v>
      </c>
      <c r="E465" t="s">
        <v>10918</v>
      </c>
      <c r="F465" t="s">
        <v>10658</v>
      </c>
      <c r="G465" s="2">
        <v>42970</v>
      </c>
      <c r="H465" s="1">
        <v>540000</v>
      </c>
      <c r="I465" s="1">
        <v>393195</v>
      </c>
    </row>
    <row r="466" spans="1:9" x14ac:dyDescent="0.25">
      <c r="A466" t="s">
        <v>11508</v>
      </c>
      <c r="B466" t="s">
        <v>11509</v>
      </c>
      <c r="C466" t="s">
        <v>11507</v>
      </c>
      <c r="D466" t="s">
        <v>11506</v>
      </c>
      <c r="E466" t="s">
        <v>10918</v>
      </c>
      <c r="F466" t="s">
        <v>4</v>
      </c>
      <c r="G466" s="2">
        <v>42837</v>
      </c>
      <c r="H466" s="1">
        <v>2500000</v>
      </c>
      <c r="I466" s="1">
        <v>131715</v>
      </c>
    </row>
    <row r="467" spans="1:9" x14ac:dyDescent="0.25">
      <c r="A467" t="s">
        <v>11504</v>
      </c>
      <c r="B467" t="s">
        <v>11505</v>
      </c>
      <c r="C467" t="s">
        <v>11503</v>
      </c>
      <c r="D467" t="s">
        <v>11502</v>
      </c>
      <c r="E467" t="s">
        <v>10918</v>
      </c>
      <c r="F467" t="s">
        <v>10658</v>
      </c>
      <c r="G467" s="2">
        <v>43031</v>
      </c>
      <c r="H467" s="1">
        <v>410000</v>
      </c>
      <c r="I467" s="1">
        <v>391290</v>
      </c>
    </row>
    <row r="468" spans="1:9" x14ac:dyDescent="0.25">
      <c r="A468" t="s">
        <v>11500</v>
      </c>
      <c r="B468" t="s">
        <v>11501</v>
      </c>
      <c r="C468" t="s">
        <v>3059</v>
      </c>
      <c r="D468" t="s">
        <v>3058</v>
      </c>
      <c r="E468" t="s">
        <v>10918</v>
      </c>
      <c r="F468" t="s">
        <v>10658</v>
      </c>
      <c r="G468" s="2">
        <v>42772</v>
      </c>
      <c r="H468" s="1">
        <v>630120</v>
      </c>
      <c r="I468" s="1">
        <v>405315</v>
      </c>
    </row>
    <row r="469" spans="1:9" x14ac:dyDescent="0.25">
      <c r="A469" t="s">
        <v>11498</v>
      </c>
      <c r="B469" t="s">
        <v>11499</v>
      </c>
      <c r="C469" t="s">
        <v>3305</v>
      </c>
      <c r="D469" t="s">
        <v>3304</v>
      </c>
      <c r="E469" t="s">
        <v>10918</v>
      </c>
      <c r="F469" t="s">
        <v>4</v>
      </c>
      <c r="G469" s="2">
        <v>43025</v>
      </c>
      <c r="H469" s="1">
        <v>1000000</v>
      </c>
      <c r="I469" s="1">
        <v>391245</v>
      </c>
    </row>
    <row r="470" spans="1:9" x14ac:dyDescent="0.25">
      <c r="A470" t="s">
        <v>11496</v>
      </c>
      <c r="B470" t="s">
        <v>11497</v>
      </c>
      <c r="C470" t="s">
        <v>11495</v>
      </c>
      <c r="D470" t="s">
        <v>11494</v>
      </c>
      <c r="E470" t="s">
        <v>10918</v>
      </c>
      <c r="F470" t="s">
        <v>10658</v>
      </c>
      <c r="G470" s="2">
        <v>43065</v>
      </c>
      <c r="H470" s="1">
        <v>450000</v>
      </c>
      <c r="I470" s="1">
        <v>391245</v>
      </c>
    </row>
    <row r="471" spans="1:9" x14ac:dyDescent="0.25">
      <c r="A471" t="s">
        <v>11492</v>
      </c>
      <c r="B471" t="s">
        <v>11493</v>
      </c>
      <c r="C471" t="s">
        <v>11491</v>
      </c>
      <c r="D471" t="s">
        <v>11490</v>
      </c>
      <c r="E471" t="s">
        <v>10918</v>
      </c>
      <c r="F471" t="s">
        <v>10658</v>
      </c>
      <c r="G471" s="2">
        <v>43040</v>
      </c>
      <c r="H471" s="1">
        <v>863000</v>
      </c>
      <c r="I471" s="1">
        <v>391245</v>
      </c>
    </row>
    <row r="472" spans="1:9" x14ac:dyDescent="0.25">
      <c r="A472" t="s">
        <v>11488</v>
      </c>
      <c r="B472" t="s">
        <v>11489</v>
      </c>
      <c r="C472" t="s">
        <v>11487</v>
      </c>
      <c r="D472" t="s">
        <v>11486</v>
      </c>
      <c r="E472" t="s">
        <v>10918</v>
      </c>
      <c r="F472" t="s">
        <v>10658</v>
      </c>
      <c r="G472" s="2">
        <v>42977</v>
      </c>
      <c r="H472" s="1">
        <v>1162131</v>
      </c>
      <c r="I472" s="1">
        <v>391185</v>
      </c>
    </row>
    <row r="473" spans="1:9" x14ac:dyDescent="0.25">
      <c r="A473" t="s">
        <v>11484</v>
      </c>
      <c r="B473" t="s">
        <v>11485</v>
      </c>
      <c r="C473" t="s">
        <v>11483</v>
      </c>
      <c r="D473" t="s">
        <v>11482</v>
      </c>
      <c r="E473" t="s">
        <v>10918</v>
      </c>
      <c r="F473" t="s">
        <v>10658</v>
      </c>
      <c r="G473" s="2">
        <v>43011</v>
      </c>
      <c r="H473" s="1">
        <v>430000</v>
      </c>
      <c r="I473" s="1">
        <v>391290</v>
      </c>
    </row>
    <row r="474" spans="1:9" x14ac:dyDescent="0.25">
      <c r="A474" t="s">
        <v>11480</v>
      </c>
      <c r="B474" t="s">
        <v>11481</v>
      </c>
      <c r="C474" t="s">
        <v>11479</v>
      </c>
      <c r="D474" t="s">
        <v>11478</v>
      </c>
      <c r="E474" t="s">
        <v>10918</v>
      </c>
      <c r="F474" t="s">
        <v>10658</v>
      </c>
      <c r="G474" s="2">
        <v>42963</v>
      </c>
      <c r="H474" s="1">
        <v>2500000</v>
      </c>
      <c r="I474" s="1">
        <v>391185</v>
      </c>
    </row>
    <row r="475" spans="1:9" x14ac:dyDescent="0.25">
      <c r="A475" t="s">
        <v>11476</v>
      </c>
      <c r="B475" t="s">
        <v>11477</v>
      </c>
      <c r="C475" t="s">
        <v>11475</v>
      </c>
      <c r="D475" t="s">
        <v>11474</v>
      </c>
      <c r="E475" t="s">
        <v>10918</v>
      </c>
      <c r="F475" t="s">
        <v>4</v>
      </c>
      <c r="G475" s="2">
        <v>42971</v>
      </c>
      <c r="H475" s="1">
        <v>1959641</v>
      </c>
      <c r="I475" s="1">
        <v>200999</v>
      </c>
    </row>
    <row r="476" spans="1:9" x14ac:dyDescent="0.25">
      <c r="A476" t="s">
        <v>11472</v>
      </c>
      <c r="B476" t="s">
        <v>11473</v>
      </c>
      <c r="C476" t="s">
        <v>11248</v>
      </c>
      <c r="D476" t="s">
        <v>11471</v>
      </c>
      <c r="E476" t="s">
        <v>10918</v>
      </c>
      <c r="F476" t="s">
        <v>10658</v>
      </c>
      <c r="G476" s="2">
        <v>42963</v>
      </c>
      <c r="H476" s="1">
        <v>500000</v>
      </c>
      <c r="I476" s="1">
        <v>393195</v>
      </c>
    </row>
    <row r="477" spans="1:9" x14ac:dyDescent="0.25">
      <c r="A477" t="s">
        <v>11469</v>
      </c>
      <c r="B477" t="s">
        <v>11470</v>
      </c>
      <c r="C477" t="s">
        <v>11468</v>
      </c>
      <c r="D477" t="s">
        <v>11467</v>
      </c>
      <c r="E477" t="s">
        <v>10918</v>
      </c>
      <c r="F477" t="s">
        <v>10658</v>
      </c>
      <c r="G477" s="2">
        <v>42989</v>
      </c>
      <c r="H477" s="1">
        <v>694975</v>
      </c>
      <c r="I477" s="1">
        <v>289426</v>
      </c>
    </row>
    <row r="478" spans="1:9" x14ac:dyDescent="0.25">
      <c r="A478" t="s">
        <v>11465</v>
      </c>
      <c r="B478" t="s">
        <v>11466</v>
      </c>
      <c r="C478" t="s">
        <v>11464</v>
      </c>
      <c r="D478" t="s">
        <v>11463</v>
      </c>
      <c r="E478" t="s">
        <v>10918</v>
      </c>
      <c r="F478" t="s">
        <v>10658</v>
      </c>
      <c r="G478" s="2">
        <v>42901</v>
      </c>
      <c r="H478" s="1">
        <v>567378</v>
      </c>
      <c r="I478" s="1">
        <v>384953</v>
      </c>
    </row>
    <row r="479" spans="1:9" x14ac:dyDescent="0.25">
      <c r="A479" t="s">
        <v>11461</v>
      </c>
      <c r="B479" t="s">
        <v>11462</v>
      </c>
      <c r="C479" t="s">
        <v>11460</v>
      </c>
      <c r="D479" t="s">
        <v>11459</v>
      </c>
      <c r="E479" t="s">
        <v>10918</v>
      </c>
      <c r="F479" t="s">
        <v>10658</v>
      </c>
      <c r="G479" s="2">
        <v>43081</v>
      </c>
      <c r="H479" s="1">
        <v>996000</v>
      </c>
      <c r="I479" s="1">
        <v>383490</v>
      </c>
    </row>
    <row r="480" spans="1:9" x14ac:dyDescent="0.25">
      <c r="A480" t="s">
        <v>11457</v>
      </c>
      <c r="B480" t="s">
        <v>11458</v>
      </c>
      <c r="C480" t="s">
        <v>2554</v>
      </c>
      <c r="D480" t="s">
        <v>2553</v>
      </c>
      <c r="E480" t="s">
        <v>10918</v>
      </c>
      <c r="F480" t="s">
        <v>10658</v>
      </c>
      <c r="G480" s="2">
        <v>42807</v>
      </c>
      <c r="H480" s="1">
        <v>450000</v>
      </c>
      <c r="I480" s="1">
        <v>405315</v>
      </c>
    </row>
    <row r="481" spans="1:9" x14ac:dyDescent="0.25">
      <c r="A481" t="s">
        <v>11455</v>
      </c>
      <c r="B481" t="s">
        <v>11456</v>
      </c>
      <c r="C481" t="s">
        <v>11454</v>
      </c>
      <c r="D481" t="s">
        <v>11453</v>
      </c>
      <c r="E481" t="s">
        <v>10918</v>
      </c>
      <c r="F481" t="s">
        <v>4</v>
      </c>
      <c r="G481" s="2">
        <v>42977</v>
      </c>
      <c r="H481" s="1">
        <v>969980</v>
      </c>
      <c r="I481" s="1">
        <v>394050</v>
      </c>
    </row>
    <row r="482" spans="1:9" x14ac:dyDescent="0.25">
      <c r="A482" t="s">
        <v>11451</v>
      </c>
      <c r="B482" t="s">
        <v>11452</v>
      </c>
      <c r="C482" t="s">
        <v>11450</v>
      </c>
      <c r="D482" t="s">
        <v>11449</v>
      </c>
      <c r="E482" t="s">
        <v>10918</v>
      </c>
      <c r="F482" t="s">
        <v>10658</v>
      </c>
      <c r="G482" s="2">
        <v>43080</v>
      </c>
      <c r="H482" s="1">
        <v>400000</v>
      </c>
      <c r="I482" s="1">
        <v>383490</v>
      </c>
    </row>
    <row r="483" spans="1:9" x14ac:dyDescent="0.25">
      <c r="A483" t="s">
        <v>11447</v>
      </c>
      <c r="B483" t="s">
        <v>11448</v>
      </c>
      <c r="C483" t="s">
        <v>11446</v>
      </c>
      <c r="D483" t="s">
        <v>11445</v>
      </c>
      <c r="E483" t="s">
        <v>10918</v>
      </c>
      <c r="F483" t="s">
        <v>10658</v>
      </c>
      <c r="G483" s="2">
        <v>42837</v>
      </c>
      <c r="H483" s="1">
        <v>413424</v>
      </c>
      <c r="I483" s="1">
        <v>405315</v>
      </c>
    </row>
    <row r="484" spans="1:9" x14ac:dyDescent="0.25">
      <c r="A484" t="s">
        <v>11443</v>
      </c>
      <c r="B484" t="s">
        <v>11444</v>
      </c>
      <c r="C484" t="s">
        <v>11442</v>
      </c>
      <c r="D484" t="s">
        <v>11441</v>
      </c>
      <c r="E484" t="s">
        <v>10918</v>
      </c>
      <c r="F484" t="s">
        <v>10658</v>
      </c>
      <c r="G484" s="2">
        <v>42790</v>
      </c>
      <c r="H484" s="1">
        <v>394700</v>
      </c>
      <c r="I484" s="1">
        <v>394700</v>
      </c>
    </row>
    <row r="485" spans="1:9" x14ac:dyDescent="0.25">
      <c r="A485" t="s">
        <v>11439</v>
      </c>
      <c r="B485" t="s">
        <v>11440</v>
      </c>
      <c r="C485" t="s">
        <v>11438</v>
      </c>
      <c r="D485" t="s">
        <v>11437</v>
      </c>
      <c r="E485" t="s">
        <v>10918</v>
      </c>
      <c r="F485" t="s">
        <v>10658</v>
      </c>
      <c r="G485" s="2">
        <v>43059</v>
      </c>
      <c r="H485" s="1">
        <v>139000</v>
      </c>
      <c r="I485" s="1">
        <v>139000</v>
      </c>
    </row>
    <row r="486" spans="1:9" x14ac:dyDescent="0.25">
      <c r="A486" t="s">
        <v>11435</v>
      </c>
      <c r="B486" t="s">
        <v>11436</v>
      </c>
      <c r="C486" t="s">
        <v>11434</v>
      </c>
      <c r="D486" t="s">
        <v>11433</v>
      </c>
      <c r="E486" t="s">
        <v>10918</v>
      </c>
      <c r="F486" t="s">
        <v>10658</v>
      </c>
      <c r="G486" s="2">
        <v>42837</v>
      </c>
      <c r="H486" s="1">
        <v>410000</v>
      </c>
      <c r="I486" s="1">
        <v>405315</v>
      </c>
    </row>
    <row r="487" spans="1:9" x14ac:dyDescent="0.25">
      <c r="A487" t="s">
        <v>11431</v>
      </c>
      <c r="B487" t="s">
        <v>11432</v>
      </c>
      <c r="C487" t="s">
        <v>11430</v>
      </c>
      <c r="D487" t="s">
        <v>11429</v>
      </c>
      <c r="E487" t="s">
        <v>10918</v>
      </c>
      <c r="F487" t="s">
        <v>10658</v>
      </c>
      <c r="G487" s="2">
        <v>43059</v>
      </c>
      <c r="H487" s="1">
        <v>1045420</v>
      </c>
      <c r="I487" s="1">
        <v>383745</v>
      </c>
    </row>
    <row r="488" spans="1:9" x14ac:dyDescent="0.25">
      <c r="A488" t="s">
        <v>11427</v>
      </c>
      <c r="B488" t="s">
        <v>11428</v>
      </c>
      <c r="C488" t="s">
        <v>11426</v>
      </c>
      <c r="D488" t="s">
        <v>11425</v>
      </c>
      <c r="E488" t="s">
        <v>10918</v>
      </c>
      <c r="F488" t="s">
        <v>10658</v>
      </c>
      <c r="G488" s="2">
        <v>43046</v>
      </c>
      <c r="H488" s="1">
        <v>308902</v>
      </c>
      <c r="I488" s="1">
        <v>308902</v>
      </c>
    </row>
    <row r="489" spans="1:9" x14ac:dyDescent="0.25">
      <c r="A489" t="s">
        <v>11423</v>
      </c>
      <c r="B489" t="s">
        <v>11424</v>
      </c>
      <c r="C489" t="s">
        <v>2910</v>
      </c>
      <c r="D489" t="s">
        <v>2909</v>
      </c>
      <c r="E489" t="s">
        <v>10918</v>
      </c>
      <c r="F489" t="s">
        <v>10658</v>
      </c>
      <c r="G489" s="2">
        <v>42872</v>
      </c>
      <c r="H489" s="1">
        <v>916155</v>
      </c>
      <c r="I489" s="1">
        <v>403065</v>
      </c>
    </row>
    <row r="490" spans="1:9" x14ac:dyDescent="0.25">
      <c r="A490" t="s">
        <v>11421</v>
      </c>
      <c r="B490" t="s">
        <v>11422</v>
      </c>
      <c r="C490" t="s">
        <v>11420</v>
      </c>
      <c r="D490" t="s">
        <v>11419</v>
      </c>
      <c r="E490" t="s">
        <v>10918</v>
      </c>
      <c r="F490" t="s">
        <v>10658</v>
      </c>
      <c r="G490" s="2">
        <v>42971</v>
      </c>
      <c r="H490" s="1">
        <v>430000</v>
      </c>
      <c r="I490" s="1">
        <v>391185</v>
      </c>
    </row>
    <row r="491" spans="1:9" x14ac:dyDescent="0.25">
      <c r="A491" t="s">
        <v>11417</v>
      </c>
      <c r="B491" t="s">
        <v>11418</v>
      </c>
      <c r="C491" t="s">
        <v>11416</v>
      </c>
      <c r="D491" t="s">
        <v>11415</v>
      </c>
      <c r="E491" t="s">
        <v>10918</v>
      </c>
      <c r="F491" t="s">
        <v>10658</v>
      </c>
      <c r="G491" s="2">
        <v>43025</v>
      </c>
      <c r="H491" s="1">
        <v>1973421</v>
      </c>
      <c r="I491" s="1">
        <v>391245</v>
      </c>
    </row>
    <row r="492" spans="1:9" x14ac:dyDescent="0.25">
      <c r="A492" t="s">
        <v>11413</v>
      </c>
      <c r="B492" t="s">
        <v>11414</v>
      </c>
      <c r="C492" t="s">
        <v>2606</v>
      </c>
      <c r="D492" t="s">
        <v>2605</v>
      </c>
      <c r="E492" t="s">
        <v>10918</v>
      </c>
      <c r="F492" t="s">
        <v>4</v>
      </c>
      <c r="G492" s="2">
        <v>42901</v>
      </c>
      <c r="H492" s="1">
        <v>1216580</v>
      </c>
      <c r="I492" s="1">
        <v>397005</v>
      </c>
    </row>
    <row r="493" spans="1:9" x14ac:dyDescent="0.25">
      <c r="A493" t="s">
        <v>11411</v>
      </c>
      <c r="B493" t="s">
        <v>11412</v>
      </c>
      <c r="C493" t="s">
        <v>2316</v>
      </c>
      <c r="D493" t="s">
        <v>2315</v>
      </c>
      <c r="E493" t="s">
        <v>10918</v>
      </c>
      <c r="F493" t="s">
        <v>4</v>
      </c>
      <c r="G493" s="2">
        <v>42998</v>
      </c>
      <c r="H493" s="1">
        <v>4444860</v>
      </c>
      <c r="I493" s="1">
        <v>393195</v>
      </c>
    </row>
    <row r="494" spans="1:9" x14ac:dyDescent="0.25">
      <c r="A494" t="s">
        <v>11409</v>
      </c>
      <c r="B494" t="s">
        <v>11410</v>
      </c>
      <c r="C494" t="s">
        <v>11408</v>
      </c>
      <c r="D494" t="s">
        <v>11407</v>
      </c>
      <c r="E494" t="s">
        <v>10918</v>
      </c>
      <c r="F494" t="s">
        <v>10658</v>
      </c>
      <c r="G494" s="2">
        <v>42970</v>
      </c>
      <c r="H494" s="1">
        <v>473292</v>
      </c>
      <c r="I494" s="1">
        <v>391185</v>
      </c>
    </row>
    <row r="495" spans="1:9" x14ac:dyDescent="0.25">
      <c r="A495" t="s">
        <v>11405</v>
      </c>
      <c r="B495" t="s">
        <v>11406</v>
      </c>
      <c r="C495" t="s">
        <v>11404</v>
      </c>
      <c r="D495" t="s">
        <v>11403</v>
      </c>
      <c r="E495" t="s">
        <v>10918</v>
      </c>
      <c r="F495" t="s">
        <v>10658</v>
      </c>
      <c r="G495" s="2">
        <v>42864</v>
      </c>
      <c r="H495" s="1">
        <v>1600000</v>
      </c>
      <c r="I495" s="1">
        <v>401910</v>
      </c>
    </row>
    <row r="496" spans="1:9" x14ac:dyDescent="0.25">
      <c r="A496" t="s">
        <v>11401</v>
      </c>
      <c r="B496" t="s">
        <v>11402</v>
      </c>
      <c r="C496" t="s">
        <v>11400</v>
      </c>
      <c r="D496" t="s">
        <v>11399</v>
      </c>
      <c r="E496" t="s">
        <v>10918</v>
      </c>
      <c r="F496" t="s">
        <v>4</v>
      </c>
      <c r="G496" s="2">
        <v>42864</v>
      </c>
      <c r="H496" s="1">
        <v>2000000</v>
      </c>
      <c r="I496" s="1">
        <v>401910</v>
      </c>
    </row>
    <row r="497" spans="1:9" x14ac:dyDescent="0.25">
      <c r="A497" t="s">
        <v>11397</v>
      </c>
      <c r="B497" t="s">
        <v>11398</v>
      </c>
      <c r="C497" t="s">
        <v>11396</v>
      </c>
      <c r="D497" t="s">
        <v>11395</v>
      </c>
      <c r="E497" t="s">
        <v>10918</v>
      </c>
      <c r="F497" t="s">
        <v>10658</v>
      </c>
      <c r="G497" s="2">
        <v>42807</v>
      </c>
      <c r="H497" s="1">
        <v>415000</v>
      </c>
      <c r="I497" s="1">
        <v>405315</v>
      </c>
    </row>
    <row r="498" spans="1:9" x14ac:dyDescent="0.25">
      <c r="A498" t="s">
        <v>11393</v>
      </c>
      <c r="B498" t="s">
        <v>11394</v>
      </c>
      <c r="C498" t="s">
        <v>11392</v>
      </c>
      <c r="D498" t="s">
        <v>11391</v>
      </c>
      <c r="E498" t="s">
        <v>10918</v>
      </c>
      <c r="F498" t="s">
        <v>10658</v>
      </c>
      <c r="G498" s="2">
        <v>42772</v>
      </c>
      <c r="H498" s="1">
        <v>5000000</v>
      </c>
      <c r="I498" s="1">
        <v>405315</v>
      </c>
    </row>
    <row r="499" spans="1:9" x14ac:dyDescent="0.25">
      <c r="A499" t="s">
        <v>11389</v>
      </c>
      <c r="B499" t="s">
        <v>11390</v>
      </c>
      <c r="C499" t="s">
        <v>11388</v>
      </c>
      <c r="D499" t="s">
        <v>11387</v>
      </c>
      <c r="E499" t="s">
        <v>10918</v>
      </c>
      <c r="F499" t="s">
        <v>10658</v>
      </c>
      <c r="G499" s="2">
        <v>42780</v>
      </c>
      <c r="H499" s="1">
        <v>1850000</v>
      </c>
      <c r="I499" s="1">
        <v>405330</v>
      </c>
    </row>
    <row r="500" spans="1:9" x14ac:dyDescent="0.25">
      <c r="A500" t="s">
        <v>11385</v>
      </c>
      <c r="B500" t="s">
        <v>11386</v>
      </c>
      <c r="C500" t="s">
        <v>2414</v>
      </c>
      <c r="D500" t="s">
        <v>2413</v>
      </c>
      <c r="E500" t="s">
        <v>10918</v>
      </c>
      <c r="F500" t="s">
        <v>10658</v>
      </c>
      <c r="G500" s="2">
        <v>43025</v>
      </c>
      <c r="H500" s="1">
        <v>723368</v>
      </c>
      <c r="I500" s="1">
        <v>391695</v>
      </c>
    </row>
    <row r="501" spans="1:9" x14ac:dyDescent="0.25">
      <c r="A501" t="s">
        <v>11383</v>
      </c>
      <c r="B501" t="s">
        <v>11384</v>
      </c>
      <c r="C501" t="s">
        <v>11382</v>
      </c>
      <c r="D501" t="s">
        <v>11381</v>
      </c>
      <c r="E501" t="s">
        <v>10918</v>
      </c>
      <c r="F501" t="s">
        <v>10658</v>
      </c>
      <c r="G501" s="2">
        <v>42780</v>
      </c>
      <c r="H501" s="1">
        <v>874930</v>
      </c>
      <c r="I501" s="1">
        <v>405330</v>
      </c>
    </row>
    <row r="502" spans="1:9" x14ac:dyDescent="0.25">
      <c r="A502" t="s">
        <v>11379</v>
      </c>
      <c r="B502" t="s">
        <v>11380</v>
      </c>
      <c r="C502" t="s">
        <v>11378</v>
      </c>
      <c r="D502" t="s">
        <v>11377</v>
      </c>
      <c r="E502" t="s">
        <v>10918</v>
      </c>
      <c r="F502" t="s">
        <v>10658</v>
      </c>
      <c r="G502" s="2">
        <v>42772</v>
      </c>
      <c r="H502" s="1">
        <v>400000</v>
      </c>
      <c r="I502" s="1">
        <v>400000</v>
      </c>
    </row>
    <row r="503" spans="1:9" x14ac:dyDescent="0.25">
      <c r="A503" t="s">
        <v>11375</v>
      </c>
      <c r="B503" t="s">
        <v>11376</v>
      </c>
      <c r="C503" t="s">
        <v>11374</v>
      </c>
      <c r="D503" t="s">
        <v>11373</v>
      </c>
      <c r="E503" t="s">
        <v>10918</v>
      </c>
      <c r="F503" t="s">
        <v>10658</v>
      </c>
      <c r="G503" s="2">
        <v>43040</v>
      </c>
      <c r="H503" s="1">
        <v>800000</v>
      </c>
      <c r="I503" s="1">
        <v>391245</v>
      </c>
    </row>
    <row r="504" spans="1:9" x14ac:dyDescent="0.25">
      <c r="A504" t="s">
        <v>11371</v>
      </c>
      <c r="B504" t="s">
        <v>11372</v>
      </c>
      <c r="C504" t="s">
        <v>11370</v>
      </c>
      <c r="D504" t="s">
        <v>11369</v>
      </c>
      <c r="E504" t="s">
        <v>10918</v>
      </c>
      <c r="F504" t="s">
        <v>10658</v>
      </c>
      <c r="G504" s="2">
        <v>42772</v>
      </c>
      <c r="H504" s="1">
        <v>759000</v>
      </c>
      <c r="I504" s="1">
        <v>405315</v>
      </c>
    </row>
    <row r="505" spans="1:9" x14ac:dyDescent="0.25">
      <c r="A505" t="s">
        <v>11367</v>
      </c>
      <c r="B505" t="s">
        <v>11368</v>
      </c>
      <c r="C505" t="s">
        <v>2380</v>
      </c>
      <c r="D505" t="s">
        <v>2379</v>
      </c>
      <c r="E505" t="s">
        <v>10918</v>
      </c>
      <c r="F505" t="s">
        <v>10658</v>
      </c>
      <c r="G505" s="2">
        <v>43059</v>
      </c>
      <c r="H505" s="1">
        <v>900000</v>
      </c>
      <c r="I505" s="1">
        <v>170007</v>
      </c>
    </row>
    <row r="506" spans="1:9" x14ac:dyDescent="0.25">
      <c r="A506" t="s">
        <v>11365</v>
      </c>
      <c r="B506" t="s">
        <v>11366</v>
      </c>
      <c r="C506" t="s">
        <v>11364</v>
      </c>
      <c r="D506" t="s">
        <v>11363</v>
      </c>
      <c r="E506" t="s">
        <v>10918</v>
      </c>
      <c r="F506" t="s">
        <v>10658</v>
      </c>
      <c r="G506" s="2">
        <v>42772</v>
      </c>
      <c r="H506" s="1">
        <v>1200000</v>
      </c>
      <c r="I506" s="1">
        <v>405315</v>
      </c>
    </row>
    <row r="507" spans="1:9" x14ac:dyDescent="0.25">
      <c r="A507" t="s">
        <v>11361</v>
      </c>
      <c r="B507" t="s">
        <v>11362</v>
      </c>
      <c r="C507" t="s">
        <v>11360</v>
      </c>
      <c r="D507" t="s">
        <v>11359</v>
      </c>
      <c r="E507" t="s">
        <v>10918</v>
      </c>
      <c r="F507" t="s">
        <v>10658</v>
      </c>
      <c r="G507" s="2">
        <v>43041</v>
      </c>
      <c r="H507" s="1">
        <v>1511608</v>
      </c>
      <c r="I507" s="1">
        <v>391245</v>
      </c>
    </row>
    <row r="508" spans="1:9" x14ac:dyDescent="0.25">
      <c r="A508" t="s">
        <v>11357</v>
      </c>
      <c r="B508" t="s">
        <v>11358</v>
      </c>
      <c r="C508" t="s">
        <v>2880</v>
      </c>
      <c r="D508" t="s">
        <v>2879</v>
      </c>
      <c r="E508" t="s">
        <v>10918</v>
      </c>
      <c r="F508" t="s">
        <v>10658</v>
      </c>
      <c r="G508" s="2">
        <v>43013</v>
      </c>
      <c r="H508" s="1">
        <v>468000</v>
      </c>
      <c r="I508" s="1">
        <v>391290</v>
      </c>
    </row>
    <row r="509" spans="1:9" x14ac:dyDescent="0.25">
      <c r="A509" t="s">
        <v>11355</v>
      </c>
      <c r="B509" t="s">
        <v>11356</v>
      </c>
      <c r="C509" t="s">
        <v>11354</v>
      </c>
      <c r="D509" t="s">
        <v>11353</v>
      </c>
      <c r="E509" t="s">
        <v>10918</v>
      </c>
      <c r="F509" t="s">
        <v>10658</v>
      </c>
      <c r="G509" s="2">
        <v>43031</v>
      </c>
      <c r="H509" s="1">
        <v>868905</v>
      </c>
      <c r="I509" s="1">
        <v>391290</v>
      </c>
    </row>
    <row r="510" spans="1:9" x14ac:dyDescent="0.25">
      <c r="A510" t="s">
        <v>11351</v>
      </c>
      <c r="B510" t="s">
        <v>11352</v>
      </c>
      <c r="C510" t="s">
        <v>11350</v>
      </c>
      <c r="D510" t="s">
        <v>11349</v>
      </c>
      <c r="E510" t="s">
        <v>10918</v>
      </c>
      <c r="F510" t="s">
        <v>10658</v>
      </c>
      <c r="G510" s="2">
        <v>43075</v>
      </c>
      <c r="H510" s="1">
        <v>1240840</v>
      </c>
      <c r="I510" s="1">
        <v>383745</v>
      </c>
    </row>
    <row r="511" spans="1:9" x14ac:dyDescent="0.25">
      <c r="A511" t="s">
        <v>11347</v>
      </c>
      <c r="B511" t="s">
        <v>11348</v>
      </c>
      <c r="C511" t="s">
        <v>11346</v>
      </c>
      <c r="D511" t="s">
        <v>11345</v>
      </c>
      <c r="E511" t="s">
        <v>10918</v>
      </c>
      <c r="F511" t="s">
        <v>10658</v>
      </c>
      <c r="G511" s="2">
        <v>43081</v>
      </c>
      <c r="H511" s="1">
        <v>486000</v>
      </c>
      <c r="I511" s="1">
        <v>383490</v>
      </c>
    </row>
    <row r="512" spans="1:9" x14ac:dyDescent="0.25">
      <c r="A512" t="s">
        <v>11343</v>
      </c>
      <c r="B512" t="s">
        <v>11344</v>
      </c>
      <c r="C512" t="s">
        <v>2262</v>
      </c>
      <c r="D512" t="s">
        <v>2261</v>
      </c>
      <c r="E512" t="s">
        <v>10918</v>
      </c>
      <c r="F512" t="s">
        <v>10658</v>
      </c>
      <c r="G512" s="2">
        <v>42970</v>
      </c>
      <c r="H512" s="1">
        <v>1000000</v>
      </c>
      <c r="I512" s="1">
        <v>391185</v>
      </c>
    </row>
    <row r="513" spans="1:9" x14ac:dyDescent="0.25">
      <c r="A513" t="s">
        <v>11341</v>
      </c>
      <c r="B513" t="s">
        <v>11342</v>
      </c>
      <c r="C513" t="s">
        <v>11340</v>
      </c>
      <c r="D513" t="s">
        <v>11339</v>
      </c>
      <c r="E513" t="s">
        <v>10918</v>
      </c>
      <c r="F513" t="s">
        <v>10658</v>
      </c>
      <c r="G513" s="2">
        <v>43041</v>
      </c>
      <c r="H513" s="1">
        <v>822042</v>
      </c>
      <c r="I513" s="1">
        <v>391245</v>
      </c>
    </row>
    <row r="514" spans="1:9" x14ac:dyDescent="0.25">
      <c r="A514" t="s">
        <v>11337</v>
      </c>
      <c r="B514" t="s">
        <v>11338</v>
      </c>
      <c r="C514" t="s">
        <v>11336</v>
      </c>
      <c r="D514" t="s">
        <v>11335</v>
      </c>
      <c r="E514" t="s">
        <v>10918</v>
      </c>
      <c r="F514" t="s">
        <v>10658</v>
      </c>
      <c r="G514" s="2">
        <v>42901</v>
      </c>
      <c r="H514" s="1">
        <v>420000</v>
      </c>
      <c r="I514" s="1">
        <v>397005</v>
      </c>
    </row>
    <row r="515" spans="1:9" x14ac:dyDescent="0.25">
      <c r="A515" t="s">
        <v>11333</v>
      </c>
      <c r="B515" t="s">
        <v>11334</v>
      </c>
      <c r="C515" t="s">
        <v>11332</v>
      </c>
      <c r="D515" t="s">
        <v>11331</v>
      </c>
      <c r="E515" t="s">
        <v>10918</v>
      </c>
      <c r="F515" t="s">
        <v>10658</v>
      </c>
      <c r="G515" s="2">
        <v>42864</v>
      </c>
      <c r="H515" s="1">
        <v>1000000</v>
      </c>
      <c r="I515" s="1">
        <v>401910</v>
      </c>
    </row>
    <row r="516" spans="1:9" x14ac:dyDescent="0.25">
      <c r="A516" t="s">
        <v>11329</v>
      </c>
      <c r="B516" t="s">
        <v>11330</v>
      </c>
      <c r="C516" t="s">
        <v>11328</v>
      </c>
      <c r="D516" t="s">
        <v>11327</v>
      </c>
      <c r="E516" t="s">
        <v>10918</v>
      </c>
      <c r="F516" t="s">
        <v>10658</v>
      </c>
      <c r="G516" s="2">
        <v>42790</v>
      </c>
      <c r="H516" s="1">
        <v>2127824</v>
      </c>
      <c r="I516" s="1">
        <v>405315</v>
      </c>
    </row>
    <row r="517" spans="1:9" x14ac:dyDescent="0.25">
      <c r="A517" t="s">
        <v>11325</v>
      </c>
      <c r="B517" t="s">
        <v>11326</v>
      </c>
      <c r="C517" t="s">
        <v>11324</v>
      </c>
      <c r="D517" t="s">
        <v>11323</v>
      </c>
      <c r="E517" t="s">
        <v>10918</v>
      </c>
      <c r="F517" t="s">
        <v>4</v>
      </c>
      <c r="G517" s="2">
        <v>42872</v>
      </c>
      <c r="H517" s="1">
        <v>1000000</v>
      </c>
      <c r="I517" s="1">
        <v>403065</v>
      </c>
    </row>
    <row r="518" spans="1:9" x14ac:dyDescent="0.25">
      <c r="A518" t="s">
        <v>11321</v>
      </c>
      <c r="B518" t="s">
        <v>11322</v>
      </c>
      <c r="C518" t="s">
        <v>11320</v>
      </c>
      <c r="D518" t="s">
        <v>11319</v>
      </c>
      <c r="E518" t="s">
        <v>10918</v>
      </c>
      <c r="F518" t="s">
        <v>10658</v>
      </c>
      <c r="G518" s="2">
        <v>42864</v>
      </c>
      <c r="H518" s="1">
        <v>500000</v>
      </c>
      <c r="I518" s="1">
        <v>401910</v>
      </c>
    </row>
    <row r="519" spans="1:9" x14ac:dyDescent="0.25">
      <c r="A519" t="s">
        <v>11317</v>
      </c>
      <c r="B519" t="s">
        <v>11318</v>
      </c>
      <c r="C519" t="s">
        <v>1828</v>
      </c>
      <c r="D519" t="s">
        <v>1827</v>
      </c>
      <c r="E519" t="s">
        <v>10918</v>
      </c>
      <c r="F519" t="s">
        <v>10658</v>
      </c>
      <c r="G519" s="2">
        <v>42970</v>
      </c>
      <c r="H519" s="1">
        <v>442638</v>
      </c>
      <c r="I519" s="1">
        <v>393195</v>
      </c>
    </row>
    <row r="520" spans="1:9" x14ac:dyDescent="0.25">
      <c r="A520" t="s">
        <v>11315</v>
      </c>
      <c r="B520" t="s">
        <v>11316</v>
      </c>
      <c r="C520" t="s">
        <v>11314</v>
      </c>
      <c r="D520" t="s">
        <v>11313</v>
      </c>
      <c r="E520" t="s">
        <v>10918</v>
      </c>
      <c r="F520" t="s">
        <v>10658</v>
      </c>
      <c r="G520" s="2">
        <v>42901</v>
      </c>
      <c r="H520" s="1">
        <v>435200</v>
      </c>
      <c r="I520" s="1">
        <v>397005</v>
      </c>
    </row>
    <row r="521" spans="1:9" x14ac:dyDescent="0.25">
      <c r="A521" t="s">
        <v>11311</v>
      </c>
      <c r="B521" t="s">
        <v>11312</v>
      </c>
      <c r="C521" t="s">
        <v>11310</v>
      </c>
      <c r="D521" t="s">
        <v>11309</v>
      </c>
      <c r="E521" t="s">
        <v>10918</v>
      </c>
      <c r="F521" t="s">
        <v>10658</v>
      </c>
      <c r="G521" s="2">
        <v>42864</v>
      </c>
      <c r="H521" s="1">
        <v>420000</v>
      </c>
      <c r="I521" s="1">
        <v>401910</v>
      </c>
    </row>
    <row r="522" spans="1:9" x14ac:dyDescent="0.25">
      <c r="A522" t="s">
        <v>11307</v>
      </c>
      <c r="B522" t="s">
        <v>11308</v>
      </c>
      <c r="C522" t="s">
        <v>11306</v>
      </c>
      <c r="D522" t="s">
        <v>11305</v>
      </c>
      <c r="E522" t="s">
        <v>10918</v>
      </c>
      <c r="F522" t="s">
        <v>10658</v>
      </c>
      <c r="G522" s="2">
        <v>43005</v>
      </c>
      <c r="H522" s="1">
        <v>400000</v>
      </c>
      <c r="I522" s="1">
        <v>391290</v>
      </c>
    </row>
    <row r="523" spans="1:9" x14ac:dyDescent="0.25">
      <c r="A523" t="s">
        <v>11303</v>
      </c>
      <c r="B523" t="s">
        <v>11304</v>
      </c>
      <c r="C523" t="s">
        <v>11302</v>
      </c>
      <c r="D523" t="s">
        <v>11301</v>
      </c>
      <c r="E523" t="s">
        <v>10918</v>
      </c>
      <c r="F523" t="s">
        <v>10658</v>
      </c>
      <c r="G523" s="2">
        <v>43013</v>
      </c>
      <c r="H523" s="1">
        <v>460000</v>
      </c>
      <c r="I523" s="1">
        <v>391290</v>
      </c>
    </row>
    <row r="524" spans="1:9" x14ac:dyDescent="0.25">
      <c r="A524" t="s">
        <v>11299</v>
      </c>
      <c r="B524" t="s">
        <v>11300</v>
      </c>
      <c r="C524" t="s">
        <v>2168</v>
      </c>
      <c r="D524" t="s">
        <v>2167</v>
      </c>
      <c r="E524" t="s">
        <v>10918</v>
      </c>
      <c r="F524" t="s">
        <v>10658</v>
      </c>
      <c r="G524" s="2">
        <v>42790</v>
      </c>
      <c r="H524" s="1">
        <v>1093314</v>
      </c>
      <c r="I524" s="1">
        <v>401627</v>
      </c>
    </row>
    <row r="525" spans="1:9" x14ac:dyDescent="0.25">
      <c r="A525" t="s">
        <v>11297</v>
      </c>
      <c r="B525" t="s">
        <v>11298</v>
      </c>
      <c r="C525" t="s">
        <v>11296</v>
      </c>
      <c r="D525" t="s">
        <v>11295</v>
      </c>
      <c r="E525" t="s">
        <v>10918</v>
      </c>
      <c r="F525" t="s">
        <v>10658</v>
      </c>
      <c r="G525" s="2">
        <v>42837</v>
      </c>
      <c r="H525" s="1">
        <v>490000</v>
      </c>
      <c r="I525" s="1">
        <v>405315</v>
      </c>
    </row>
    <row r="526" spans="1:9" x14ac:dyDescent="0.25">
      <c r="A526" t="s">
        <v>11293</v>
      </c>
      <c r="B526" t="s">
        <v>11294</v>
      </c>
      <c r="C526" t="s">
        <v>11268</v>
      </c>
      <c r="D526" t="s">
        <v>11267</v>
      </c>
      <c r="E526" t="s">
        <v>10918</v>
      </c>
      <c r="F526" t="s">
        <v>10658</v>
      </c>
      <c r="G526" s="2">
        <v>42772</v>
      </c>
      <c r="H526" s="1">
        <v>100000</v>
      </c>
      <c r="I526" s="1">
        <v>100000</v>
      </c>
    </row>
    <row r="527" spans="1:9" x14ac:dyDescent="0.25">
      <c r="A527" t="s">
        <v>11291</v>
      </c>
      <c r="B527" t="s">
        <v>11292</v>
      </c>
      <c r="C527" t="s">
        <v>11290</v>
      </c>
      <c r="D527" t="s">
        <v>11289</v>
      </c>
      <c r="E527" t="s">
        <v>10918</v>
      </c>
      <c r="F527" t="s">
        <v>10658</v>
      </c>
      <c r="G527" s="2">
        <v>43040</v>
      </c>
      <c r="H527" s="1">
        <v>2808660</v>
      </c>
      <c r="I527" s="1">
        <v>391245</v>
      </c>
    </row>
    <row r="528" spans="1:9" x14ac:dyDescent="0.25">
      <c r="A528" t="s">
        <v>11287</v>
      </c>
      <c r="B528" t="s">
        <v>11288</v>
      </c>
      <c r="C528" t="s">
        <v>11286</v>
      </c>
      <c r="D528" t="s">
        <v>11285</v>
      </c>
      <c r="E528" t="s">
        <v>10918</v>
      </c>
      <c r="F528" t="s">
        <v>10658</v>
      </c>
      <c r="G528" s="2">
        <v>43040</v>
      </c>
      <c r="H528" s="1">
        <v>651000</v>
      </c>
      <c r="I528" s="1">
        <v>391245</v>
      </c>
    </row>
    <row r="529" spans="1:9" x14ac:dyDescent="0.25">
      <c r="A529" t="s">
        <v>11283</v>
      </c>
      <c r="B529" t="s">
        <v>11284</v>
      </c>
      <c r="C529" t="s">
        <v>11282</v>
      </c>
      <c r="D529" t="s">
        <v>11281</v>
      </c>
      <c r="E529" t="s">
        <v>10918</v>
      </c>
      <c r="F529" t="s">
        <v>10658</v>
      </c>
      <c r="G529" s="2">
        <v>43032</v>
      </c>
      <c r="H529" s="1">
        <v>338048</v>
      </c>
      <c r="I529" s="1">
        <v>338048</v>
      </c>
    </row>
    <row r="530" spans="1:9" x14ac:dyDescent="0.25">
      <c r="A530" t="s">
        <v>11279</v>
      </c>
      <c r="B530" t="s">
        <v>11280</v>
      </c>
      <c r="C530" t="s">
        <v>11278</v>
      </c>
      <c r="D530" t="s">
        <v>11277</v>
      </c>
      <c r="E530" t="s">
        <v>10918</v>
      </c>
      <c r="F530" t="s">
        <v>4</v>
      </c>
      <c r="G530" s="2">
        <v>43080</v>
      </c>
      <c r="H530" s="1">
        <v>1707313</v>
      </c>
      <c r="I530" s="1">
        <v>383745</v>
      </c>
    </row>
    <row r="531" spans="1:9" x14ac:dyDescent="0.25">
      <c r="A531" t="s">
        <v>11275</v>
      </c>
      <c r="B531" t="s">
        <v>11276</v>
      </c>
      <c r="C531" t="s">
        <v>11274</v>
      </c>
      <c r="D531" t="s">
        <v>11273</v>
      </c>
      <c r="E531" t="s">
        <v>10918</v>
      </c>
      <c r="F531" t="s">
        <v>10658</v>
      </c>
      <c r="G531" s="2">
        <v>42790</v>
      </c>
      <c r="H531" s="1">
        <v>884512</v>
      </c>
      <c r="I531" s="1">
        <v>405315</v>
      </c>
    </row>
    <row r="532" spans="1:9" x14ac:dyDescent="0.25">
      <c r="A532" t="s">
        <v>11271</v>
      </c>
      <c r="B532" t="s">
        <v>11272</v>
      </c>
      <c r="C532" t="s">
        <v>2214</v>
      </c>
      <c r="D532" t="s">
        <v>2213</v>
      </c>
      <c r="E532" t="s">
        <v>10918</v>
      </c>
      <c r="F532" t="s">
        <v>10658</v>
      </c>
      <c r="G532" s="2">
        <v>43063</v>
      </c>
      <c r="H532" s="1">
        <v>800000</v>
      </c>
      <c r="I532" s="1">
        <v>383745</v>
      </c>
    </row>
    <row r="533" spans="1:9" x14ac:dyDescent="0.25">
      <c r="A533" t="s">
        <v>11269</v>
      </c>
      <c r="B533" t="s">
        <v>11270</v>
      </c>
      <c r="C533" t="s">
        <v>11268</v>
      </c>
      <c r="D533" t="s">
        <v>11267</v>
      </c>
      <c r="E533" t="s">
        <v>10918</v>
      </c>
      <c r="F533" t="s">
        <v>10658</v>
      </c>
      <c r="G533" s="2">
        <v>42780</v>
      </c>
      <c r="H533" s="1">
        <v>400000</v>
      </c>
      <c r="I533" s="1">
        <v>305326</v>
      </c>
    </row>
    <row r="534" spans="1:9" x14ac:dyDescent="0.25">
      <c r="A534" t="s">
        <v>11265</v>
      </c>
      <c r="B534" t="s">
        <v>11266</v>
      </c>
      <c r="C534" t="s">
        <v>11264</v>
      </c>
      <c r="D534" t="s">
        <v>11263</v>
      </c>
      <c r="E534" t="s">
        <v>10918</v>
      </c>
      <c r="F534" t="s">
        <v>10658</v>
      </c>
      <c r="G534" s="2">
        <v>42772</v>
      </c>
      <c r="H534" s="1">
        <v>350000</v>
      </c>
      <c r="I534" s="1">
        <v>350000</v>
      </c>
    </row>
    <row r="535" spans="1:9" x14ac:dyDescent="0.25">
      <c r="A535" t="s">
        <v>11261</v>
      </c>
      <c r="B535" t="s">
        <v>11262</v>
      </c>
      <c r="C535" t="s">
        <v>11260</v>
      </c>
      <c r="D535" t="s">
        <v>11259</v>
      </c>
      <c r="E535" t="s">
        <v>10918</v>
      </c>
      <c r="F535" t="s">
        <v>10658</v>
      </c>
      <c r="G535" s="2">
        <v>42772</v>
      </c>
      <c r="H535" s="1">
        <v>441000</v>
      </c>
      <c r="I535" s="1">
        <v>405315</v>
      </c>
    </row>
    <row r="536" spans="1:9" x14ac:dyDescent="0.25">
      <c r="A536" t="s">
        <v>11257</v>
      </c>
      <c r="B536" t="s">
        <v>11258</v>
      </c>
      <c r="C536" t="s">
        <v>11256</v>
      </c>
      <c r="D536" t="s">
        <v>11255</v>
      </c>
      <c r="E536" t="s">
        <v>10918</v>
      </c>
      <c r="F536" t="s">
        <v>10658</v>
      </c>
      <c r="G536" s="2">
        <v>42837</v>
      </c>
      <c r="H536" s="1">
        <v>800000</v>
      </c>
      <c r="I536" s="1">
        <v>405315</v>
      </c>
    </row>
    <row r="537" spans="1:9" x14ac:dyDescent="0.25">
      <c r="A537" t="s">
        <v>11253</v>
      </c>
      <c r="B537" t="s">
        <v>11254</v>
      </c>
      <c r="C537" t="s">
        <v>11252</v>
      </c>
      <c r="D537" t="s">
        <v>11251</v>
      </c>
      <c r="E537" t="s">
        <v>10918</v>
      </c>
      <c r="F537" t="s">
        <v>10658</v>
      </c>
      <c r="G537" s="2">
        <v>42864</v>
      </c>
      <c r="H537" s="1">
        <v>370000</v>
      </c>
      <c r="I537" s="1">
        <v>370000</v>
      </c>
    </row>
    <row r="538" spans="1:9" x14ac:dyDescent="0.25">
      <c r="A538" t="s">
        <v>11249</v>
      </c>
      <c r="B538" t="s">
        <v>11250</v>
      </c>
      <c r="C538" t="s">
        <v>11248</v>
      </c>
      <c r="D538" t="s">
        <v>11247</v>
      </c>
      <c r="E538" t="s">
        <v>10918</v>
      </c>
      <c r="F538" t="s">
        <v>10658</v>
      </c>
      <c r="G538" s="2">
        <v>42772</v>
      </c>
      <c r="H538" s="1">
        <v>500000</v>
      </c>
      <c r="I538" s="1">
        <v>405315</v>
      </c>
    </row>
    <row r="539" spans="1:9" x14ac:dyDescent="0.25">
      <c r="A539" t="s">
        <v>11245</v>
      </c>
      <c r="B539" t="s">
        <v>11246</v>
      </c>
      <c r="C539" t="s">
        <v>1890</v>
      </c>
      <c r="D539" t="s">
        <v>1889</v>
      </c>
      <c r="E539" t="s">
        <v>10918</v>
      </c>
      <c r="F539" t="s">
        <v>10658</v>
      </c>
      <c r="G539" s="2">
        <v>43063</v>
      </c>
      <c r="H539" s="1">
        <v>681700</v>
      </c>
      <c r="I539" s="1">
        <v>388500</v>
      </c>
    </row>
    <row r="540" spans="1:9" x14ac:dyDescent="0.25">
      <c r="A540" t="s">
        <v>11243</v>
      </c>
      <c r="B540" t="s">
        <v>11244</v>
      </c>
      <c r="C540" t="s">
        <v>1926</v>
      </c>
      <c r="D540" t="s">
        <v>1925</v>
      </c>
      <c r="E540" t="s">
        <v>10918</v>
      </c>
      <c r="F540" t="s">
        <v>10658</v>
      </c>
      <c r="G540" s="2">
        <v>43041</v>
      </c>
      <c r="H540" s="1">
        <v>410000</v>
      </c>
      <c r="I540" s="1">
        <v>391245</v>
      </c>
    </row>
    <row r="541" spans="1:9" x14ac:dyDescent="0.25">
      <c r="A541" t="s">
        <v>11241</v>
      </c>
      <c r="B541" t="s">
        <v>11242</v>
      </c>
      <c r="C541" t="s">
        <v>2040</v>
      </c>
      <c r="D541" t="s">
        <v>2039</v>
      </c>
      <c r="E541" t="s">
        <v>10918</v>
      </c>
      <c r="F541" t="s">
        <v>10658</v>
      </c>
      <c r="G541" s="2">
        <v>42807</v>
      </c>
      <c r="H541" s="1">
        <v>430000</v>
      </c>
      <c r="I541" s="1">
        <v>405315</v>
      </c>
    </row>
    <row r="542" spans="1:9" x14ac:dyDescent="0.25">
      <c r="A542" t="s">
        <v>11239</v>
      </c>
      <c r="B542" t="s">
        <v>11240</v>
      </c>
      <c r="C542" t="s">
        <v>11238</v>
      </c>
      <c r="D542" t="s">
        <v>11237</v>
      </c>
      <c r="E542" t="s">
        <v>10918</v>
      </c>
      <c r="F542" t="s">
        <v>10658</v>
      </c>
      <c r="G542" s="2">
        <v>43011</v>
      </c>
      <c r="H542" s="1">
        <v>230000</v>
      </c>
      <c r="I542" s="1">
        <v>149979</v>
      </c>
    </row>
    <row r="543" spans="1:9" x14ac:dyDescent="0.25">
      <c r="A543" t="s">
        <v>11235</v>
      </c>
      <c r="B543" t="s">
        <v>11236</v>
      </c>
      <c r="C543" t="s">
        <v>1712</v>
      </c>
      <c r="D543" t="s">
        <v>1711</v>
      </c>
      <c r="E543" t="s">
        <v>10918</v>
      </c>
      <c r="F543" t="s">
        <v>10658</v>
      </c>
      <c r="G543" s="2">
        <v>43004</v>
      </c>
      <c r="H543" s="1">
        <v>600000</v>
      </c>
      <c r="I543" s="1">
        <v>391695</v>
      </c>
    </row>
    <row r="544" spans="1:9" x14ac:dyDescent="0.25">
      <c r="A544" t="s">
        <v>11233</v>
      </c>
      <c r="B544" t="s">
        <v>11234</v>
      </c>
      <c r="C544" t="s">
        <v>11232</v>
      </c>
      <c r="D544" t="s">
        <v>11231</v>
      </c>
      <c r="E544" t="s">
        <v>10918</v>
      </c>
      <c r="F544" t="s">
        <v>10658</v>
      </c>
      <c r="G544" s="2">
        <v>43059</v>
      </c>
      <c r="H544" s="1">
        <v>946040</v>
      </c>
      <c r="I544" s="1">
        <v>388500</v>
      </c>
    </row>
    <row r="545" spans="1:9" x14ac:dyDescent="0.25">
      <c r="A545" t="s">
        <v>11229</v>
      </c>
      <c r="B545" t="s">
        <v>11230</v>
      </c>
      <c r="C545" t="s">
        <v>1996</v>
      </c>
      <c r="D545" t="s">
        <v>1995</v>
      </c>
      <c r="E545" t="s">
        <v>10918</v>
      </c>
      <c r="F545" t="s">
        <v>10658</v>
      </c>
      <c r="G545" s="2">
        <v>42780</v>
      </c>
      <c r="H545" s="1">
        <v>1080120</v>
      </c>
      <c r="I545" s="1">
        <v>405330</v>
      </c>
    </row>
    <row r="546" spans="1:9" x14ac:dyDescent="0.25">
      <c r="A546" t="s">
        <v>11227</v>
      </c>
      <c r="B546" t="s">
        <v>11228</v>
      </c>
      <c r="C546" t="s">
        <v>11226</v>
      </c>
      <c r="D546" t="s">
        <v>11225</v>
      </c>
      <c r="E546" t="s">
        <v>10918</v>
      </c>
      <c r="F546" t="s">
        <v>4</v>
      </c>
      <c r="G546" s="2">
        <v>42956</v>
      </c>
      <c r="H546" s="1">
        <v>4992157</v>
      </c>
      <c r="I546" s="1">
        <v>394050</v>
      </c>
    </row>
    <row r="547" spans="1:9" x14ac:dyDescent="0.25">
      <c r="A547" t="s">
        <v>11223</v>
      </c>
      <c r="B547" t="s">
        <v>11224</v>
      </c>
      <c r="C547" t="s">
        <v>11222</v>
      </c>
      <c r="D547" t="s">
        <v>11221</v>
      </c>
      <c r="E547" t="s">
        <v>10918</v>
      </c>
      <c r="F547" t="s">
        <v>10658</v>
      </c>
      <c r="G547" s="2">
        <v>42780</v>
      </c>
      <c r="H547" s="1">
        <v>400000</v>
      </c>
      <c r="I547" s="1">
        <v>400000</v>
      </c>
    </row>
    <row r="548" spans="1:9" x14ac:dyDescent="0.25">
      <c r="A548" t="s">
        <v>11219</v>
      </c>
      <c r="B548" t="s">
        <v>11220</v>
      </c>
      <c r="C548" t="s">
        <v>11218</v>
      </c>
      <c r="D548" t="s">
        <v>11217</v>
      </c>
      <c r="E548" t="s">
        <v>10918</v>
      </c>
      <c r="F548" t="s">
        <v>10658</v>
      </c>
      <c r="G548" s="2">
        <v>42872</v>
      </c>
      <c r="H548" s="1">
        <v>276640</v>
      </c>
      <c r="I548" s="1">
        <v>276640</v>
      </c>
    </row>
    <row r="549" spans="1:9" x14ac:dyDescent="0.25">
      <c r="A549" t="s">
        <v>11215</v>
      </c>
      <c r="B549" t="s">
        <v>11216</v>
      </c>
      <c r="C549" t="s">
        <v>11214</v>
      </c>
      <c r="D549" t="s">
        <v>11213</v>
      </c>
      <c r="E549" t="s">
        <v>10918</v>
      </c>
      <c r="F549" t="s">
        <v>10658</v>
      </c>
      <c r="G549" s="2">
        <v>42901</v>
      </c>
      <c r="H549" s="1">
        <v>1200000</v>
      </c>
      <c r="I549" s="1">
        <v>397005</v>
      </c>
    </row>
    <row r="550" spans="1:9" x14ac:dyDescent="0.25">
      <c r="A550" t="s">
        <v>11211</v>
      </c>
      <c r="B550" t="s">
        <v>11212</v>
      </c>
      <c r="C550" t="s">
        <v>11210</v>
      </c>
      <c r="D550" t="s">
        <v>11209</v>
      </c>
      <c r="E550" t="s">
        <v>10918</v>
      </c>
      <c r="F550" t="s">
        <v>10658</v>
      </c>
      <c r="G550" s="2">
        <v>42872</v>
      </c>
      <c r="H550" s="1">
        <v>520000</v>
      </c>
      <c r="I550" s="1">
        <v>403065</v>
      </c>
    </row>
    <row r="551" spans="1:9" x14ac:dyDescent="0.25">
      <c r="A551" t="s">
        <v>11207</v>
      </c>
      <c r="B551" t="s">
        <v>11208</v>
      </c>
      <c r="C551" t="s">
        <v>11206</v>
      </c>
      <c r="D551" t="s">
        <v>11205</v>
      </c>
      <c r="E551" t="s">
        <v>10918</v>
      </c>
      <c r="F551" t="s">
        <v>10658</v>
      </c>
      <c r="G551" s="2">
        <v>42964</v>
      </c>
      <c r="H551" s="1">
        <v>765020</v>
      </c>
      <c r="I551" s="1">
        <v>391185</v>
      </c>
    </row>
    <row r="552" spans="1:9" x14ac:dyDescent="0.25">
      <c r="A552" t="s">
        <v>11203</v>
      </c>
      <c r="B552" t="s">
        <v>11204</v>
      </c>
      <c r="C552" t="s">
        <v>11202</v>
      </c>
      <c r="D552" t="s">
        <v>11201</v>
      </c>
      <c r="E552" t="s">
        <v>10918</v>
      </c>
      <c r="F552" t="s">
        <v>4</v>
      </c>
      <c r="G552" s="2">
        <v>42977</v>
      </c>
      <c r="H552" s="1">
        <v>2400000</v>
      </c>
      <c r="I552" s="1">
        <v>391185</v>
      </c>
    </row>
    <row r="553" spans="1:9" x14ac:dyDescent="0.25">
      <c r="A553" t="s">
        <v>11199</v>
      </c>
      <c r="B553" t="s">
        <v>11200</v>
      </c>
      <c r="C553" t="s">
        <v>1850</v>
      </c>
      <c r="D553" t="s">
        <v>1849</v>
      </c>
      <c r="E553" t="s">
        <v>10918</v>
      </c>
      <c r="F553" t="s">
        <v>10658</v>
      </c>
      <c r="G553" s="2">
        <v>42970</v>
      </c>
      <c r="H553" s="1">
        <v>702860</v>
      </c>
      <c r="I553" s="1">
        <v>391185</v>
      </c>
    </row>
    <row r="554" spans="1:9" x14ac:dyDescent="0.25">
      <c r="A554" t="s">
        <v>11197</v>
      </c>
      <c r="B554" t="s">
        <v>11198</v>
      </c>
      <c r="C554" t="s">
        <v>11196</v>
      </c>
      <c r="D554" t="s">
        <v>11195</v>
      </c>
      <c r="E554" t="s">
        <v>10918</v>
      </c>
      <c r="F554" t="s">
        <v>10658</v>
      </c>
      <c r="G554" s="2">
        <v>43013</v>
      </c>
      <c r="H554" s="1">
        <v>518000</v>
      </c>
      <c r="I554" s="1">
        <v>391290</v>
      </c>
    </row>
    <row r="555" spans="1:9" x14ac:dyDescent="0.25">
      <c r="A555" t="s">
        <v>11193</v>
      </c>
      <c r="B555" t="s">
        <v>11194</v>
      </c>
      <c r="C555" t="s">
        <v>11192</v>
      </c>
      <c r="D555" t="s">
        <v>11191</v>
      </c>
      <c r="E555" t="s">
        <v>10918</v>
      </c>
      <c r="F555" t="s">
        <v>10658</v>
      </c>
      <c r="G555" s="2">
        <v>42837</v>
      </c>
      <c r="H555" s="1">
        <v>600000</v>
      </c>
      <c r="I555" s="1">
        <v>403018</v>
      </c>
    </row>
    <row r="556" spans="1:9" x14ac:dyDescent="0.25">
      <c r="A556" t="s">
        <v>11189</v>
      </c>
      <c r="B556" t="s">
        <v>11190</v>
      </c>
      <c r="C556" t="s">
        <v>11188</v>
      </c>
      <c r="D556" t="s">
        <v>11187</v>
      </c>
      <c r="E556" t="s">
        <v>10918</v>
      </c>
      <c r="F556" t="s">
        <v>10658</v>
      </c>
      <c r="G556" s="2">
        <v>42837</v>
      </c>
      <c r="H556" s="1">
        <v>140000</v>
      </c>
      <c r="I556" s="1">
        <v>140000</v>
      </c>
    </row>
    <row r="557" spans="1:9" x14ac:dyDescent="0.25">
      <c r="A557" t="s">
        <v>11185</v>
      </c>
      <c r="B557" t="s">
        <v>11186</v>
      </c>
      <c r="C557" t="s">
        <v>11184</v>
      </c>
      <c r="D557" t="s">
        <v>11183</v>
      </c>
      <c r="E557" t="s">
        <v>10918</v>
      </c>
      <c r="F557" t="s">
        <v>10658</v>
      </c>
      <c r="G557" s="2">
        <v>42872</v>
      </c>
      <c r="H557" s="1">
        <v>389550</v>
      </c>
      <c r="I557" s="1">
        <v>389550</v>
      </c>
    </row>
    <row r="558" spans="1:9" x14ac:dyDescent="0.25">
      <c r="A558" t="s">
        <v>11181</v>
      </c>
      <c r="B558" t="s">
        <v>11182</v>
      </c>
      <c r="C558" t="s">
        <v>11180</v>
      </c>
      <c r="D558" t="s">
        <v>11179</v>
      </c>
      <c r="E558" t="s">
        <v>10918</v>
      </c>
      <c r="F558" t="s">
        <v>10658</v>
      </c>
      <c r="G558" s="2">
        <v>43040</v>
      </c>
      <c r="H558" s="1">
        <v>523822</v>
      </c>
      <c r="I558" s="1">
        <v>391290</v>
      </c>
    </row>
    <row r="559" spans="1:9" x14ac:dyDescent="0.25">
      <c r="A559" t="s">
        <v>11177</v>
      </c>
      <c r="B559" t="s">
        <v>11178</v>
      </c>
      <c r="C559" t="s">
        <v>11176</v>
      </c>
      <c r="D559" t="s">
        <v>11175</v>
      </c>
      <c r="E559" t="s">
        <v>10918</v>
      </c>
      <c r="F559" t="s">
        <v>10658</v>
      </c>
      <c r="G559" s="2">
        <v>42780</v>
      </c>
      <c r="H559" s="1">
        <v>750000</v>
      </c>
      <c r="I559" s="1">
        <v>405330</v>
      </c>
    </row>
    <row r="560" spans="1:9" x14ac:dyDescent="0.25">
      <c r="A560" t="s">
        <v>11173</v>
      </c>
      <c r="B560" t="s">
        <v>11174</v>
      </c>
      <c r="C560" t="s">
        <v>11172</v>
      </c>
      <c r="D560" t="s">
        <v>11171</v>
      </c>
      <c r="E560" t="s">
        <v>10918</v>
      </c>
      <c r="F560" t="s">
        <v>10658</v>
      </c>
      <c r="G560" s="2">
        <v>42977</v>
      </c>
      <c r="H560" s="1">
        <v>410000</v>
      </c>
      <c r="I560" s="1">
        <v>393195</v>
      </c>
    </row>
    <row r="561" spans="1:9" x14ac:dyDescent="0.25">
      <c r="A561" t="s">
        <v>11169</v>
      </c>
      <c r="B561" t="s">
        <v>11170</v>
      </c>
      <c r="C561" t="s">
        <v>11168</v>
      </c>
      <c r="D561" t="s">
        <v>11167</v>
      </c>
      <c r="E561" t="s">
        <v>10918</v>
      </c>
      <c r="F561" t="s">
        <v>10658</v>
      </c>
      <c r="G561" s="2">
        <v>42752</v>
      </c>
      <c r="H561" s="1">
        <v>415000</v>
      </c>
      <c r="I561" s="1">
        <v>405390</v>
      </c>
    </row>
    <row r="562" spans="1:9" x14ac:dyDescent="0.25">
      <c r="A562" t="s">
        <v>11165</v>
      </c>
      <c r="B562" t="s">
        <v>11166</v>
      </c>
      <c r="C562" t="s">
        <v>11164</v>
      </c>
      <c r="D562" t="s">
        <v>11163</v>
      </c>
      <c r="E562" t="s">
        <v>10918</v>
      </c>
      <c r="F562" t="s">
        <v>10658</v>
      </c>
      <c r="G562" s="2">
        <v>42970</v>
      </c>
      <c r="H562" s="1">
        <v>600000</v>
      </c>
      <c r="I562" s="1">
        <v>391185</v>
      </c>
    </row>
    <row r="563" spans="1:9" x14ac:dyDescent="0.25">
      <c r="A563" t="s">
        <v>11161</v>
      </c>
      <c r="B563" t="s">
        <v>11162</v>
      </c>
      <c r="C563" t="s">
        <v>11160</v>
      </c>
      <c r="D563" t="s">
        <v>11159</v>
      </c>
      <c r="E563" t="s">
        <v>10918</v>
      </c>
      <c r="F563" t="s">
        <v>10658</v>
      </c>
      <c r="G563" s="2">
        <v>42970</v>
      </c>
      <c r="H563" s="1">
        <v>410000</v>
      </c>
      <c r="I563" s="1">
        <v>391185</v>
      </c>
    </row>
    <row r="564" spans="1:9" x14ac:dyDescent="0.25">
      <c r="A564" t="s">
        <v>11157</v>
      </c>
      <c r="B564" t="s">
        <v>11158</v>
      </c>
      <c r="C564" t="s">
        <v>11140</v>
      </c>
      <c r="D564" t="s">
        <v>11139</v>
      </c>
      <c r="E564" t="s">
        <v>10918</v>
      </c>
      <c r="F564" t="s">
        <v>10658</v>
      </c>
      <c r="G564" s="2">
        <v>42901</v>
      </c>
      <c r="H564" s="1">
        <v>95362</v>
      </c>
      <c r="I564" s="1">
        <v>95362</v>
      </c>
    </row>
    <row r="565" spans="1:9" x14ac:dyDescent="0.25">
      <c r="A565" t="s">
        <v>11155</v>
      </c>
      <c r="B565" t="s">
        <v>11156</v>
      </c>
      <c r="C565" t="s">
        <v>1588</v>
      </c>
      <c r="D565" t="s">
        <v>1587</v>
      </c>
      <c r="E565" t="s">
        <v>10918</v>
      </c>
      <c r="F565" t="s">
        <v>10658</v>
      </c>
      <c r="G565" s="2">
        <v>43080</v>
      </c>
      <c r="H565" s="1">
        <v>420000</v>
      </c>
      <c r="I565" s="1">
        <v>405315</v>
      </c>
    </row>
    <row r="566" spans="1:9" x14ac:dyDescent="0.25">
      <c r="A566" t="s">
        <v>11153</v>
      </c>
      <c r="B566" t="s">
        <v>11154</v>
      </c>
      <c r="C566" t="s">
        <v>11152</v>
      </c>
      <c r="D566" t="s">
        <v>11151</v>
      </c>
      <c r="E566" t="s">
        <v>10918</v>
      </c>
      <c r="F566" t="s">
        <v>4</v>
      </c>
      <c r="G566" s="2">
        <v>43075</v>
      </c>
      <c r="H566" s="1">
        <v>2800000</v>
      </c>
      <c r="I566" s="1">
        <v>388500</v>
      </c>
    </row>
    <row r="567" spans="1:9" x14ac:dyDescent="0.25">
      <c r="A567" t="s">
        <v>11149</v>
      </c>
      <c r="B567" t="s">
        <v>11150</v>
      </c>
      <c r="C567" t="s">
        <v>11148</v>
      </c>
      <c r="D567" t="s">
        <v>11147</v>
      </c>
      <c r="E567" t="s">
        <v>10918</v>
      </c>
      <c r="F567" t="s">
        <v>10658</v>
      </c>
      <c r="G567" s="2">
        <v>43025</v>
      </c>
      <c r="H567" s="1">
        <v>599590</v>
      </c>
      <c r="I567" s="1">
        <v>391245</v>
      </c>
    </row>
    <row r="568" spans="1:9" x14ac:dyDescent="0.25">
      <c r="A568" t="s">
        <v>11145</v>
      </c>
      <c r="B568" t="s">
        <v>11146</v>
      </c>
      <c r="C568" t="s">
        <v>11144</v>
      </c>
      <c r="D568" t="s">
        <v>11143</v>
      </c>
      <c r="E568" t="s">
        <v>10918</v>
      </c>
      <c r="F568" t="s">
        <v>10658</v>
      </c>
      <c r="G568" s="2">
        <v>43080</v>
      </c>
      <c r="H568" s="1">
        <v>410000</v>
      </c>
      <c r="I568" s="1">
        <v>383490</v>
      </c>
    </row>
    <row r="569" spans="1:9" x14ac:dyDescent="0.25">
      <c r="A569" t="s">
        <v>11141</v>
      </c>
      <c r="B569" t="s">
        <v>11142</v>
      </c>
      <c r="C569" t="s">
        <v>11140</v>
      </c>
      <c r="D569" t="s">
        <v>11139</v>
      </c>
      <c r="E569" t="s">
        <v>10918</v>
      </c>
      <c r="F569" t="s">
        <v>10658</v>
      </c>
      <c r="G569" s="2">
        <v>42837</v>
      </c>
      <c r="H569" s="1">
        <v>273171</v>
      </c>
      <c r="I569" s="1">
        <v>273171</v>
      </c>
    </row>
    <row r="570" spans="1:9" x14ac:dyDescent="0.25">
      <c r="A570" t="s">
        <v>11137</v>
      </c>
      <c r="B570" t="s">
        <v>11138</v>
      </c>
      <c r="C570" t="s">
        <v>11136</v>
      </c>
      <c r="D570" t="s">
        <v>11135</v>
      </c>
      <c r="E570" t="s">
        <v>10918</v>
      </c>
      <c r="F570" t="s">
        <v>10658</v>
      </c>
      <c r="G570" s="2">
        <v>42969</v>
      </c>
      <c r="H570" s="1">
        <v>292000</v>
      </c>
      <c r="I570" s="1">
        <v>292000</v>
      </c>
    </row>
    <row r="571" spans="1:9" x14ac:dyDescent="0.25">
      <c r="A571" t="s">
        <v>11133</v>
      </c>
      <c r="B571" t="s">
        <v>11134</v>
      </c>
      <c r="C571" t="s">
        <v>11132</v>
      </c>
      <c r="D571" t="s">
        <v>11131</v>
      </c>
      <c r="E571" t="s">
        <v>10918</v>
      </c>
      <c r="F571" t="s">
        <v>10658</v>
      </c>
      <c r="G571" s="2">
        <v>43011</v>
      </c>
      <c r="H571" s="1">
        <v>420000</v>
      </c>
      <c r="I571" s="1">
        <v>391290</v>
      </c>
    </row>
    <row r="572" spans="1:9" x14ac:dyDescent="0.25">
      <c r="A572" t="s">
        <v>11129</v>
      </c>
      <c r="B572" t="s">
        <v>11130</v>
      </c>
      <c r="C572" t="s">
        <v>11128</v>
      </c>
      <c r="D572" t="s">
        <v>11127</v>
      </c>
      <c r="E572" t="s">
        <v>10918</v>
      </c>
      <c r="F572" t="s">
        <v>10658</v>
      </c>
      <c r="G572" s="2">
        <v>42837</v>
      </c>
      <c r="H572" s="1">
        <v>489975</v>
      </c>
      <c r="I572" s="1">
        <v>405315</v>
      </c>
    </row>
    <row r="573" spans="1:9" x14ac:dyDescent="0.25">
      <c r="A573" t="s">
        <v>11125</v>
      </c>
      <c r="B573" t="s">
        <v>11126</v>
      </c>
      <c r="C573" t="s">
        <v>996</v>
      </c>
      <c r="D573" t="s">
        <v>995</v>
      </c>
      <c r="E573" t="s">
        <v>10918</v>
      </c>
      <c r="F573" t="s">
        <v>10658</v>
      </c>
      <c r="G573" s="2">
        <v>42837</v>
      </c>
      <c r="H573" s="1">
        <v>420000</v>
      </c>
      <c r="I573" s="1">
        <v>405315</v>
      </c>
    </row>
    <row r="574" spans="1:9" x14ac:dyDescent="0.25">
      <c r="A574" t="s">
        <v>11123</v>
      </c>
      <c r="B574" t="s">
        <v>11124</v>
      </c>
      <c r="C574" t="s">
        <v>1142</v>
      </c>
      <c r="D574" t="s">
        <v>1141</v>
      </c>
      <c r="E574" t="s">
        <v>10918</v>
      </c>
      <c r="F574" t="s">
        <v>10658</v>
      </c>
      <c r="G574" s="2">
        <v>42837</v>
      </c>
      <c r="H574" s="1">
        <v>2000000</v>
      </c>
      <c r="I574" s="1">
        <v>405315</v>
      </c>
    </row>
    <row r="575" spans="1:9" x14ac:dyDescent="0.25">
      <c r="A575" t="s">
        <v>11121</v>
      </c>
      <c r="B575" t="s">
        <v>11122</v>
      </c>
      <c r="C575" t="s">
        <v>1032</v>
      </c>
      <c r="D575" t="s">
        <v>1031</v>
      </c>
      <c r="E575" t="s">
        <v>10918</v>
      </c>
      <c r="F575" t="s">
        <v>10658</v>
      </c>
      <c r="G575" s="2">
        <v>42772</v>
      </c>
      <c r="H575" s="1">
        <v>625000</v>
      </c>
      <c r="I575" s="1">
        <v>405315</v>
      </c>
    </row>
    <row r="576" spans="1:9" x14ac:dyDescent="0.25">
      <c r="A576" t="s">
        <v>11119</v>
      </c>
      <c r="B576" t="s">
        <v>11120</v>
      </c>
      <c r="C576" t="s">
        <v>11118</v>
      </c>
      <c r="D576" t="s">
        <v>11117</v>
      </c>
      <c r="E576" t="s">
        <v>10918</v>
      </c>
      <c r="F576" t="s">
        <v>10658</v>
      </c>
      <c r="G576" s="2">
        <v>42956</v>
      </c>
      <c r="H576" s="1">
        <v>326580</v>
      </c>
      <c r="I576" s="1">
        <v>326580</v>
      </c>
    </row>
    <row r="577" spans="1:9" x14ac:dyDescent="0.25">
      <c r="A577" t="s">
        <v>11115</v>
      </c>
      <c r="B577" t="s">
        <v>11116</v>
      </c>
      <c r="C577" t="s">
        <v>11114</v>
      </c>
      <c r="D577" t="s">
        <v>11113</v>
      </c>
      <c r="E577" t="s">
        <v>10918</v>
      </c>
      <c r="F577" t="s">
        <v>10658</v>
      </c>
      <c r="G577" s="2">
        <v>42752</v>
      </c>
      <c r="H577" s="1">
        <v>4000000</v>
      </c>
      <c r="I577" s="1">
        <v>405315</v>
      </c>
    </row>
    <row r="578" spans="1:9" x14ac:dyDescent="0.25">
      <c r="A578" t="s">
        <v>11111</v>
      </c>
      <c r="B578" t="s">
        <v>11112</v>
      </c>
      <c r="C578" t="s">
        <v>1542</v>
      </c>
      <c r="D578" t="s">
        <v>1541</v>
      </c>
      <c r="E578" t="s">
        <v>10918</v>
      </c>
      <c r="F578" t="s">
        <v>10658</v>
      </c>
      <c r="G578" s="2">
        <v>42977</v>
      </c>
      <c r="H578" s="1">
        <v>3000000</v>
      </c>
      <c r="I578" s="1">
        <v>393195</v>
      </c>
    </row>
    <row r="579" spans="1:9" x14ac:dyDescent="0.25">
      <c r="A579" t="s">
        <v>11109</v>
      </c>
      <c r="B579" t="s">
        <v>11110</v>
      </c>
      <c r="C579" t="s">
        <v>11108</v>
      </c>
      <c r="D579" t="s">
        <v>11107</v>
      </c>
      <c r="E579" t="s">
        <v>10918</v>
      </c>
      <c r="F579" t="s">
        <v>10658</v>
      </c>
      <c r="G579" s="2">
        <v>42837</v>
      </c>
      <c r="H579" s="1">
        <v>1170000</v>
      </c>
      <c r="I579" s="1">
        <v>405315</v>
      </c>
    </row>
    <row r="580" spans="1:9" x14ac:dyDescent="0.25">
      <c r="A580" t="s">
        <v>11105</v>
      </c>
      <c r="B580" t="s">
        <v>11106</v>
      </c>
      <c r="C580" t="s">
        <v>11104</v>
      </c>
      <c r="D580" t="s">
        <v>11103</v>
      </c>
      <c r="E580" t="s">
        <v>10918</v>
      </c>
      <c r="F580" t="s">
        <v>10658</v>
      </c>
      <c r="G580" s="2">
        <v>42964</v>
      </c>
      <c r="H580" s="1">
        <v>800000</v>
      </c>
      <c r="I580" s="1">
        <v>394050</v>
      </c>
    </row>
    <row r="581" spans="1:9" x14ac:dyDescent="0.25">
      <c r="A581" t="s">
        <v>11101</v>
      </c>
      <c r="B581" t="s">
        <v>11102</v>
      </c>
      <c r="C581" t="s">
        <v>1328</v>
      </c>
      <c r="D581" t="s">
        <v>1327</v>
      </c>
      <c r="E581" t="s">
        <v>10918</v>
      </c>
      <c r="F581" t="s">
        <v>10658</v>
      </c>
      <c r="G581" s="2">
        <v>42772</v>
      </c>
      <c r="H581" s="1">
        <v>450000</v>
      </c>
      <c r="I581" s="1">
        <v>405315</v>
      </c>
    </row>
    <row r="582" spans="1:9" x14ac:dyDescent="0.25">
      <c r="A582" t="s">
        <v>11099</v>
      </c>
      <c r="B582" t="s">
        <v>11100</v>
      </c>
      <c r="C582" t="s">
        <v>11098</v>
      </c>
      <c r="D582" t="s">
        <v>11097</v>
      </c>
      <c r="E582" t="s">
        <v>10918</v>
      </c>
      <c r="F582" t="s">
        <v>4</v>
      </c>
      <c r="G582" s="2">
        <v>42977</v>
      </c>
      <c r="H582" s="1">
        <v>1286535</v>
      </c>
      <c r="I582" s="1">
        <v>391185</v>
      </c>
    </row>
    <row r="583" spans="1:9" x14ac:dyDescent="0.25">
      <c r="A583" t="s">
        <v>11095</v>
      </c>
      <c r="B583" t="s">
        <v>11096</v>
      </c>
      <c r="C583" t="s">
        <v>1218</v>
      </c>
      <c r="D583" t="s">
        <v>1217</v>
      </c>
      <c r="E583" t="s">
        <v>10918</v>
      </c>
      <c r="F583" t="s">
        <v>10658</v>
      </c>
      <c r="G583" s="2">
        <v>42964</v>
      </c>
      <c r="H583" s="1">
        <v>430000</v>
      </c>
      <c r="I583" s="1">
        <v>393195</v>
      </c>
    </row>
    <row r="584" spans="1:9" x14ac:dyDescent="0.25">
      <c r="A584" t="s">
        <v>11093</v>
      </c>
      <c r="B584" t="s">
        <v>11094</v>
      </c>
      <c r="C584" t="s">
        <v>1290</v>
      </c>
      <c r="D584" t="s">
        <v>1289</v>
      </c>
      <c r="E584" t="s">
        <v>10918</v>
      </c>
      <c r="F584" t="s">
        <v>4</v>
      </c>
      <c r="G584" s="2">
        <v>43013</v>
      </c>
      <c r="H584" s="1">
        <v>199000</v>
      </c>
      <c r="I584" s="1">
        <v>199000</v>
      </c>
    </row>
    <row r="585" spans="1:9" x14ac:dyDescent="0.25">
      <c r="A585" t="s">
        <v>11091</v>
      </c>
      <c r="B585" t="s">
        <v>11092</v>
      </c>
      <c r="C585" t="s">
        <v>11090</v>
      </c>
      <c r="D585" t="s">
        <v>11089</v>
      </c>
      <c r="E585" t="s">
        <v>10918</v>
      </c>
      <c r="F585" t="s">
        <v>10658</v>
      </c>
      <c r="G585" s="2">
        <v>42807</v>
      </c>
      <c r="H585" s="1">
        <v>95000</v>
      </c>
      <c r="I585" s="1">
        <v>95000</v>
      </c>
    </row>
    <row r="586" spans="1:9" x14ac:dyDescent="0.25">
      <c r="A586" t="s">
        <v>11087</v>
      </c>
      <c r="B586" t="s">
        <v>11088</v>
      </c>
      <c r="C586" t="s">
        <v>1438</v>
      </c>
      <c r="D586" t="s">
        <v>1437</v>
      </c>
      <c r="E586" t="s">
        <v>10918</v>
      </c>
      <c r="F586" t="s">
        <v>10658</v>
      </c>
      <c r="G586" s="2">
        <v>42780</v>
      </c>
      <c r="H586" s="1">
        <v>1733440</v>
      </c>
      <c r="I586" s="1">
        <v>405330</v>
      </c>
    </row>
    <row r="587" spans="1:9" x14ac:dyDescent="0.25">
      <c r="A587" t="s">
        <v>11085</v>
      </c>
      <c r="B587" t="s">
        <v>11086</v>
      </c>
      <c r="C587" t="s">
        <v>11084</v>
      </c>
      <c r="D587" t="s">
        <v>11083</v>
      </c>
      <c r="E587" t="s">
        <v>10918</v>
      </c>
      <c r="F587" t="s">
        <v>10658</v>
      </c>
      <c r="G587" s="2">
        <v>43040</v>
      </c>
      <c r="H587" s="1">
        <v>780000</v>
      </c>
      <c r="I587" s="1">
        <v>391290</v>
      </c>
    </row>
    <row r="588" spans="1:9" x14ac:dyDescent="0.25">
      <c r="A588" t="s">
        <v>11081</v>
      </c>
      <c r="B588" t="s">
        <v>11082</v>
      </c>
      <c r="C588" t="s">
        <v>1184</v>
      </c>
      <c r="D588" t="s">
        <v>1183</v>
      </c>
      <c r="E588" t="s">
        <v>10918</v>
      </c>
      <c r="F588" t="s">
        <v>10658</v>
      </c>
      <c r="G588" s="2">
        <v>42837</v>
      </c>
      <c r="H588" s="1">
        <v>3250000</v>
      </c>
      <c r="I588" s="1">
        <v>405315</v>
      </c>
    </row>
    <row r="589" spans="1:9" x14ac:dyDescent="0.25">
      <c r="A589" t="s">
        <v>11079</v>
      </c>
      <c r="B589" t="s">
        <v>11080</v>
      </c>
      <c r="C589" t="s">
        <v>11078</v>
      </c>
      <c r="D589" t="s">
        <v>11077</v>
      </c>
      <c r="E589" t="s">
        <v>10918</v>
      </c>
      <c r="F589" t="s">
        <v>10658</v>
      </c>
      <c r="G589" s="2">
        <v>43040</v>
      </c>
      <c r="H589" s="1">
        <v>5000000</v>
      </c>
      <c r="I589" s="1">
        <v>391245</v>
      </c>
    </row>
    <row r="590" spans="1:9" x14ac:dyDescent="0.25">
      <c r="A590" t="s">
        <v>11075</v>
      </c>
      <c r="B590" t="s">
        <v>11076</v>
      </c>
      <c r="C590" t="s">
        <v>11074</v>
      </c>
      <c r="D590" t="s">
        <v>11073</v>
      </c>
      <c r="E590" t="s">
        <v>10918</v>
      </c>
      <c r="F590" t="s">
        <v>10658</v>
      </c>
      <c r="G590" s="2">
        <v>43031</v>
      </c>
      <c r="H590" s="1">
        <v>265000</v>
      </c>
      <c r="I590" s="1">
        <v>138982</v>
      </c>
    </row>
    <row r="591" spans="1:9" x14ac:dyDescent="0.25">
      <c r="A591" t="s">
        <v>11071</v>
      </c>
      <c r="B591" t="s">
        <v>11072</v>
      </c>
      <c r="C591" t="s">
        <v>11070</v>
      </c>
      <c r="D591" t="s">
        <v>11069</v>
      </c>
      <c r="E591" t="s">
        <v>10918</v>
      </c>
      <c r="F591" t="s">
        <v>10658</v>
      </c>
      <c r="G591" s="2">
        <v>43011</v>
      </c>
      <c r="H591" s="1">
        <v>380000</v>
      </c>
      <c r="I591" s="1">
        <v>340693</v>
      </c>
    </row>
    <row r="592" spans="1:9" x14ac:dyDescent="0.25">
      <c r="A592" t="s">
        <v>11067</v>
      </c>
      <c r="B592" t="s">
        <v>11068</v>
      </c>
      <c r="C592" t="s">
        <v>1394</v>
      </c>
      <c r="D592" t="s">
        <v>1393</v>
      </c>
      <c r="E592" t="s">
        <v>10918</v>
      </c>
      <c r="F592" t="s">
        <v>10658</v>
      </c>
      <c r="G592" s="2">
        <v>43033</v>
      </c>
      <c r="H592" s="1">
        <v>1000000</v>
      </c>
      <c r="I592" s="1">
        <v>391290</v>
      </c>
    </row>
    <row r="593" spans="1:9" x14ac:dyDescent="0.25">
      <c r="A593" t="s">
        <v>11065</v>
      </c>
      <c r="B593" t="s">
        <v>11066</v>
      </c>
      <c r="C593" t="s">
        <v>11064</v>
      </c>
      <c r="D593" t="s">
        <v>11063</v>
      </c>
      <c r="E593" t="s">
        <v>10918</v>
      </c>
      <c r="F593" t="s">
        <v>4</v>
      </c>
      <c r="G593" s="2">
        <v>42969</v>
      </c>
      <c r="H593" s="1">
        <v>506760</v>
      </c>
      <c r="I593" s="1">
        <v>389790</v>
      </c>
    </row>
    <row r="594" spans="1:9" x14ac:dyDescent="0.25">
      <c r="A594" t="s">
        <v>11061</v>
      </c>
      <c r="B594" t="s">
        <v>11062</v>
      </c>
      <c r="C594" t="s">
        <v>5519</v>
      </c>
      <c r="D594" t="s">
        <v>11060</v>
      </c>
      <c r="E594" t="s">
        <v>10918</v>
      </c>
      <c r="F594" t="s">
        <v>4</v>
      </c>
      <c r="G594" s="2">
        <v>43081</v>
      </c>
      <c r="H594" s="1">
        <v>580000</v>
      </c>
      <c r="I594" s="1">
        <v>383490</v>
      </c>
    </row>
    <row r="595" spans="1:9" x14ac:dyDescent="0.25">
      <c r="A595" t="s">
        <v>11058</v>
      </c>
      <c r="B595" t="s">
        <v>11059</v>
      </c>
      <c r="C595" t="s">
        <v>11057</v>
      </c>
      <c r="D595" t="s">
        <v>11056</v>
      </c>
      <c r="E595" t="s">
        <v>10918</v>
      </c>
      <c r="F595" t="s">
        <v>10658</v>
      </c>
      <c r="G595" s="2">
        <v>43081</v>
      </c>
      <c r="H595" s="1">
        <v>191500</v>
      </c>
      <c r="I595" s="1">
        <v>191500</v>
      </c>
    </row>
    <row r="596" spans="1:9" x14ac:dyDescent="0.25">
      <c r="A596" t="s">
        <v>11054</v>
      </c>
      <c r="B596" t="s">
        <v>11055</v>
      </c>
      <c r="C596" t="s">
        <v>11053</v>
      </c>
      <c r="D596" t="s">
        <v>11052</v>
      </c>
      <c r="E596" t="s">
        <v>10918</v>
      </c>
      <c r="F596" t="s">
        <v>10658</v>
      </c>
      <c r="G596" s="2">
        <v>43080</v>
      </c>
      <c r="H596" s="1">
        <v>642252</v>
      </c>
      <c r="I596" s="1">
        <v>383745</v>
      </c>
    </row>
    <row r="597" spans="1:9" x14ac:dyDescent="0.25">
      <c r="A597" t="s">
        <v>11050</v>
      </c>
      <c r="B597" t="s">
        <v>11051</v>
      </c>
      <c r="C597" t="s">
        <v>1290</v>
      </c>
      <c r="D597" t="s">
        <v>1289</v>
      </c>
      <c r="E597" t="s">
        <v>10918</v>
      </c>
      <c r="F597" t="s">
        <v>4</v>
      </c>
      <c r="G597" s="2">
        <v>43063</v>
      </c>
      <c r="H597" s="1">
        <v>400000</v>
      </c>
      <c r="I597" s="1">
        <v>188783</v>
      </c>
    </row>
    <row r="598" spans="1:9" x14ac:dyDescent="0.25">
      <c r="A598" t="s">
        <v>11048</v>
      </c>
      <c r="B598" t="s">
        <v>11049</v>
      </c>
      <c r="C598" t="s">
        <v>11047</v>
      </c>
      <c r="D598" t="s">
        <v>11046</v>
      </c>
      <c r="E598" t="s">
        <v>10918</v>
      </c>
      <c r="F598" t="s">
        <v>10658</v>
      </c>
      <c r="G598" s="2">
        <v>42752</v>
      </c>
      <c r="H598" s="1">
        <v>500000</v>
      </c>
      <c r="I598" s="1">
        <v>405315</v>
      </c>
    </row>
    <row r="599" spans="1:9" x14ac:dyDescent="0.25">
      <c r="A599" t="s">
        <v>11044</v>
      </c>
      <c r="B599" t="s">
        <v>11045</v>
      </c>
      <c r="C599" t="s">
        <v>11043</v>
      </c>
      <c r="D599" t="s">
        <v>11042</v>
      </c>
      <c r="E599" t="s">
        <v>10918</v>
      </c>
      <c r="F599" t="s">
        <v>10658</v>
      </c>
      <c r="G599" s="2">
        <v>42752</v>
      </c>
      <c r="H599" s="1">
        <v>450751.25</v>
      </c>
      <c r="I599" s="1">
        <v>314447</v>
      </c>
    </row>
    <row r="600" spans="1:9" x14ac:dyDescent="0.25">
      <c r="A600" t="s">
        <v>11040</v>
      </c>
      <c r="B600" t="s">
        <v>11041</v>
      </c>
      <c r="C600" t="s">
        <v>11039</v>
      </c>
      <c r="D600" t="s">
        <v>11038</v>
      </c>
      <c r="E600" t="s">
        <v>10918</v>
      </c>
      <c r="F600" t="s">
        <v>10658</v>
      </c>
      <c r="G600" s="2">
        <v>42837</v>
      </c>
      <c r="H600" s="1">
        <v>1535720</v>
      </c>
      <c r="I600" s="1">
        <v>405315</v>
      </c>
    </row>
    <row r="601" spans="1:9" x14ac:dyDescent="0.25">
      <c r="A601" t="s">
        <v>11036</v>
      </c>
      <c r="B601" t="s">
        <v>11037</v>
      </c>
      <c r="C601" t="s">
        <v>11035</v>
      </c>
      <c r="D601" t="s">
        <v>11034</v>
      </c>
      <c r="E601" t="s">
        <v>10918</v>
      </c>
      <c r="F601" t="s">
        <v>10658</v>
      </c>
      <c r="G601" s="2">
        <v>42864</v>
      </c>
      <c r="H601" s="1">
        <v>800000</v>
      </c>
      <c r="I601" s="1">
        <v>401910</v>
      </c>
    </row>
    <row r="602" spans="1:9" x14ac:dyDescent="0.25">
      <c r="A602" t="s">
        <v>11032</v>
      </c>
      <c r="B602" t="s">
        <v>11033</v>
      </c>
      <c r="C602" t="s">
        <v>278</v>
      </c>
      <c r="D602" t="s">
        <v>277</v>
      </c>
      <c r="E602" t="s">
        <v>10918</v>
      </c>
      <c r="F602" t="s">
        <v>10658</v>
      </c>
      <c r="G602" s="2">
        <v>42807</v>
      </c>
      <c r="H602" s="1">
        <v>1009000</v>
      </c>
      <c r="I602" s="1">
        <v>405315</v>
      </c>
    </row>
    <row r="603" spans="1:9" x14ac:dyDescent="0.25">
      <c r="A603" t="s">
        <v>11030</v>
      </c>
      <c r="B603" t="s">
        <v>11031</v>
      </c>
      <c r="C603" t="s">
        <v>11029</v>
      </c>
      <c r="D603" t="s">
        <v>11028</v>
      </c>
      <c r="E603" t="s">
        <v>10918</v>
      </c>
      <c r="F603" t="s">
        <v>10658</v>
      </c>
      <c r="G603" s="2">
        <v>43063</v>
      </c>
      <c r="H603" s="1">
        <v>445700</v>
      </c>
      <c r="I603" s="1">
        <v>383745</v>
      </c>
    </row>
    <row r="604" spans="1:9" x14ac:dyDescent="0.25">
      <c r="A604" t="s">
        <v>11026</v>
      </c>
      <c r="B604" t="s">
        <v>11027</v>
      </c>
      <c r="C604" t="s">
        <v>11025</v>
      </c>
      <c r="D604" t="s">
        <v>11024</v>
      </c>
      <c r="E604" t="s">
        <v>10918</v>
      </c>
      <c r="F604" t="s">
        <v>10658</v>
      </c>
      <c r="G604" s="2">
        <v>42837</v>
      </c>
      <c r="H604" s="1">
        <v>430000</v>
      </c>
      <c r="I604" s="1">
        <v>405315</v>
      </c>
    </row>
    <row r="605" spans="1:9" x14ac:dyDescent="0.25">
      <c r="A605" t="s">
        <v>11022</v>
      </c>
      <c r="B605" t="s">
        <v>11023</v>
      </c>
      <c r="C605" t="s">
        <v>11021</v>
      </c>
      <c r="D605" t="s">
        <v>11020</v>
      </c>
      <c r="E605" t="s">
        <v>10918</v>
      </c>
      <c r="F605" t="s">
        <v>10658</v>
      </c>
      <c r="G605" s="2">
        <v>43033</v>
      </c>
      <c r="H605" s="1">
        <v>410000</v>
      </c>
      <c r="I605" s="1">
        <v>391245</v>
      </c>
    </row>
    <row r="606" spans="1:9" x14ac:dyDescent="0.25">
      <c r="A606" t="s">
        <v>11018</v>
      </c>
      <c r="B606" t="s">
        <v>11019</v>
      </c>
      <c r="C606" t="s">
        <v>11017</v>
      </c>
      <c r="D606" t="s">
        <v>11016</v>
      </c>
      <c r="E606" t="s">
        <v>10918</v>
      </c>
      <c r="F606" t="s">
        <v>10658</v>
      </c>
      <c r="G606" s="2">
        <v>42977</v>
      </c>
      <c r="H606" s="1">
        <v>415000</v>
      </c>
      <c r="I606" s="1">
        <v>394050</v>
      </c>
    </row>
    <row r="607" spans="1:9" x14ac:dyDescent="0.25">
      <c r="A607" t="s">
        <v>11014</v>
      </c>
      <c r="B607" t="s">
        <v>11015</v>
      </c>
      <c r="C607" t="s">
        <v>5495</v>
      </c>
      <c r="D607" t="s">
        <v>11013</v>
      </c>
      <c r="E607" t="s">
        <v>10918</v>
      </c>
      <c r="F607" t="s">
        <v>10658</v>
      </c>
      <c r="G607" s="2">
        <v>43025</v>
      </c>
      <c r="H607" s="1">
        <v>608825</v>
      </c>
      <c r="I607" s="1">
        <v>391695</v>
      </c>
    </row>
    <row r="608" spans="1:9" x14ac:dyDescent="0.25">
      <c r="A608" t="s">
        <v>11011</v>
      </c>
      <c r="B608" t="s">
        <v>11012</v>
      </c>
      <c r="C608" t="s">
        <v>11010</v>
      </c>
      <c r="D608" t="s">
        <v>11009</v>
      </c>
      <c r="E608" t="s">
        <v>10918</v>
      </c>
      <c r="F608" t="s">
        <v>4</v>
      </c>
      <c r="G608" s="2">
        <v>43040</v>
      </c>
      <c r="H608" s="1">
        <v>1309410</v>
      </c>
      <c r="I608" s="1">
        <v>239992</v>
      </c>
    </row>
    <row r="609" spans="1:9" x14ac:dyDescent="0.25">
      <c r="A609" t="s">
        <v>11007</v>
      </c>
      <c r="B609" t="s">
        <v>11008</v>
      </c>
      <c r="C609" t="s">
        <v>11006</v>
      </c>
      <c r="D609" t="s">
        <v>11005</v>
      </c>
      <c r="E609" t="s">
        <v>10918</v>
      </c>
      <c r="F609" t="s">
        <v>4</v>
      </c>
      <c r="G609" s="2">
        <v>43083</v>
      </c>
      <c r="H609" s="1">
        <v>235000</v>
      </c>
      <c r="I609" s="1">
        <v>235000</v>
      </c>
    </row>
    <row r="610" spans="1:9" x14ac:dyDescent="0.25">
      <c r="A610" t="s">
        <v>11003</v>
      </c>
      <c r="B610" t="s">
        <v>11004</v>
      </c>
      <c r="C610" t="s">
        <v>11002</v>
      </c>
      <c r="D610" t="s">
        <v>11001</v>
      </c>
      <c r="E610" t="s">
        <v>10918</v>
      </c>
      <c r="F610" t="s">
        <v>4</v>
      </c>
      <c r="G610" s="2">
        <v>43025</v>
      </c>
      <c r="H610" s="1">
        <v>1300000</v>
      </c>
      <c r="I610" s="1">
        <v>96084</v>
      </c>
    </row>
    <row r="611" spans="1:9" x14ac:dyDescent="0.25">
      <c r="A611" t="s">
        <v>10999</v>
      </c>
      <c r="B611" t="s">
        <v>11000</v>
      </c>
      <c r="C611" t="s">
        <v>10998</v>
      </c>
      <c r="D611" t="s">
        <v>10997</v>
      </c>
      <c r="E611" t="s">
        <v>10918</v>
      </c>
      <c r="F611" t="s">
        <v>4</v>
      </c>
      <c r="G611" s="2">
        <v>43081</v>
      </c>
      <c r="H611" s="1">
        <v>600000</v>
      </c>
      <c r="I611" s="1">
        <v>205216</v>
      </c>
    </row>
    <row r="612" spans="1:9" x14ac:dyDescent="0.25">
      <c r="A612" t="s">
        <v>10995</v>
      </c>
      <c r="B612" t="s">
        <v>10996</v>
      </c>
      <c r="C612" t="s">
        <v>10994</v>
      </c>
      <c r="D612" t="s">
        <v>10993</v>
      </c>
      <c r="E612" t="s">
        <v>10918</v>
      </c>
      <c r="F612" t="s">
        <v>10658</v>
      </c>
      <c r="G612" s="2">
        <v>43033</v>
      </c>
      <c r="H612" s="1">
        <v>405000</v>
      </c>
      <c r="I612" s="1">
        <v>391245</v>
      </c>
    </row>
    <row r="613" spans="1:9" x14ac:dyDescent="0.25">
      <c r="A613" t="s">
        <v>10991</v>
      </c>
      <c r="B613" t="s">
        <v>10992</v>
      </c>
      <c r="C613" t="s">
        <v>174</v>
      </c>
      <c r="D613" t="s">
        <v>173</v>
      </c>
      <c r="E613" t="s">
        <v>10918</v>
      </c>
      <c r="F613" t="s">
        <v>10658</v>
      </c>
      <c r="G613" s="2">
        <v>43013</v>
      </c>
      <c r="H613" s="1">
        <v>160000</v>
      </c>
      <c r="I613" s="1">
        <v>160000</v>
      </c>
    </row>
    <row r="614" spans="1:9" x14ac:dyDescent="0.25">
      <c r="A614" t="s">
        <v>10989</v>
      </c>
      <c r="B614" t="s">
        <v>10990</v>
      </c>
      <c r="C614" t="s">
        <v>10988</v>
      </c>
      <c r="D614" t="s">
        <v>10987</v>
      </c>
      <c r="E614" t="s">
        <v>10918</v>
      </c>
      <c r="F614" t="s">
        <v>10658</v>
      </c>
      <c r="G614" s="2">
        <v>43031</v>
      </c>
      <c r="H614" s="1">
        <v>1920762</v>
      </c>
      <c r="I614" s="1">
        <v>391245</v>
      </c>
    </row>
    <row r="615" spans="1:9" x14ac:dyDescent="0.25">
      <c r="A615" t="s">
        <v>10985</v>
      </c>
      <c r="B615" t="s">
        <v>10986</v>
      </c>
      <c r="C615" t="s">
        <v>10984</v>
      </c>
      <c r="D615" t="s">
        <v>10983</v>
      </c>
      <c r="E615" t="s">
        <v>10918</v>
      </c>
      <c r="F615" t="s">
        <v>10658</v>
      </c>
      <c r="G615" s="2">
        <v>43081</v>
      </c>
      <c r="H615" s="1">
        <v>1567616</v>
      </c>
      <c r="I615" s="1">
        <v>383745</v>
      </c>
    </row>
    <row r="616" spans="1:9" x14ac:dyDescent="0.25">
      <c r="A616" t="s">
        <v>10981</v>
      </c>
      <c r="B616" t="s">
        <v>10982</v>
      </c>
      <c r="C616" t="s">
        <v>10980</v>
      </c>
      <c r="D616" t="s">
        <v>10979</v>
      </c>
      <c r="E616" t="s">
        <v>10918</v>
      </c>
      <c r="F616" t="s">
        <v>10658</v>
      </c>
      <c r="G616" s="2">
        <v>42964</v>
      </c>
      <c r="H616" s="1">
        <v>450000</v>
      </c>
      <c r="I616" s="1">
        <v>391185</v>
      </c>
    </row>
    <row r="617" spans="1:9" x14ac:dyDescent="0.25">
      <c r="A617" t="s">
        <v>10977</v>
      </c>
      <c r="B617" t="s">
        <v>10978</v>
      </c>
      <c r="C617" t="s">
        <v>10976</v>
      </c>
      <c r="D617" t="s">
        <v>10975</v>
      </c>
      <c r="E617" t="s">
        <v>10918</v>
      </c>
      <c r="F617" t="s">
        <v>10658</v>
      </c>
      <c r="G617" s="2">
        <v>42837</v>
      </c>
      <c r="H617" s="1">
        <v>430583</v>
      </c>
      <c r="I617" s="1">
        <v>405315</v>
      </c>
    </row>
    <row r="618" spans="1:9" x14ac:dyDescent="0.25">
      <c r="A618" t="s">
        <v>10973</v>
      </c>
      <c r="B618" t="s">
        <v>10974</v>
      </c>
      <c r="C618" t="s">
        <v>10972</v>
      </c>
      <c r="D618" t="s">
        <v>10971</v>
      </c>
      <c r="E618" t="s">
        <v>10918</v>
      </c>
      <c r="F618" t="s">
        <v>10658</v>
      </c>
      <c r="G618" s="2">
        <v>42837</v>
      </c>
      <c r="H618" s="1">
        <v>100000</v>
      </c>
      <c r="I618" s="1">
        <v>100000</v>
      </c>
    </row>
    <row r="619" spans="1:9" x14ac:dyDescent="0.25">
      <c r="A619" t="s">
        <v>10969</v>
      </c>
      <c r="B619" t="s">
        <v>10970</v>
      </c>
      <c r="C619" t="s">
        <v>528</v>
      </c>
      <c r="D619" t="s">
        <v>527</v>
      </c>
      <c r="E619" t="s">
        <v>10918</v>
      </c>
      <c r="F619" t="s">
        <v>10658</v>
      </c>
      <c r="G619" s="2">
        <v>42780</v>
      </c>
      <c r="H619" s="1">
        <v>2860000</v>
      </c>
      <c r="I619" s="1">
        <v>405330</v>
      </c>
    </row>
    <row r="620" spans="1:9" x14ac:dyDescent="0.25">
      <c r="A620" t="s">
        <v>10967</v>
      </c>
      <c r="B620" t="s">
        <v>10968</v>
      </c>
      <c r="C620" t="s">
        <v>10966</v>
      </c>
      <c r="D620" t="s">
        <v>10965</v>
      </c>
      <c r="E620" t="s">
        <v>10918</v>
      </c>
      <c r="F620" t="s">
        <v>10658</v>
      </c>
      <c r="G620" s="2">
        <v>42807</v>
      </c>
      <c r="H620" s="1">
        <v>475969</v>
      </c>
      <c r="I620" s="1">
        <v>405315</v>
      </c>
    </row>
    <row r="621" spans="1:9" x14ac:dyDescent="0.25">
      <c r="A621" t="s">
        <v>10963</v>
      </c>
      <c r="B621" t="s">
        <v>10964</v>
      </c>
      <c r="C621" t="s">
        <v>364</v>
      </c>
      <c r="D621" t="s">
        <v>363</v>
      </c>
      <c r="E621" t="s">
        <v>10918</v>
      </c>
      <c r="F621" t="s">
        <v>10658</v>
      </c>
      <c r="G621" s="2">
        <v>43082</v>
      </c>
      <c r="H621" s="1">
        <v>339283</v>
      </c>
      <c r="I621" s="1">
        <v>339283</v>
      </c>
    </row>
    <row r="622" spans="1:9" x14ac:dyDescent="0.25">
      <c r="A622" t="s">
        <v>10961</v>
      </c>
      <c r="B622" t="s">
        <v>10962</v>
      </c>
      <c r="C622" t="s">
        <v>10960</v>
      </c>
      <c r="D622" t="s">
        <v>10959</v>
      </c>
      <c r="E622" t="s">
        <v>10918</v>
      </c>
      <c r="F622" t="s">
        <v>10658</v>
      </c>
      <c r="G622" s="2">
        <v>42837</v>
      </c>
      <c r="H622" s="1">
        <v>800000</v>
      </c>
      <c r="I622" s="1">
        <v>405315</v>
      </c>
    </row>
    <row r="623" spans="1:9" x14ac:dyDescent="0.25">
      <c r="A623" t="s">
        <v>10957</v>
      </c>
      <c r="B623" t="s">
        <v>10958</v>
      </c>
      <c r="C623" t="s">
        <v>386</v>
      </c>
      <c r="D623" t="s">
        <v>385</v>
      </c>
      <c r="E623" t="s">
        <v>10918</v>
      </c>
      <c r="F623" t="s">
        <v>10658</v>
      </c>
      <c r="G623" s="2">
        <v>42864</v>
      </c>
      <c r="H623" s="1">
        <v>549388</v>
      </c>
      <c r="I623" s="1">
        <v>405315</v>
      </c>
    </row>
    <row r="624" spans="1:9" x14ac:dyDescent="0.25">
      <c r="A624" t="s">
        <v>10955</v>
      </c>
      <c r="B624" t="s">
        <v>10956</v>
      </c>
      <c r="C624" t="s">
        <v>10954</v>
      </c>
      <c r="D624" t="s">
        <v>10953</v>
      </c>
      <c r="E624" t="s">
        <v>10918</v>
      </c>
      <c r="F624" t="s">
        <v>4</v>
      </c>
      <c r="G624" s="2">
        <v>42772</v>
      </c>
      <c r="H624" s="1">
        <v>2700000</v>
      </c>
      <c r="I624" s="1">
        <v>405315</v>
      </c>
    </row>
    <row r="625" spans="1:9" x14ac:dyDescent="0.25">
      <c r="A625" t="s">
        <v>10951</v>
      </c>
      <c r="B625" t="s">
        <v>10952</v>
      </c>
      <c r="C625" t="s">
        <v>10950</v>
      </c>
      <c r="D625" t="s">
        <v>10949</v>
      </c>
      <c r="E625" t="s">
        <v>10918</v>
      </c>
      <c r="F625" t="s">
        <v>10658</v>
      </c>
      <c r="G625" s="2">
        <v>42837</v>
      </c>
      <c r="H625" s="1">
        <v>1000000</v>
      </c>
      <c r="I625" s="1">
        <v>405315</v>
      </c>
    </row>
    <row r="626" spans="1:9" x14ac:dyDescent="0.25">
      <c r="A626" t="s">
        <v>10947</v>
      </c>
      <c r="B626" t="s">
        <v>10948</v>
      </c>
      <c r="C626" t="s">
        <v>468</v>
      </c>
      <c r="D626" t="s">
        <v>467</v>
      </c>
      <c r="E626" t="s">
        <v>10918</v>
      </c>
      <c r="F626" t="s">
        <v>4</v>
      </c>
      <c r="G626" s="2">
        <v>43046</v>
      </c>
      <c r="H626" s="1">
        <v>1000000</v>
      </c>
      <c r="I626" s="1">
        <v>388500</v>
      </c>
    </row>
    <row r="627" spans="1:9" x14ac:dyDescent="0.25">
      <c r="A627" t="s">
        <v>10945</v>
      </c>
      <c r="B627" t="s">
        <v>10946</v>
      </c>
      <c r="C627" t="s">
        <v>10944</v>
      </c>
      <c r="D627" t="s">
        <v>10943</v>
      </c>
      <c r="E627" t="s">
        <v>10918</v>
      </c>
      <c r="F627" t="s">
        <v>4</v>
      </c>
      <c r="G627" s="2">
        <v>43046</v>
      </c>
      <c r="H627" s="1">
        <v>900000</v>
      </c>
      <c r="I627" s="1">
        <v>388500</v>
      </c>
    </row>
    <row r="628" spans="1:9" x14ac:dyDescent="0.25">
      <c r="A628" t="s">
        <v>10941</v>
      </c>
      <c r="B628" t="s">
        <v>10942</v>
      </c>
      <c r="C628" t="s">
        <v>480</v>
      </c>
      <c r="D628" t="s">
        <v>479</v>
      </c>
      <c r="E628" t="s">
        <v>10918</v>
      </c>
      <c r="F628" t="s">
        <v>4</v>
      </c>
      <c r="G628" s="2">
        <v>42989</v>
      </c>
      <c r="H628" s="1">
        <v>2000000</v>
      </c>
      <c r="I628" s="1">
        <v>391185</v>
      </c>
    </row>
    <row r="629" spans="1:9" x14ac:dyDescent="0.25">
      <c r="A629" t="s">
        <v>10939</v>
      </c>
      <c r="B629" t="s">
        <v>10940</v>
      </c>
      <c r="C629" t="s">
        <v>10938</v>
      </c>
      <c r="D629" t="s">
        <v>10937</v>
      </c>
      <c r="E629" t="s">
        <v>10918</v>
      </c>
      <c r="F629" t="s">
        <v>10658</v>
      </c>
      <c r="G629" s="2">
        <v>42964</v>
      </c>
      <c r="H629" s="1">
        <v>426000</v>
      </c>
      <c r="I629" s="1">
        <v>393195</v>
      </c>
    </row>
    <row r="630" spans="1:9" x14ac:dyDescent="0.25">
      <c r="A630" t="s">
        <v>10935</v>
      </c>
      <c r="B630" t="s">
        <v>10936</v>
      </c>
      <c r="C630" t="s">
        <v>10934</v>
      </c>
      <c r="D630" t="s">
        <v>10933</v>
      </c>
      <c r="E630" t="s">
        <v>10918</v>
      </c>
      <c r="F630" t="s">
        <v>4</v>
      </c>
      <c r="G630" s="2">
        <v>42901</v>
      </c>
      <c r="H630" s="1">
        <v>612460</v>
      </c>
      <c r="I630" s="1">
        <v>397005</v>
      </c>
    </row>
    <row r="631" spans="1:9" x14ac:dyDescent="0.25">
      <c r="A631" t="s">
        <v>10931</v>
      </c>
      <c r="B631" t="s">
        <v>10932</v>
      </c>
      <c r="C631" t="s">
        <v>10930</v>
      </c>
      <c r="D631" t="s">
        <v>10929</v>
      </c>
      <c r="E631" t="s">
        <v>10918</v>
      </c>
      <c r="F631" t="s">
        <v>10658</v>
      </c>
      <c r="G631" s="2">
        <v>43031</v>
      </c>
      <c r="H631" s="1">
        <v>600000</v>
      </c>
      <c r="I631" s="1">
        <v>391245</v>
      </c>
    </row>
    <row r="632" spans="1:9" x14ac:dyDescent="0.25">
      <c r="A632" t="s">
        <v>10927</v>
      </c>
      <c r="B632" t="s">
        <v>10928</v>
      </c>
      <c r="C632" t="s">
        <v>372</v>
      </c>
      <c r="D632" t="s">
        <v>371</v>
      </c>
      <c r="E632" t="s">
        <v>10918</v>
      </c>
      <c r="F632" t="s">
        <v>10658</v>
      </c>
      <c r="G632" s="2">
        <v>42872</v>
      </c>
      <c r="H632" s="1">
        <v>420630</v>
      </c>
      <c r="I632" s="1">
        <v>403065</v>
      </c>
    </row>
    <row r="633" spans="1:9" x14ac:dyDescent="0.25">
      <c r="A633" t="s">
        <v>10925</v>
      </c>
      <c r="B633" t="s">
        <v>10926</v>
      </c>
      <c r="C633" t="s">
        <v>567</v>
      </c>
      <c r="D633" t="s">
        <v>566</v>
      </c>
      <c r="E633" t="s">
        <v>10918</v>
      </c>
      <c r="F633" t="s">
        <v>10658</v>
      </c>
      <c r="G633" s="2">
        <v>42864</v>
      </c>
      <c r="H633" s="1">
        <v>600000</v>
      </c>
      <c r="I633" s="1">
        <v>401910</v>
      </c>
    </row>
    <row r="634" spans="1:9" x14ac:dyDescent="0.25">
      <c r="A634" t="s">
        <v>10923</v>
      </c>
      <c r="B634" t="s">
        <v>10924</v>
      </c>
      <c r="C634" t="s">
        <v>10922</v>
      </c>
      <c r="D634" t="s">
        <v>10921</v>
      </c>
      <c r="E634" t="s">
        <v>10918</v>
      </c>
      <c r="F634" t="s">
        <v>10658</v>
      </c>
      <c r="G634" s="2">
        <v>42872</v>
      </c>
      <c r="H634" s="1">
        <v>450000</v>
      </c>
      <c r="I634" s="1">
        <v>403065</v>
      </c>
    </row>
    <row r="635" spans="1:9" x14ac:dyDescent="0.25">
      <c r="A635" t="s">
        <v>10919</v>
      </c>
      <c r="B635" t="s">
        <v>10920</v>
      </c>
      <c r="C635" t="s">
        <v>623</v>
      </c>
      <c r="D635" t="s">
        <v>622</v>
      </c>
      <c r="E635" t="s">
        <v>10918</v>
      </c>
      <c r="F635" t="s">
        <v>10658</v>
      </c>
      <c r="G635" s="2">
        <v>42837</v>
      </c>
      <c r="H635" s="1">
        <v>364000</v>
      </c>
      <c r="I635" s="1">
        <v>330367</v>
      </c>
    </row>
    <row r="636" spans="1:9" x14ac:dyDescent="0.25">
      <c r="A636" t="s">
        <v>10485</v>
      </c>
      <c r="D636">
        <f>SUBTOTAL(103,Tabulka5[IČO klienta])</f>
        <v>634</v>
      </c>
      <c r="G636"/>
      <c r="H636" s="8">
        <f>SUBTOTAL(109,Tabulka5[Výše úvěru])</f>
        <v>778057325.49000001</v>
      </c>
      <c r="I636" s="8">
        <f>SUBTOTAL(109,Tabulka5[Výše dotace])</f>
        <v>233639791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verticalDpi="0" r:id="rId1"/>
  <headerFooter>
    <oddHeader>&amp;LPGRLF, a.s.&amp;CZúčtování se SR 2017&amp;RPůda - snížení jistiny</oddHeader>
    <oddFooter>&amp;L&amp;D&amp;R&amp;P/&amp;N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2.42578125" customWidth="1"/>
    <col min="4" max="4" width="12.85546875" customWidth="1"/>
    <col min="5" max="5" width="30.85546875" customWidth="1"/>
    <col min="6" max="6" width="14.85546875" customWidth="1"/>
    <col min="7" max="7" width="13.85546875" style="2" customWidth="1"/>
    <col min="8" max="8" width="16.42578125" style="1" bestFit="1" customWidth="1"/>
    <col min="9" max="9" width="15.5703125" style="1" bestFit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10906</v>
      </c>
      <c r="B2" t="s">
        <v>10907</v>
      </c>
      <c r="C2" t="s">
        <v>10905</v>
      </c>
      <c r="D2" t="s">
        <v>10904</v>
      </c>
      <c r="E2" t="s">
        <v>10877</v>
      </c>
      <c r="F2" t="s">
        <v>4</v>
      </c>
      <c r="G2" s="2">
        <v>42957</v>
      </c>
      <c r="H2" s="1">
        <v>1350000</v>
      </c>
      <c r="I2" s="1">
        <v>111621.67049999999</v>
      </c>
    </row>
    <row r="3" spans="1:9" x14ac:dyDescent="0.25">
      <c r="A3" t="s">
        <v>10902</v>
      </c>
      <c r="B3" t="s">
        <v>10903</v>
      </c>
      <c r="C3" t="s">
        <v>10901</v>
      </c>
      <c r="D3" t="s">
        <v>10900</v>
      </c>
      <c r="E3" t="s">
        <v>10877</v>
      </c>
      <c r="F3" t="s">
        <v>4</v>
      </c>
      <c r="G3" s="2">
        <v>42807</v>
      </c>
      <c r="H3" s="1">
        <v>6600000</v>
      </c>
      <c r="I3" s="1">
        <v>524313.90269999998</v>
      </c>
    </row>
    <row r="4" spans="1:9" x14ac:dyDescent="0.25">
      <c r="A4" t="s">
        <v>10898</v>
      </c>
      <c r="B4" t="s">
        <v>10899</v>
      </c>
      <c r="C4" t="s">
        <v>8042</v>
      </c>
      <c r="D4" t="s">
        <v>8041</v>
      </c>
      <c r="E4" t="s">
        <v>10877</v>
      </c>
      <c r="F4" t="s">
        <v>4</v>
      </c>
      <c r="G4" s="2">
        <v>43075</v>
      </c>
      <c r="H4" s="1">
        <v>1954600</v>
      </c>
      <c r="I4" s="1">
        <v>159790.6336</v>
      </c>
    </row>
    <row r="5" spans="1:9" x14ac:dyDescent="0.25">
      <c r="A5" t="s">
        <v>10896</v>
      </c>
      <c r="B5" t="s">
        <v>10897</v>
      </c>
      <c r="C5" t="s">
        <v>10895</v>
      </c>
      <c r="D5" t="s">
        <v>10894</v>
      </c>
      <c r="E5" t="s">
        <v>10877</v>
      </c>
      <c r="F5" t="s">
        <v>4</v>
      </c>
      <c r="G5" s="2">
        <v>42864</v>
      </c>
      <c r="H5" s="1">
        <v>5000000</v>
      </c>
      <c r="I5" s="1">
        <v>269716.11829999997</v>
      </c>
    </row>
    <row r="6" spans="1:9" x14ac:dyDescent="0.25">
      <c r="A6" t="s">
        <v>10892</v>
      </c>
      <c r="B6" t="s">
        <v>10893</v>
      </c>
      <c r="C6" t="s">
        <v>10891</v>
      </c>
      <c r="D6" t="s">
        <v>10890</v>
      </c>
      <c r="E6" t="s">
        <v>10877</v>
      </c>
      <c r="F6" t="s">
        <v>4</v>
      </c>
      <c r="G6" s="2">
        <v>43073</v>
      </c>
      <c r="H6" s="1">
        <v>4000000</v>
      </c>
      <c r="I6" s="1">
        <v>394634.07400000002</v>
      </c>
    </row>
    <row r="7" spans="1:9" x14ac:dyDescent="0.25">
      <c r="A7" t="s">
        <v>10888</v>
      </c>
      <c r="B7" t="s">
        <v>10889</v>
      </c>
      <c r="C7" t="s">
        <v>4787</v>
      </c>
      <c r="D7" t="s">
        <v>4786</v>
      </c>
      <c r="E7" t="s">
        <v>10877</v>
      </c>
      <c r="F7" t="s">
        <v>4</v>
      </c>
      <c r="G7" s="2">
        <v>43066</v>
      </c>
      <c r="H7" s="1">
        <v>1599400</v>
      </c>
      <c r="I7" s="1">
        <v>65957.679000000004</v>
      </c>
    </row>
    <row r="8" spans="1:9" x14ac:dyDescent="0.25">
      <c r="A8" t="s">
        <v>10886</v>
      </c>
      <c r="B8" t="s">
        <v>10887</v>
      </c>
      <c r="C8" t="s">
        <v>2286</v>
      </c>
      <c r="D8" t="s">
        <v>2285</v>
      </c>
      <c r="E8" t="s">
        <v>10877</v>
      </c>
      <c r="F8" t="s">
        <v>4</v>
      </c>
      <c r="G8" s="2">
        <v>42864</v>
      </c>
      <c r="H8" s="1">
        <v>500000</v>
      </c>
      <c r="I8" s="1">
        <v>25028.969300000001</v>
      </c>
    </row>
    <row r="9" spans="1:9" x14ac:dyDescent="0.25">
      <c r="A9" t="s">
        <v>10884</v>
      </c>
      <c r="B9" t="s">
        <v>10885</v>
      </c>
      <c r="C9" t="s">
        <v>10883</v>
      </c>
      <c r="D9" t="s">
        <v>10882</v>
      </c>
      <c r="E9" t="s">
        <v>10877</v>
      </c>
      <c r="F9" t="s">
        <v>4</v>
      </c>
      <c r="G9" s="2">
        <v>43063</v>
      </c>
      <c r="H9" s="1">
        <v>6600000</v>
      </c>
      <c r="I9" s="1">
        <v>353501.4278</v>
      </c>
    </row>
    <row r="10" spans="1:9" x14ac:dyDescent="0.25">
      <c r="A10" t="s">
        <v>10880</v>
      </c>
      <c r="B10" t="s">
        <v>10881</v>
      </c>
      <c r="C10" t="s">
        <v>10879</v>
      </c>
      <c r="D10" t="s">
        <v>10878</v>
      </c>
      <c r="E10" t="s">
        <v>10877</v>
      </c>
      <c r="F10" t="s">
        <v>4</v>
      </c>
      <c r="G10" s="2">
        <v>43075</v>
      </c>
      <c r="H10" s="1">
        <v>1816091</v>
      </c>
      <c r="I10" s="1">
        <v>190970.2335</v>
      </c>
    </row>
    <row r="11" spans="1:9" x14ac:dyDescent="0.25">
      <c r="A11" t="s">
        <v>10485</v>
      </c>
      <c r="D11">
        <f>SUBTOTAL(103,Tabulka7[IČO klienta])</f>
        <v>9</v>
      </c>
      <c r="G11"/>
      <c r="H11" s="8">
        <f>SUBTOTAL(109,Tabulka7[Výše úvěru])</f>
        <v>29420091</v>
      </c>
      <c r="I11" s="8">
        <f>SUBTOTAL(109,Tabulka7[Výše dotace])</f>
        <v>2095534.7087000001</v>
      </c>
    </row>
  </sheetData>
  <pageMargins left="0.70866141732283472" right="0.70866141732283472" top="0.78740157480314965" bottom="0.78740157480314965" header="0.31496062992125984" footer="0.31496062992125984"/>
  <pageSetup paperSize="9" scale="86" fitToHeight="0" orientation="landscape" r:id="rId1"/>
  <headerFooter>
    <oddHeader>&amp;LPGRLF, a.s.&amp;CZúčtování se SR 2017&amp;RZpracovatel</oddHeader>
    <oddFooter>&amp;L&amp;D&amp;R&amp;P/&amp;N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zoomScaleNormal="100" workbookViewId="0"/>
  </sheetViews>
  <sheetFormatPr defaultRowHeight="15" x14ac:dyDescent="0.25"/>
  <cols>
    <col min="1" max="1" width="15.140625" customWidth="1"/>
    <col min="2" max="2" width="21.85546875" hidden="1" customWidth="1"/>
    <col min="3" max="3" width="37.140625" customWidth="1"/>
    <col min="4" max="4" width="12.85546875" customWidth="1"/>
    <col min="5" max="5" width="28.5703125" customWidth="1"/>
    <col min="6" max="6" width="14.85546875" customWidth="1"/>
    <col min="7" max="7" width="16.5703125" style="2" customWidth="1"/>
    <col min="8" max="8" width="16.42578125" style="1" bestFit="1" customWidth="1"/>
    <col min="9" max="9" width="14.85546875" style="1" customWidth="1"/>
  </cols>
  <sheetData>
    <row r="1" spans="1:9" x14ac:dyDescent="0.25">
      <c r="A1" s="4" t="s">
        <v>10486</v>
      </c>
      <c r="B1" s="4" t="s">
        <v>10487</v>
      </c>
      <c r="C1" s="4" t="s">
        <v>10481</v>
      </c>
      <c r="D1" s="4" t="s">
        <v>10488</v>
      </c>
      <c r="E1" s="4" t="s">
        <v>10489</v>
      </c>
      <c r="F1" s="4" t="s">
        <v>10483</v>
      </c>
      <c r="G1" s="5" t="s">
        <v>10484</v>
      </c>
      <c r="H1" s="6" t="s">
        <v>10482</v>
      </c>
      <c r="I1" s="6" t="s">
        <v>10490</v>
      </c>
    </row>
    <row r="2" spans="1:9" x14ac:dyDescent="0.25">
      <c r="A2" t="s">
        <v>10911</v>
      </c>
      <c r="B2" t="s">
        <v>10912</v>
      </c>
      <c r="C2" t="s">
        <v>10910</v>
      </c>
      <c r="D2" t="s">
        <v>10909</v>
      </c>
      <c r="E2" t="s">
        <v>10908</v>
      </c>
      <c r="F2" t="s">
        <v>10658</v>
      </c>
      <c r="G2" s="2">
        <v>42753</v>
      </c>
      <c r="H2" s="1">
        <v>0</v>
      </c>
      <c r="I2" s="1">
        <v>147200</v>
      </c>
    </row>
    <row r="3" spans="1:9" x14ac:dyDescent="0.25">
      <c r="A3" t="s">
        <v>10485</v>
      </c>
      <c r="D3">
        <f>SUBTOTAL(103,Tabulka8[IČO klienta])</f>
        <v>1</v>
      </c>
      <c r="G3"/>
      <c r="H3" s="7"/>
      <c r="I3" s="3">
        <f>SUBTOTAL(109,Tabulka8[Výše dotace])</f>
        <v>147200</v>
      </c>
    </row>
  </sheetData>
  <pageMargins left="0.70866141732283472" right="0.70866141732283472" top="0.78740157480314965" bottom="0.78740157480314965" header="0.31496062992125984" footer="0.31496062992125984"/>
  <pageSetup paperSize="9" scale="59" fitToHeight="0" orientation="landscape" verticalDpi="0" r:id="rId1"/>
  <headerFooter>
    <oddHeader>&amp;LPGRLF, a.s.&amp;CZúčtování se SR 2017&amp;RZajištění úvěru</oddHeader>
    <oddFooter>&amp;L&amp;D&amp;R&amp;P/&amp;N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00"/>
  <sheetViews>
    <sheetView zoomScaleNormal="100" workbookViewId="0"/>
  </sheetViews>
  <sheetFormatPr defaultRowHeight="15" x14ac:dyDescent="0.25"/>
  <cols>
    <col min="1" max="1" width="11" bestFit="1" customWidth="1"/>
    <col min="2" max="2" width="21.85546875" hidden="1" customWidth="1"/>
    <col min="3" max="3" width="32.140625" customWidth="1"/>
    <col min="4" max="4" width="9" bestFit="1" customWidth="1"/>
    <col min="5" max="5" width="19.42578125" customWidth="1"/>
    <col min="6" max="6" width="12.5703125" customWidth="1"/>
    <col min="7" max="7" width="13.85546875" style="2" customWidth="1"/>
    <col min="8" max="8" width="17.140625" style="1" hidden="1" customWidth="1"/>
    <col min="9" max="9" width="21.140625" style="1" hidden="1" customWidth="1"/>
    <col min="10" max="10" width="17.5703125" style="1" bestFit="1" customWidth="1"/>
    <col min="11" max="11" width="17" style="1" bestFit="1" customWidth="1"/>
  </cols>
  <sheetData>
    <row r="1" spans="1:11" x14ac:dyDescent="0.25">
      <c r="A1" t="s">
        <v>10486</v>
      </c>
      <c r="B1" t="s">
        <v>10487</v>
      </c>
      <c r="C1" t="s">
        <v>10481</v>
      </c>
      <c r="D1" t="s">
        <v>10488</v>
      </c>
      <c r="E1" t="s">
        <v>10489</v>
      </c>
      <c r="F1" t="s">
        <v>10483</v>
      </c>
      <c r="G1" s="2" t="s">
        <v>10484</v>
      </c>
      <c r="H1" s="1" t="s">
        <v>28311</v>
      </c>
      <c r="I1" s="1" t="s">
        <v>28310</v>
      </c>
      <c r="J1" s="1" t="s">
        <v>28309</v>
      </c>
      <c r="K1" s="1" t="s">
        <v>28308</v>
      </c>
    </row>
    <row r="2" spans="1:11" x14ac:dyDescent="0.25">
      <c r="A2" t="s">
        <v>28307</v>
      </c>
      <c r="B2" t="s">
        <v>28306</v>
      </c>
      <c r="C2" t="s">
        <v>28305</v>
      </c>
      <c r="D2" t="s">
        <v>28304</v>
      </c>
      <c r="E2" t="s">
        <v>13338</v>
      </c>
      <c r="F2" t="s">
        <v>10658</v>
      </c>
      <c r="G2" s="2">
        <v>42969</v>
      </c>
      <c r="H2" s="1">
        <v>21266</v>
      </c>
      <c r="I2" s="1">
        <v>20557</v>
      </c>
      <c r="J2" s="1">
        <v>20557</v>
      </c>
      <c r="K2" s="1">
        <v>10278.5</v>
      </c>
    </row>
    <row r="3" spans="1:11" x14ac:dyDescent="0.25">
      <c r="A3" t="s">
        <v>28303</v>
      </c>
      <c r="B3" t="s">
        <v>28302</v>
      </c>
      <c r="C3" t="s">
        <v>8751</v>
      </c>
      <c r="D3" t="s">
        <v>8750</v>
      </c>
      <c r="E3" t="s">
        <v>13338</v>
      </c>
      <c r="F3" t="s">
        <v>10658</v>
      </c>
      <c r="G3" s="2">
        <v>42993</v>
      </c>
      <c r="H3" s="1">
        <v>69052</v>
      </c>
      <c r="I3" s="1">
        <v>66713</v>
      </c>
      <c r="J3" s="1">
        <v>66713</v>
      </c>
      <c r="K3" s="1">
        <v>33356.5</v>
      </c>
    </row>
    <row r="4" spans="1:11" x14ac:dyDescent="0.25">
      <c r="A4" t="s">
        <v>28301</v>
      </c>
      <c r="B4" t="s">
        <v>28300</v>
      </c>
      <c r="C4" t="s">
        <v>1234</v>
      </c>
      <c r="D4" t="s">
        <v>1233</v>
      </c>
      <c r="E4" t="s">
        <v>13338</v>
      </c>
      <c r="F4" t="s">
        <v>10658</v>
      </c>
      <c r="G4" s="2">
        <v>43014</v>
      </c>
      <c r="I4" s="1">
        <v>90318</v>
      </c>
      <c r="J4" s="1">
        <v>90318</v>
      </c>
      <c r="K4" s="1">
        <v>36625.5</v>
      </c>
    </row>
    <row r="5" spans="1:11" x14ac:dyDescent="0.25">
      <c r="A5" t="s">
        <v>28299</v>
      </c>
      <c r="B5" t="s">
        <v>28298</v>
      </c>
      <c r="C5" t="s">
        <v>28297</v>
      </c>
      <c r="D5" t="s">
        <v>28296</v>
      </c>
      <c r="E5" t="s">
        <v>13338</v>
      </c>
      <c r="F5" t="s">
        <v>4</v>
      </c>
      <c r="G5" s="2">
        <v>42977</v>
      </c>
      <c r="H5" s="1">
        <v>46586</v>
      </c>
      <c r="I5" s="1">
        <v>42759</v>
      </c>
      <c r="J5" s="1">
        <v>42759</v>
      </c>
      <c r="K5" s="1">
        <v>19233.2</v>
      </c>
    </row>
    <row r="6" spans="1:11" x14ac:dyDescent="0.25">
      <c r="A6" t="s">
        <v>28295</v>
      </c>
      <c r="B6" t="s">
        <v>28294</v>
      </c>
      <c r="C6" t="s">
        <v>28293</v>
      </c>
      <c r="D6" t="s">
        <v>28292</v>
      </c>
      <c r="E6" t="s">
        <v>13338</v>
      </c>
      <c r="F6" t="s">
        <v>10658</v>
      </c>
      <c r="G6" s="2">
        <v>42970</v>
      </c>
      <c r="H6" s="1">
        <v>34135</v>
      </c>
      <c r="I6" s="1">
        <v>34082</v>
      </c>
      <c r="J6" s="1">
        <v>34082</v>
      </c>
      <c r="K6" s="1">
        <v>13632.8</v>
      </c>
    </row>
    <row r="7" spans="1:11" x14ac:dyDescent="0.25">
      <c r="A7" t="s">
        <v>28291</v>
      </c>
      <c r="B7" t="s">
        <v>28290</v>
      </c>
      <c r="C7" t="s">
        <v>28289</v>
      </c>
      <c r="D7" t="s">
        <v>28288</v>
      </c>
      <c r="E7" t="s">
        <v>13338</v>
      </c>
      <c r="F7" t="s">
        <v>4</v>
      </c>
      <c r="G7" s="2">
        <v>42999</v>
      </c>
      <c r="H7" s="1">
        <v>12179</v>
      </c>
      <c r="J7" s="1">
        <v>12179</v>
      </c>
      <c r="K7" s="1">
        <v>4871.6000000000004</v>
      </c>
    </row>
    <row r="8" spans="1:11" x14ac:dyDescent="0.25">
      <c r="A8" t="s">
        <v>28287</v>
      </c>
      <c r="B8" t="s">
        <v>28286</v>
      </c>
      <c r="C8" t="s">
        <v>12944</v>
      </c>
      <c r="D8" t="s">
        <v>12943</v>
      </c>
      <c r="E8" t="s">
        <v>13338</v>
      </c>
      <c r="F8" t="s">
        <v>10658</v>
      </c>
      <c r="G8" s="2">
        <v>42989</v>
      </c>
      <c r="I8" s="1">
        <v>547741</v>
      </c>
      <c r="J8" s="1">
        <v>547741</v>
      </c>
      <c r="K8" s="1">
        <v>273870.5</v>
      </c>
    </row>
    <row r="9" spans="1:11" x14ac:dyDescent="0.25">
      <c r="A9" t="s">
        <v>28285</v>
      </c>
      <c r="B9" t="s">
        <v>28284</v>
      </c>
      <c r="C9" t="s">
        <v>28283</v>
      </c>
      <c r="D9" t="s">
        <v>28282</v>
      </c>
      <c r="E9" t="s">
        <v>13338</v>
      </c>
      <c r="F9" t="s">
        <v>4</v>
      </c>
      <c r="G9" s="2">
        <v>43062</v>
      </c>
      <c r="H9" s="1">
        <v>297368</v>
      </c>
      <c r="I9" s="1">
        <v>296721</v>
      </c>
      <c r="J9" s="1">
        <v>296721</v>
      </c>
      <c r="K9" s="1">
        <v>118688.4</v>
      </c>
    </row>
    <row r="10" spans="1:11" x14ac:dyDescent="0.25">
      <c r="A10" t="s">
        <v>28281</v>
      </c>
      <c r="B10" t="s">
        <v>28280</v>
      </c>
      <c r="C10" t="s">
        <v>2992</v>
      </c>
      <c r="D10" t="s">
        <v>28279</v>
      </c>
      <c r="E10" t="s">
        <v>13338</v>
      </c>
      <c r="F10" t="s">
        <v>10658</v>
      </c>
      <c r="G10" s="2">
        <v>43032</v>
      </c>
      <c r="H10" s="1">
        <v>62705</v>
      </c>
      <c r="I10" s="1">
        <v>62580</v>
      </c>
      <c r="J10" s="1">
        <v>62580</v>
      </c>
      <c r="K10" s="1">
        <v>26257.1</v>
      </c>
    </row>
    <row r="11" spans="1:11" x14ac:dyDescent="0.25">
      <c r="A11" t="s">
        <v>28278</v>
      </c>
      <c r="B11" t="s">
        <v>28277</v>
      </c>
      <c r="C11" t="s">
        <v>10085</v>
      </c>
      <c r="D11" t="s">
        <v>10084</v>
      </c>
      <c r="E11" t="s">
        <v>13338</v>
      </c>
      <c r="F11" t="s">
        <v>4</v>
      </c>
      <c r="G11" s="2">
        <v>43054</v>
      </c>
      <c r="I11" s="1">
        <v>88607</v>
      </c>
      <c r="J11" s="1">
        <v>88607</v>
      </c>
      <c r="K11" s="1">
        <v>40033.5</v>
      </c>
    </row>
    <row r="12" spans="1:11" x14ac:dyDescent="0.25">
      <c r="A12" t="s">
        <v>28276</v>
      </c>
      <c r="B12" t="s">
        <v>28275</v>
      </c>
      <c r="C12" t="s">
        <v>28274</v>
      </c>
      <c r="D12" t="s">
        <v>28273</v>
      </c>
      <c r="E12" t="s">
        <v>13338</v>
      </c>
      <c r="F12" t="s">
        <v>10658</v>
      </c>
      <c r="G12" s="2">
        <v>43011</v>
      </c>
      <c r="H12" s="1">
        <v>32588</v>
      </c>
      <c r="I12" s="1">
        <v>32572</v>
      </c>
      <c r="J12" s="1">
        <v>32572</v>
      </c>
      <c r="K12" s="1">
        <v>13028.8</v>
      </c>
    </row>
    <row r="13" spans="1:11" x14ac:dyDescent="0.25">
      <c r="A13" t="s">
        <v>28272</v>
      </c>
      <c r="B13" t="s">
        <v>28271</v>
      </c>
      <c r="C13" t="s">
        <v>14458</v>
      </c>
      <c r="D13" t="s">
        <v>28270</v>
      </c>
      <c r="E13" t="s">
        <v>13338</v>
      </c>
      <c r="F13" t="s">
        <v>10658</v>
      </c>
      <c r="G13" s="2">
        <v>42977</v>
      </c>
      <c r="H13" s="1">
        <v>18011</v>
      </c>
      <c r="I13" s="1">
        <v>17993</v>
      </c>
      <c r="J13" s="1">
        <v>17993</v>
      </c>
      <c r="K13" s="1">
        <v>7197.2</v>
      </c>
    </row>
    <row r="14" spans="1:11" x14ac:dyDescent="0.25">
      <c r="A14" t="s">
        <v>28269</v>
      </c>
      <c r="B14" t="s">
        <v>28268</v>
      </c>
      <c r="C14" t="s">
        <v>28267</v>
      </c>
      <c r="D14" t="s">
        <v>28266</v>
      </c>
      <c r="E14" t="s">
        <v>13338</v>
      </c>
      <c r="F14" t="s">
        <v>10658</v>
      </c>
      <c r="G14" s="2">
        <v>42968</v>
      </c>
      <c r="H14" s="1">
        <v>2130</v>
      </c>
      <c r="I14" s="1">
        <v>2129</v>
      </c>
      <c r="J14" s="1">
        <v>2129</v>
      </c>
      <c r="K14" s="1">
        <v>851.6</v>
      </c>
    </row>
    <row r="15" spans="1:11" x14ac:dyDescent="0.25">
      <c r="A15" t="s">
        <v>28265</v>
      </c>
      <c r="B15" t="s">
        <v>28264</v>
      </c>
      <c r="C15" t="s">
        <v>28263</v>
      </c>
      <c r="D15" t="s">
        <v>28262</v>
      </c>
      <c r="E15" t="s">
        <v>13338</v>
      </c>
      <c r="F15" t="s">
        <v>10658</v>
      </c>
      <c r="G15" s="2">
        <v>43024</v>
      </c>
      <c r="H15" s="1">
        <v>11500</v>
      </c>
      <c r="I15" s="1">
        <v>10205</v>
      </c>
      <c r="J15" s="1">
        <v>10205</v>
      </c>
      <c r="K15" s="1">
        <v>5102.5</v>
      </c>
    </row>
    <row r="16" spans="1:11" x14ac:dyDescent="0.25">
      <c r="A16" t="s">
        <v>28261</v>
      </c>
      <c r="B16" t="s">
        <v>28260</v>
      </c>
      <c r="C16" t="s">
        <v>2430</v>
      </c>
      <c r="D16" t="s">
        <v>2429</v>
      </c>
      <c r="E16" t="s">
        <v>13338</v>
      </c>
      <c r="F16" t="s">
        <v>10658</v>
      </c>
      <c r="G16" s="2">
        <v>43040</v>
      </c>
      <c r="H16" s="1">
        <v>353044</v>
      </c>
      <c r="I16" s="1">
        <v>354149</v>
      </c>
      <c r="J16" s="1">
        <v>354149</v>
      </c>
      <c r="K16" s="1">
        <v>142556.4</v>
      </c>
    </row>
    <row r="17" spans="1:11" x14ac:dyDescent="0.25">
      <c r="A17" t="s">
        <v>28259</v>
      </c>
      <c r="B17" t="s">
        <v>28258</v>
      </c>
      <c r="C17" t="s">
        <v>28257</v>
      </c>
      <c r="D17" t="s">
        <v>28256</v>
      </c>
      <c r="E17" t="s">
        <v>13338</v>
      </c>
      <c r="F17" t="s">
        <v>10658</v>
      </c>
      <c r="G17" s="2">
        <v>43054</v>
      </c>
      <c r="H17" s="1">
        <v>560904</v>
      </c>
      <c r="I17" s="1">
        <v>579253</v>
      </c>
      <c r="J17" s="1">
        <v>579253</v>
      </c>
      <c r="K17" s="1">
        <v>249172.1</v>
      </c>
    </row>
    <row r="18" spans="1:11" x14ac:dyDescent="0.25">
      <c r="A18" t="s">
        <v>28255</v>
      </c>
      <c r="B18" t="s">
        <v>28254</v>
      </c>
      <c r="C18" t="s">
        <v>28253</v>
      </c>
      <c r="D18" t="s">
        <v>28252</v>
      </c>
      <c r="E18" t="s">
        <v>13338</v>
      </c>
      <c r="F18" t="s">
        <v>4</v>
      </c>
      <c r="G18" s="2">
        <v>43059</v>
      </c>
      <c r="H18" s="1">
        <v>7746</v>
      </c>
      <c r="J18" s="1">
        <v>7746</v>
      </c>
      <c r="K18" s="1">
        <v>3098.4</v>
      </c>
    </row>
    <row r="19" spans="1:11" x14ac:dyDescent="0.25">
      <c r="A19" t="s">
        <v>28251</v>
      </c>
      <c r="B19" t="s">
        <v>28250</v>
      </c>
      <c r="C19" t="s">
        <v>28249</v>
      </c>
      <c r="D19" t="s">
        <v>28248</v>
      </c>
      <c r="E19" t="s">
        <v>13338</v>
      </c>
      <c r="F19" t="s">
        <v>10658</v>
      </c>
      <c r="G19" s="2">
        <v>43052</v>
      </c>
      <c r="I19" s="1">
        <v>98652</v>
      </c>
      <c r="J19" s="1">
        <v>98652</v>
      </c>
      <c r="K19" s="1">
        <v>49326</v>
      </c>
    </row>
    <row r="20" spans="1:11" x14ac:dyDescent="0.25">
      <c r="A20" t="s">
        <v>28247</v>
      </c>
      <c r="B20" t="s">
        <v>28246</v>
      </c>
      <c r="C20" t="s">
        <v>360</v>
      </c>
      <c r="D20" t="s">
        <v>359</v>
      </c>
      <c r="E20" t="s">
        <v>13338</v>
      </c>
      <c r="F20" t="s">
        <v>4</v>
      </c>
      <c r="G20" s="2">
        <v>43032</v>
      </c>
      <c r="I20" s="1">
        <v>394931</v>
      </c>
      <c r="J20" s="1">
        <v>394931</v>
      </c>
      <c r="K20" s="1">
        <v>179318.8</v>
      </c>
    </row>
    <row r="21" spans="1:11" x14ac:dyDescent="0.25">
      <c r="A21" t="s">
        <v>28245</v>
      </c>
      <c r="B21" t="s">
        <v>28244</v>
      </c>
      <c r="C21" t="s">
        <v>11354</v>
      </c>
      <c r="D21" t="s">
        <v>11353</v>
      </c>
      <c r="E21" t="s">
        <v>13338</v>
      </c>
      <c r="F21" t="s">
        <v>4</v>
      </c>
      <c r="G21" s="2">
        <v>43032</v>
      </c>
      <c r="H21" s="1">
        <v>144752</v>
      </c>
      <c r="J21" s="1">
        <v>144752</v>
      </c>
      <c r="K21" s="1">
        <v>65334.400000000001</v>
      </c>
    </row>
    <row r="22" spans="1:11" x14ac:dyDescent="0.25">
      <c r="A22" t="s">
        <v>28243</v>
      </c>
      <c r="B22" t="s">
        <v>28242</v>
      </c>
      <c r="C22" t="s">
        <v>28241</v>
      </c>
      <c r="D22" t="s">
        <v>28240</v>
      </c>
      <c r="E22" t="s">
        <v>13338</v>
      </c>
      <c r="F22" t="s">
        <v>10658</v>
      </c>
      <c r="G22" s="2">
        <v>43011</v>
      </c>
      <c r="H22" s="1">
        <v>8096</v>
      </c>
      <c r="I22" s="1">
        <v>7827</v>
      </c>
      <c r="J22" s="1">
        <v>7827</v>
      </c>
      <c r="K22" s="1">
        <v>3913.5</v>
      </c>
    </row>
    <row r="23" spans="1:11" x14ac:dyDescent="0.25">
      <c r="A23" t="s">
        <v>28239</v>
      </c>
      <c r="B23" t="s">
        <v>28238</v>
      </c>
      <c r="C23" t="s">
        <v>28237</v>
      </c>
      <c r="D23" t="s">
        <v>28236</v>
      </c>
      <c r="E23" t="s">
        <v>13338</v>
      </c>
      <c r="F23" t="s">
        <v>10658</v>
      </c>
      <c r="G23" s="2">
        <v>42873</v>
      </c>
      <c r="H23" s="1">
        <v>42034</v>
      </c>
      <c r="I23" s="1">
        <v>42013</v>
      </c>
      <c r="J23" s="1">
        <v>42013</v>
      </c>
      <c r="K23" s="1">
        <v>16805.2</v>
      </c>
    </row>
    <row r="24" spans="1:11" x14ac:dyDescent="0.25">
      <c r="A24" t="s">
        <v>28235</v>
      </c>
      <c r="B24" t="s">
        <v>28234</v>
      </c>
      <c r="C24" t="s">
        <v>28233</v>
      </c>
      <c r="D24" t="s">
        <v>28232</v>
      </c>
      <c r="E24" t="s">
        <v>13338</v>
      </c>
      <c r="F24" t="s">
        <v>10658</v>
      </c>
      <c r="G24" s="2">
        <v>43031</v>
      </c>
      <c r="H24" s="1">
        <v>8123</v>
      </c>
      <c r="I24" s="1">
        <v>7852</v>
      </c>
      <c r="J24" s="1">
        <v>7852</v>
      </c>
      <c r="K24" s="1">
        <v>3926</v>
      </c>
    </row>
    <row r="25" spans="1:11" x14ac:dyDescent="0.25">
      <c r="A25" t="s">
        <v>28231</v>
      </c>
      <c r="B25" t="s">
        <v>28230</v>
      </c>
      <c r="C25" t="s">
        <v>28229</v>
      </c>
      <c r="D25" t="s">
        <v>28228</v>
      </c>
      <c r="E25" t="s">
        <v>13338</v>
      </c>
      <c r="F25" t="s">
        <v>10658</v>
      </c>
      <c r="G25" s="2">
        <v>43031</v>
      </c>
      <c r="H25" s="1">
        <v>123880</v>
      </c>
      <c r="I25" s="1">
        <v>151178</v>
      </c>
      <c r="J25" s="1">
        <v>151178</v>
      </c>
      <c r="K25" s="1">
        <v>63648.7</v>
      </c>
    </row>
    <row r="26" spans="1:11" x14ac:dyDescent="0.25">
      <c r="A26" t="s">
        <v>28227</v>
      </c>
      <c r="B26" t="s">
        <v>28226</v>
      </c>
      <c r="C26" t="s">
        <v>2514</v>
      </c>
      <c r="D26" t="s">
        <v>2513</v>
      </c>
      <c r="E26" t="s">
        <v>13338</v>
      </c>
      <c r="F26" t="s">
        <v>4</v>
      </c>
      <c r="G26" s="2">
        <v>43014</v>
      </c>
      <c r="H26" s="1">
        <v>223014</v>
      </c>
      <c r="I26" s="1">
        <v>219587</v>
      </c>
      <c r="J26" s="1">
        <v>219587</v>
      </c>
      <c r="K26" s="1">
        <v>97642.5</v>
      </c>
    </row>
    <row r="27" spans="1:11" x14ac:dyDescent="0.25">
      <c r="A27" t="s">
        <v>28225</v>
      </c>
      <c r="B27" t="s">
        <v>28224</v>
      </c>
      <c r="C27" t="s">
        <v>28223</v>
      </c>
      <c r="D27" t="s">
        <v>28222</v>
      </c>
      <c r="E27" t="s">
        <v>13338</v>
      </c>
      <c r="F27" t="s">
        <v>10658</v>
      </c>
      <c r="G27" s="2">
        <v>42954</v>
      </c>
      <c r="H27" s="1">
        <v>12976</v>
      </c>
      <c r="I27" s="1">
        <v>12970</v>
      </c>
      <c r="J27" s="1">
        <v>12970</v>
      </c>
      <c r="K27" s="1">
        <v>5188</v>
      </c>
    </row>
    <row r="28" spans="1:11" x14ac:dyDescent="0.25">
      <c r="A28" t="s">
        <v>28221</v>
      </c>
      <c r="B28" t="s">
        <v>28220</v>
      </c>
      <c r="C28" t="s">
        <v>28219</v>
      </c>
      <c r="D28" t="s">
        <v>28218</v>
      </c>
      <c r="E28" t="s">
        <v>13338</v>
      </c>
      <c r="F28" t="s">
        <v>10658</v>
      </c>
      <c r="G28" s="2">
        <v>43005</v>
      </c>
      <c r="H28" s="1">
        <v>11652</v>
      </c>
      <c r="I28" s="1">
        <v>10247</v>
      </c>
      <c r="J28" s="1">
        <v>10247</v>
      </c>
      <c r="K28" s="1">
        <v>5123.5</v>
      </c>
    </row>
    <row r="29" spans="1:11" x14ac:dyDescent="0.25">
      <c r="A29" t="s">
        <v>28217</v>
      </c>
      <c r="B29" t="s">
        <v>28216</v>
      </c>
      <c r="C29" t="s">
        <v>7120</v>
      </c>
      <c r="D29" t="s">
        <v>7119</v>
      </c>
      <c r="E29" t="s">
        <v>13338</v>
      </c>
      <c r="F29" t="s">
        <v>10658</v>
      </c>
      <c r="G29" s="2">
        <v>42970</v>
      </c>
      <c r="H29" s="1">
        <v>853974</v>
      </c>
      <c r="I29" s="1">
        <v>840572</v>
      </c>
      <c r="J29" s="1">
        <v>840572</v>
      </c>
      <c r="K29" s="1">
        <v>346590.1</v>
      </c>
    </row>
    <row r="30" spans="1:11" x14ac:dyDescent="0.25">
      <c r="A30" t="s">
        <v>28215</v>
      </c>
      <c r="B30" t="s">
        <v>28214</v>
      </c>
      <c r="C30" t="s">
        <v>28213</v>
      </c>
      <c r="D30" t="s">
        <v>28212</v>
      </c>
      <c r="E30" t="s">
        <v>13338</v>
      </c>
      <c r="F30" t="s">
        <v>10658</v>
      </c>
      <c r="G30" s="2">
        <v>42963</v>
      </c>
      <c r="H30" s="1">
        <v>614642</v>
      </c>
      <c r="I30" s="1">
        <v>613426</v>
      </c>
      <c r="J30" s="1">
        <v>613426</v>
      </c>
      <c r="K30" s="1">
        <v>248299.5</v>
      </c>
    </row>
    <row r="31" spans="1:11" x14ac:dyDescent="0.25">
      <c r="A31" t="s">
        <v>28211</v>
      </c>
      <c r="B31" t="s">
        <v>28210</v>
      </c>
      <c r="C31" t="s">
        <v>28209</v>
      </c>
      <c r="D31" t="s">
        <v>28208</v>
      </c>
      <c r="E31" t="s">
        <v>13338</v>
      </c>
      <c r="F31" t="s">
        <v>10658</v>
      </c>
      <c r="G31" s="2">
        <v>43032</v>
      </c>
      <c r="H31" s="1">
        <v>13772</v>
      </c>
      <c r="I31" s="1">
        <v>13765</v>
      </c>
      <c r="J31" s="1">
        <v>13765</v>
      </c>
      <c r="K31" s="1">
        <v>5506</v>
      </c>
    </row>
    <row r="32" spans="1:11" x14ac:dyDescent="0.25">
      <c r="A32" t="s">
        <v>28207</v>
      </c>
      <c r="B32" t="s">
        <v>28206</v>
      </c>
      <c r="C32" t="s">
        <v>28205</v>
      </c>
      <c r="D32" t="s">
        <v>28204</v>
      </c>
      <c r="E32" t="s">
        <v>13338</v>
      </c>
      <c r="F32" t="s">
        <v>10658</v>
      </c>
      <c r="G32" s="2">
        <v>43041</v>
      </c>
      <c r="H32" s="1">
        <v>29022</v>
      </c>
      <c r="I32" s="1">
        <v>28947</v>
      </c>
      <c r="J32" s="1">
        <v>28947</v>
      </c>
      <c r="K32" s="1">
        <v>11578.8</v>
      </c>
    </row>
    <row r="33" spans="1:11" x14ac:dyDescent="0.25">
      <c r="A33" t="s">
        <v>28203</v>
      </c>
      <c r="B33" t="s">
        <v>28202</v>
      </c>
      <c r="C33" t="s">
        <v>5761</v>
      </c>
      <c r="D33" t="s">
        <v>5760</v>
      </c>
      <c r="E33" t="s">
        <v>13338</v>
      </c>
      <c r="F33" t="s">
        <v>10658</v>
      </c>
      <c r="G33" s="2">
        <v>42951</v>
      </c>
      <c r="H33" s="1">
        <v>787814</v>
      </c>
      <c r="I33" s="1">
        <v>786847</v>
      </c>
      <c r="J33" s="1">
        <v>786847</v>
      </c>
      <c r="K33" s="1">
        <v>337152.4</v>
      </c>
    </row>
    <row r="34" spans="1:11" x14ac:dyDescent="0.25">
      <c r="A34" t="s">
        <v>28201</v>
      </c>
      <c r="B34" t="s">
        <v>28200</v>
      </c>
      <c r="C34" t="s">
        <v>28199</v>
      </c>
      <c r="D34" t="s">
        <v>28198</v>
      </c>
      <c r="E34" t="s">
        <v>13338</v>
      </c>
      <c r="F34" t="s">
        <v>10658</v>
      </c>
      <c r="G34" s="2">
        <v>43041</v>
      </c>
      <c r="H34" s="1">
        <v>202458</v>
      </c>
      <c r="I34" s="1">
        <v>202390</v>
      </c>
      <c r="J34" s="1">
        <v>202390</v>
      </c>
      <c r="K34" s="1">
        <v>95695.1</v>
      </c>
    </row>
    <row r="35" spans="1:11" x14ac:dyDescent="0.25">
      <c r="A35" t="s">
        <v>28197</v>
      </c>
      <c r="B35" t="s">
        <v>28196</v>
      </c>
      <c r="C35" t="s">
        <v>28195</v>
      </c>
      <c r="D35" t="s">
        <v>28194</v>
      </c>
      <c r="E35" t="s">
        <v>13338</v>
      </c>
      <c r="F35" t="s">
        <v>10658</v>
      </c>
      <c r="G35" s="2">
        <v>43041</v>
      </c>
      <c r="H35" s="1">
        <v>21544</v>
      </c>
      <c r="I35" s="1">
        <v>21534</v>
      </c>
      <c r="J35" s="1">
        <v>21534</v>
      </c>
      <c r="K35" s="1">
        <v>8620.2999999999993</v>
      </c>
    </row>
    <row r="36" spans="1:11" x14ac:dyDescent="0.25">
      <c r="A36" t="s">
        <v>28193</v>
      </c>
      <c r="B36" t="s">
        <v>28192</v>
      </c>
      <c r="C36" t="s">
        <v>28191</v>
      </c>
      <c r="D36" t="s">
        <v>28190</v>
      </c>
      <c r="E36" t="s">
        <v>13338</v>
      </c>
      <c r="F36" t="s">
        <v>10658</v>
      </c>
      <c r="G36" s="2">
        <v>42954</v>
      </c>
      <c r="H36" s="1">
        <v>7608</v>
      </c>
      <c r="I36" s="1">
        <v>7456</v>
      </c>
      <c r="J36" s="1">
        <v>7456</v>
      </c>
      <c r="K36" s="1">
        <v>3728</v>
      </c>
    </row>
    <row r="37" spans="1:11" x14ac:dyDescent="0.25">
      <c r="A37" t="s">
        <v>28189</v>
      </c>
      <c r="B37" t="s">
        <v>28188</v>
      </c>
      <c r="C37" t="s">
        <v>28187</v>
      </c>
      <c r="D37" t="s">
        <v>28186</v>
      </c>
      <c r="E37" t="s">
        <v>13338</v>
      </c>
      <c r="F37" t="s">
        <v>10658</v>
      </c>
      <c r="G37" s="2">
        <v>43046</v>
      </c>
      <c r="H37" s="1">
        <v>86426</v>
      </c>
      <c r="I37" s="1">
        <v>83543</v>
      </c>
      <c r="J37" s="1">
        <v>83543</v>
      </c>
      <c r="K37" s="1">
        <v>41771.5</v>
      </c>
    </row>
    <row r="38" spans="1:11" x14ac:dyDescent="0.25">
      <c r="A38" t="s">
        <v>28185</v>
      </c>
      <c r="B38" t="s">
        <v>28184</v>
      </c>
      <c r="C38" t="s">
        <v>28183</v>
      </c>
      <c r="D38" t="s">
        <v>28182</v>
      </c>
      <c r="E38" t="s">
        <v>13338</v>
      </c>
      <c r="F38" t="s">
        <v>10658</v>
      </c>
      <c r="G38" s="2">
        <v>42969</v>
      </c>
      <c r="H38" s="1">
        <v>82305</v>
      </c>
      <c r="I38" s="1">
        <v>81983</v>
      </c>
      <c r="J38" s="1">
        <v>81983</v>
      </c>
      <c r="K38" s="1">
        <v>33511.1</v>
      </c>
    </row>
    <row r="39" spans="1:11" x14ac:dyDescent="0.25">
      <c r="A39" t="s">
        <v>28181</v>
      </c>
      <c r="B39" t="s">
        <v>28180</v>
      </c>
      <c r="C39" t="s">
        <v>28179</v>
      </c>
      <c r="D39" t="s">
        <v>28178</v>
      </c>
      <c r="E39" t="s">
        <v>13338</v>
      </c>
      <c r="F39" t="s">
        <v>10658</v>
      </c>
      <c r="G39" s="2">
        <v>42954</v>
      </c>
      <c r="H39" s="1">
        <v>250748</v>
      </c>
      <c r="I39" s="1">
        <v>250623</v>
      </c>
      <c r="J39" s="1">
        <v>250623</v>
      </c>
      <c r="K39" s="1">
        <v>100249.2</v>
      </c>
    </row>
    <row r="40" spans="1:11" x14ac:dyDescent="0.25">
      <c r="A40" t="s">
        <v>28177</v>
      </c>
      <c r="B40" t="s">
        <v>28176</v>
      </c>
      <c r="C40" t="s">
        <v>28175</v>
      </c>
      <c r="D40" t="s">
        <v>28174</v>
      </c>
      <c r="E40" t="s">
        <v>13338</v>
      </c>
      <c r="F40" t="s">
        <v>10658</v>
      </c>
      <c r="G40" s="2">
        <v>42954</v>
      </c>
      <c r="H40" s="1">
        <v>42046</v>
      </c>
      <c r="I40" s="1">
        <v>42025</v>
      </c>
      <c r="J40" s="1">
        <v>42025</v>
      </c>
      <c r="K40" s="1">
        <v>17192.599999999999</v>
      </c>
    </row>
    <row r="41" spans="1:11" x14ac:dyDescent="0.25">
      <c r="A41" t="s">
        <v>28173</v>
      </c>
      <c r="B41" t="s">
        <v>28172</v>
      </c>
      <c r="C41" t="s">
        <v>28171</v>
      </c>
      <c r="D41" t="s">
        <v>28170</v>
      </c>
      <c r="E41" t="s">
        <v>13338</v>
      </c>
      <c r="F41" t="s">
        <v>10658</v>
      </c>
      <c r="G41" s="2">
        <v>42954</v>
      </c>
      <c r="H41" s="1">
        <v>65974</v>
      </c>
      <c r="I41" s="1">
        <v>65942</v>
      </c>
      <c r="J41" s="1">
        <v>65942</v>
      </c>
      <c r="K41" s="1">
        <v>27014.400000000001</v>
      </c>
    </row>
    <row r="42" spans="1:11" x14ac:dyDescent="0.25">
      <c r="A42" t="s">
        <v>28169</v>
      </c>
      <c r="B42" t="s">
        <v>28168</v>
      </c>
      <c r="C42" t="s">
        <v>28167</v>
      </c>
      <c r="D42" t="s">
        <v>28166</v>
      </c>
      <c r="E42" t="s">
        <v>13338</v>
      </c>
      <c r="F42" t="s">
        <v>10658</v>
      </c>
      <c r="G42" s="2">
        <v>42993</v>
      </c>
      <c r="H42" s="1">
        <v>31390</v>
      </c>
      <c r="I42" s="1">
        <v>31374</v>
      </c>
      <c r="J42" s="1">
        <v>31374</v>
      </c>
      <c r="K42" s="1">
        <v>12549.6</v>
      </c>
    </row>
    <row r="43" spans="1:11" x14ac:dyDescent="0.25">
      <c r="A43" t="s">
        <v>28165</v>
      </c>
      <c r="B43" t="s">
        <v>28164</v>
      </c>
      <c r="C43" t="s">
        <v>28163</v>
      </c>
      <c r="D43" t="s">
        <v>28162</v>
      </c>
      <c r="E43" t="s">
        <v>13338</v>
      </c>
      <c r="F43" t="s">
        <v>4</v>
      </c>
      <c r="G43" s="2">
        <v>42873</v>
      </c>
      <c r="H43" s="1">
        <v>145340</v>
      </c>
      <c r="I43" s="1">
        <v>143099</v>
      </c>
      <c r="J43" s="1">
        <v>143099</v>
      </c>
      <c r="K43" s="1">
        <v>62267.9</v>
      </c>
    </row>
    <row r="44" spans="1:11" x14ac:dyDescent="0.25">
      <c r="A44" t="s">
        <v>28161</v>
      </c>
      <c r="B44" t="s">
        <v>28160</v>
      </c>
      <c r="C44" t="s">
        <v>20636</v>
      </c>
      <c r="D44" t="s">
        <v>20635</v>
      </c>
      <c r="E44" t="s">
        <v>13338</v>
      </c>
      <c r="F44" t="s">
        <v>4</v>
      </c>
      <c r="G44" s="2">
        <v>43052</v>
      </c>
      <c r="H44" s="1">
        <v>232666</v>
      </c>
      <c r="I44" s="1">
        <v>232587</v>
      </c>
      <c r="J44" s="1">
        <v>232587</v>
      </c>
      <c r="K44" s="1">
        <v>93034.8</v>
      </c>
    </row>
    <row r="45" spans="1:11" x14ac:dyDescent="0.25">
      <c r="A45" t="s">
        <v>28159</v>
      </c>
      <c r="B45" t="s">
        <v>28158</v>
      </c>
      <c r="C45" t="s">
        <v>28157</v>
      </c>
      <c r="D45" t="s">
        <v>28156</v>
      </c>
      <c r="E45" t="s">
        <v>13338</v>
      </c>
      <c r="F45" t="s">
        <v>10658</v>
      </c>
      <c r="G45" s="2">
        <v>42977</v>
      </c>
      <c r="H45" s="1">
        <v>2999068</v>
      </c>
      <c r="I45" s="1">
        <v>5395664</v>
      </c>
      <c r="J45" s="1">
        <v>5395664</v>
      </c>
      <c r="K45" s="1">
        <v>2615701.2999999998</v>
      </c>
    </row>
    <row r="46" spans="1:11" x14ac:dyDescent="0.25">
      <c r="A46" t="s">
        <v>28155</v>
      </c>
      <c r="B46" t="s">
        <v>28154</v>
      </c>
      <c r="C46" t="s">
        <v>28153</v>
      </c>
      <c r="D46" t="s">
        <v>28152</v>
      </c>
      <c r="E46" t="s">
        <v>13338</v>
      </c>
      <c r="F46" t="s">
        <v>4</v>
      </c>
      <c r="G46" s="2">
        <v>43059</v>
      </c>
      <c r="H46" s="1">
        <v>23722</v>
      </c>
      <c r="I46" s="1">
        <v>23710</v>
      </c>
      <c r="J46" s="1">
        <v>23710</v>
      </c>
      <c r="K46" s="1">
        <v>9484</v>
      </c>
    </row>
    <row r="47" spans="1:11" x14ac:dyDescent="0.25">
      <c r="A47" t="s">
        <v>28151</v>
      </c>
      <c r="B47" t="s">
        <v>28150</v>
      </c>
      <c r="C47" t="s">
        <v>22381</v>
      </c>
      <c r="D47" t="s">
        <v>28149</v>
      </c>
      <c r="E47" t="s">
        <v>13338</v>
      </c>
      <c r="F47" t="s">
        <v>10658</v>
      </c>
      <c r="G47" s="2">
        <v>42957</v>
      </c>
      <c r="H47" s="1">
        <v>7650</v>
      </c>
      <c r="I47" s="1">
        <v>7650</v>
      </c>
      <c r="J47" s="1">
        <v>7650</v>
      </c>
      <c r="K47" s="1">
        <v>3060</v>
      </c>
    </row>
    <row r="48" spans="1:11" x14ac:dyDescent="0.25">
      <c r="A48" t="s">
        <v>28148</v>
      </c>
      <c r="B48" t="s">
        <v>28147</v>
      </c>
      <c r="C48" t="s">
        <v>3295</v>
      </c>
      <c r="D48" t="s">
        <v>3294</v>
      </c>
      <c r="E48" t="s">
        <v>13338</v>
      </c>
      <c r="F48" t="s">
        <v>4</v>
      </c>
      <c r="G48" s="2">
        <v>43003</v>
      </c>
      <c r="H48" s="1">
        <v>196784</v>
      </c>
      <c r="I48" s="1">
        <v>190737</v>
      </c>
      <c r="J48" s="1">
        <v>190737</v>
      </c>
      <c r="K48" s="1">
        <v>76294.8</v>
      </c>
    </row>
    <row r="49" spans="1:11" x14ac:dyDescent="0.25">
      <c r="A49" t="s">
        <v>28146</v>
      </c>
      <c r="B49" t="s">
        <v>28145</v>
      </c>
      <c r="C49" t="s">
        <v>28144</v>
      </c>
      <c r="D49" t="s">
        <v>28143</v>
      </c>
      <c r="E49" t="s">
        <v>13338</v>
      </c>
      <c r="F49" t="s">
        <v>10658</v>
      </c>
      <c r="G49" s="2">
        <v>43011</v>
      </c>
      <c r="H49" s="1">
        <v>61959</v>
      </c>
      <c r="I49" s="1">
        <v>61884</v>
      </c>
      <c r="J49" s="1">
        <v>61884</v>
      </c>
      <c r="K49" s="1">
        <v>24753.599999999999</v>
      </c>
    </row>
    <row r="50" spans="1:11" x14ac:dyDescent="0.25">
      <c r="A50" t="s">
        <v>28142</v>
      </c>
      <c r="B50" t="s">
        <v>28141</v>
      </c>
      <c r="C50" t="s">
        <v>28140</v>
      </c>
      <c r="D50" t="s">
        <v>28139</v>
      </c>
      <c r="E50" t="s">
        <v>13338</v>
      </c>
      <c r="F50" t="s">
        <v>10658</v>
      </c>
      <c r="G50" s="2">
        <v>42989</v>
      </c>
      <c r="H50" s="1">
        <v>47582</v>
      </c>
      <c r="I50" s="1">
        <v>47558</v>
      </c>
      <c r="J50" s="1">
        <v>47558</v>
      </c>
      <c r="K50" s="1">
        <v>19449.8</v>
      </c>
    </row>
    <row r="51" spans="1:11" x14ac:dyDescent="0.25">
      <c r="A51" t="s">
        <v>28138</v>
      </c>
      <c r="B51" t="s">
        <v>28137</v>
      </c>
      <c r="C51" t="s">
        <v>7942</v>
      </c>
      <c r="D51" t="s">
        <v>7941</v>
      </c>
      <c r="E51" t="s">
        <v>13338</v>
      </c>
      <c r="F51" t="s">
        <v>10658</v>
      </c>
      <c r="G51" s="2">
        <v>43059</v>
      </c>
      <c r="H51" s="1">
        <v>1348856</v>
      </c>
      <c r="I51" s="1">
        <v>1344016</v>
      </c>
      <c r="J51" s="1">
        <v>1344016</v>
      </c>
      <c r="K51" s="1">
        <v>557496.5</v>
      </c>
    </row>
    <row r="52" spans="1:11" x14ac:dyDescent="0.25">
      <c r="A52" t="s">
        <v>28136</v>
      </c>
      <c r="B52" t="s">
        <v>28135</v>
      </c>
      <c r="C52" t="s">
        <v>16219</v>
      </c>
      <c r="D52" t="s">
        <v>16218</v>
      </c>
      <c r="E52" t="s">
        <v>13338</v>
      </c>
      <c r="F52" t="s">
        <v>10658</v>
      </c>
      <c r="G52" s="2">
        <v>42760</v>
      </c>
      <c r="H52" s="1">
        <v>621500</v>
      </c>
      <c r="I52" s="1">
        <v>618018</v>
      </c>
      <c r="J52" s="1">
        <v>618018</v>
      </c>
      <c r="K52" s="1">
        <v>241195.02</v>
      </c>
    </row>
    <row r="53" spans="1:11" x14ac:dyDescent="0.25">
      <c r="A53" t="s">
        <v>28134</v>
      </c>
      <c r="B53" t="s">
        <v>28133</v>
      </c>
      <c r="C53" t="s">
        <v>5871</v>
      </c>
      <c r="D53" t="s">
        <v>28132</v>
      </c>
      <c r="E53" t="s">
        <v>13338</v>
      </c>
      <c r="F53" t="s">
        <v>10658</v>
      </c>
      <c r="G53" s="2">
        <v>43012</v>
      </c>
      <c r="I53" s="1">
        <v>184975</v>
      </c>
      <c r="J53" s="1">
        <v>184975</v>
      </c>
      <c r="K53" s="1">
        <v>73990</v>
      </c>
    </row>
    <row r="54" spans="1:11" x14ac:dyDescent="0.25">
      <c r="A54" t="s">
        <v>28131</v>
      </c>
      <c r="B54" t="s">
        <v>28130</v>
      </c>
      <c r="C54" t="s">
        <v>28129</v>
      </c>
      <c r="D54" t="s">
        <v>28128</v>
      </c>
      <c r="E54" t="s">
        <v>13338</v>
      </c>
      <c r="F54" t="s">
        <v>10658</v>
      </c>
      <c r="G54" s="2">
        <v>42993</v>
      </c>
      <c r="H54" s="1">
        <v>2281</v>
      </c>
      <c r="I54" s="1">
        <v>2279</v>
      </c>
      <c r="J54" s="1">
        <v>2279</v>
      </c>
      <c r="K54" s="1">
        <v>911.6</v>
      </c>
    </row>
    <row r="55" spans="1:11" x14ac:dyDescent="0.25">
      <c r="A55" t="s">
        <v>28127</v>
      </c>
      <c r="B55" t="s">
        <v>28126</v>
      </c>
      <c r="C55" t="s">
        <v>28125</v>
      </c>
      <c r="D55" t="s">
        <v>28124</v>
      </c>
      <c r="E55" t="s">
        <v>13338</v>
      </c>
      <c r="F55" t="s">
        <v>10658</v>
      </c>
      <c r="G55" s="2">
        <v>43003</v>
      </c>
      <c r="I55" s="1">
        <v>11612</v>
      </c>
      <c r="J55" s="1">
        <v>11612</v>
      </c>
      <c r="K55" s="1">
        <v>5806</v>
      </c>
    </row>
    <row r="56" spans="1:11" x14ac:dyDescent="0.25">
      <c r="A56" t="s">
        <v>28123</v>
      </c>
      <c r="B56" t="s">
        <v>28122</v>
      </c>
      <c r="C56" t="s">
        <v>12160</v>
      </c>
      <c r="D56" t="s">
        <v>12159</v>
      </c>
      <c r="E56" t="s">
        <v>13338</v>
      </c>
      <c r="F56" t="s">
        <v>10658</v>
      </c>
      <c r="G56" s="2">
        <v>42970</v>
      </c>
      <c r="H56" s="1">
        <v>58044</v>
      </c>
      <c r="I56" s="1">
        <v>58015</v>
      </c>
      <c r="J56" s="1">
        <v>58015</v>
      </c>
      <c r="K56" s="1">
        <v>23206</v>
      </c>
    </row>
    <row r="57" spans="1:11" x14ac:dyDescent="0.25">
      <c r="A57" t="s">
        <v>28121</v>
      </c>
      <c r="B57" t="s">
        <v>28120</v>
      </c>
      <c r="C57" t="s">
        <v>28119</v>
      </c>
      <c r="D57" t="s">
        <v>28118</v>
      </c>
      <c r="E57" t="s">
        <v>13338</v>
      </c>
      <c r="F57" t="s">
        <v>10658</v>
      </c>
      <c r="G57" s="2">
        <v>42964</v>
      </c>
      <c r="I57" s="1">
        <v>1585</v>
      </c>
      <c r="J57" s="1">
        <v>1585</v>
      </c>
      <c r="K57" s="1">
        <v>634</v>
      </c>
    </row>
    <row r="58" spans="1:11" x14ac:dyDescent="0.25">
      <c r="A58" t="s">
        <v>28117</v>
      </c>
      <c r="B58" t="s">
        <v>28116</v>
      </c>
      <c r="C58" t="s">
        <v>28115</v>
      </c>
      <c r="D58" t="s">
        <v>28114</v>
      </c>
      <c r="E58" t="s">
        <v>13338</v>
      </c>
      <c r="F58" t="s">
        <v>10658</v>
      </c>
      <c r="G58" s="2">
        <v>42954</v>
      </c>
      <c r="H58" s="1">
        <v>1342486</v>
      </c>
      <c r="I58" s="1">
        <v>1342486</v>
      </c>
      <c r="J58" s="1">
        <v>1342486</v>
      </c>
      <c r="K58" s="1">
        <v>671243</v>
      </c>
    </row>
    <row r="59" spans="1:11" x14ac:dyDescent="0.25">
      <c r="A59" t="s">
        <v>28113</v>
      </c>
      <c r="B59" t="s">
        <v>28112</v>
      </c>
      <c r="C59" t="s">
        <v>28111</v>
      </c>
      <c r="D59" t="s">
        <v>28110</v>
      </c>
      <c r="E59" t="s">
        <v>13338</v>
      </c>
      <c r="F59" t="s">
        <v>10658</v>
      </c>
      <c r="G59" s="2">
        <v>42950</v>
      </c>
      <c r="H59" s="1">
        <v>7380</v>
      </c>
      <c r="I59" s="1">
        <v>3808</v>
      </c>
      <c r="J59" s="1">
        <v>3808</v>
      </c>
      <c r="K59" s="1">
        <v>1904</v>
      </c>
    </row>
    <row r="60" spans="1:11" x14ac:dyDescent="0.25">
      <c r="A60" t="s">
        <v>28109</v>
      </c>
      <c r="B60" t="s">
        <v>28108</v>
      </c>
      <c r="C60" t="s">
        <v>20648</v>
      </c>
      <c r="D60" t="s">
        <v>20647</v>
      </c>
      <c r="E60" t="s">
        <v>13338</v>
      </c>
      <c r="F60" t="s">
        <v>10658</v>
      </c>
      <c r="G60" s="2">
        <v>43003</v>
      </c>
      <c r="H60" s="1">
        <v>18642</v>
      </c>
      <c r="I60" s="1">
        <v>18633</v>
      </c>
      <c r="J60" s="1">
        <v>18633</v>
      </c>
      <c r="K60" s="1">
        <v>7453.2</v>
      </c>
    </row>
    <row r="61" spans="1:11" x14ac:dyDescent="0.25">
      <c r="A61" t="s">
        <v>28107</v>
      </c>
      <c r="B61" t="s">
        <v>28106</v>
      </c>
      <c r="C61" t="s">
        <v>28105</v>
      </c>
      <c r="D61" t="s">
        <v>28104</v>
      </c>
      <c r="E61" t="s">
        <v>13338</v>
      </c>
      <c r="F61" t="s">
        <v>10658</v>
      </c>
      <c r="G61" s="2">
        <v>43004</v>
      </c>
      <c r="H61" s="1">
        <v>12074</v>
      </c>
      <c r="I61" s="1">
        <v>11671</v>
      </c>
      <c r="J61" s="1">
        <v>11671</v>
      </c>
      <c r="K61" s="1">
        <v>5835.5</v>
      </c>
    </row>
    <row r="62" spans="1:11" x14ac:dyDescent="0.25">
      <c r="A62" t="s">
        <v>28103</v>
      </c>
      <c r="B62" t="s">
        <v>28102</v>
      </c>
      <c r="C62" t="s">
        <v>28101</v>
      </c>
      <c r="D62" t="s">
        <v>28100</v>
      </c>
      <c r="E62" t="s">
        <v>13338</v>
      </c>
      <c r="F62" t="s">
        <v>10658</v>
      </c>
      <c r="G62" s="2">
        <v>42977</v>
      </c>
      <c r="H62" s="1">
        <v>17588</v>
      </c>
      <c r="I62" s="1">
        <v>17092</v>
      </c>
      <c r="J62" s="1">
        <v>17092</v>
      </c>
      <c r="K62" s="1">
        <v>8272.6</v>
      </c>
    </row>
    <row r="63" spans="1:11" x14ac:dyDescent="0.25">
      <c r="A63" t="s">
        <v>28099</v>
      </c>
      <c r="B63" t="s">
        <v>28098</v>
      </c>
      <c r="C63" t="s">
        <v>2214</v>
      </c>
      <c r="D63" t="s">
        <v>2213</v>
      </c>
      <c r="E63" t="s">
        <v>13338</v>
      </c>
      <c r="F63" t="s">
        <v>10658</v>
      </c>
      <c r="G63" s="2">
        <v>42969</v>
      </c>
      <c r="H63" s="1">
        <v>91580</v>
      </c>
      <c r="I63" s="1">
        <v>91490</v>
      </c>
      <c r="J63" s="1">
        <v>91490</v>
      </c>
      <c r="K63" s="1">
        <v>37149.300000000003</v>
      </c>
    </row>
    <row r="64" spans="1:11" x14ac:dyDescent="0.25">
      <c r="A64" t="s">
        <v>28097</v>
      </c>
      <c r="B64" t="s">
        <v>28096</v>
      </c>
      <c r="C64" t="s">
        <v>5901</v>
      </c>
      <c r="D64" t="s">
        <v>5900</v>
      </c>
      <c r="E64" t="s">
        <v>13338</v>
      </c>
      <c r="F64" t="s">
        <v>10658</v>
      </c>
      <c r="G64" s="2">
        <v>42989</v>
      </c>
      <c r="H64" s="1">
        <v>1722</v>
      </c>
      <c r="I64" s="1">
        <v>1720</v>
      </c>
      <c r="J64" s="1">
        <v>1720</v>
      </c>
      <c r="K64" s="1">
        <v>688</v>
      </c>
    </row>
    <row r="65" spans="1:11" x14ac:dyDescent="0.25">
      <c r="A65" t="s">
        <v>28095</v>
      </c>
      <c r="B65" t="s">
        <v>28094</v>
      </c>
      <c r="C65" t="s">
        <v>6544</v>
      </c>
      <c r="D65" t="s">
        <v>6543</v>
      </c>
      <c r="E65" t="s">
        <v>13338</v>
      </c>
      <c r="F65" t="s">
        <v>4</v>
      </c>
      <c r="G65" s="2">
        <v>43059</v>
      </c>
      <c r="I65" s="1">
        <v>350575</v>
      </c>
      <c r="J65" s="1">
        <v>350575</v>
      </c>
      <c r="K65" s="1">
        <v>143953.1</v>
      </c>
    </row>
    <row r="66" spans="1:11" x14ac:dyDescent="0.25">
      <c r="A66" t="s">
        <v>28093</v>
      </c>
      <c r="B66" t="s">
        <v>28092</v>
      </c>
      <c r="C66" t="s">
        <v>28091</v>
      </c>
      <c r="D66" t="s">
        <v>28090</v>
      </c>
      <c r="E66" t="s">
        <v>13338</v>
      </c>
      <c r="F66" t="s">
        <v>10658</v>
      </c>
      <c r="G66" s="2">
        <v>42964</v>
      </c>
      <c r="H66" s="1">
        <v>94263</v>
      </c>
      <c r="I66" s="1">
        <v>94169</v>
      </c>
      <c r="J66" s="1">
        <v>94169</v>
      </c>
      <c r="K66" s="1">
        <v>37667.599999999999</v>
      </c>
    </row>
    <row r="67" spans="1:11" x14ac:dyDescent="0.25">
      <c r="A67" t="s">
        <v>28089</v>
      </c>
      <c r="B67" t="s">
        <v>28088</v>
      </c>
      <c r="C67" t="s">
        <v>4681</v>
      </c>
      <c r="D67" t="s">
        <v>4680</v>
      </c>
      <c r="E67" t="s">
        <v>13338</v>
      </c>
      <c r="F67" t="s">
        <v>10658</v>
      </c>
      <c r="G67" s="2">
        <v>42957</v>
      </c>
      <c r="H67" s="1">
        <v>15282</v>
      </c>
      <c r="I67" s="1">
        <v>13515</v>
      </c>
      <c r="J67" s="1">
        <v>13515</v>
      </c>
      <c r="K67" s="1">
        <v>6757.5</v>
      </c>
    </row>
    <row r="68" spans="1:11" x14ac:dyDescent="0.25">
      <c r="A68" t="s">
        <v>28087</v>
      </c>
      <c r="B68" t="s">
        <v>28086</v>
      </c>
      <c r="C68" t="s">
        <v>28085</v>
      </c>
      <c r="D68" t="s">
        <v>28084</v>
      </c>
      <c r="E68" t="s">
        <v>13338</v>
      </c>
      <c r="F68" t="s">
        <v>10658</v>
      </c>
      <c r="G68" s="2">
        <v>43059</v>
      </c>
      <c r="I68" s="1">
        <v>104696</v>
      </c>
      <c r="J68" s="1">
        <v>104696</v>
      </c>
      <c r="K68" s="1">
        <v>41878.400000000001</v>
      </c>
    </row>
    <row r="69" spans="1:11" x14ac:dyDescent="0.25">
      <c r="A69" t="s">
        <v>28083</v>
      </c>
      <c r="B69" t="s">
        <v>28082</v>
      </c>
      <c r="C69" t="s">
        <v>28081</v>
      </c>
      <c r="D69" t="s">
        <v>28080</v>
      </c>
      <c r="E69" t="s">
        <v>13338</v>
      </c>
      <c r="F69" t="s">
        <v>10658</v>
      </c>
      <c r="G69" s="2">
        <v>43080</v>
      </c>
      <c r="H69" s="1">
        <v>4950</v>
      </c>
      <c r="I69" s="1">
        <v>4948</v>
      </c>
      <c r="J69" s="1">
        <v>4948</v>
      </c>
      <c r="K69" s="1">
        <v>1979.2</v>
      </c>
    </row>
    <row r="70" spans="1:11" x14ac:dyDescent="0.25">
      <c r="A70" t="s">
        <v>28079</v>
      </c>
      <c r="B70" t="s">
        <v>28078</v>
      </c>
      <c r="C70" t="s">
        <v>28077</v>
      </c>
      <c r="D70" t="s">
        <v>28076</v>
      </c>
      <c r="E70" t="s">
        <v>13338</v>
      </c>
      <c r="F70" t="s">
        <v>10658</v>
      </c>
      <c r="G70" s="2">
        <v>43083</v>
      </c>
      <c r="H70" s="1">
        <v>53362</v>
      </c>
      <c r="I70" s="1">
        <v>53339</v>
      </c>
      <c r="J70" s="1">
        <v>53339</v>
      </c>
      <c r="K70" s="1">
        <v>21335.599999999999</v>
      </c>
    </row>
    <row r="71" spans="1:11" x14ac:dyDescent="0.25">
      <c r="A71" t="s">
        <v>28075</v>
      </c>
      <c r="B71" t="s">
        <v>28074</v>
      </c>
      <c r="C71" t="s">
        <v>28073</v>
      </c>
      <c r="D71" t="s">
        <v>28072</v>
      </c>
      <c r="E71" t="s">
        <v>13338</v>
      </c>
      <c r="F71" t="s">
        <v>10658</v>
      </c>
      <c r="G71" s="2">
        <v>43011</v>
      </c>
      <c r="H71" s="1">
        <v>196640</v>
      </c>
      <c r="I71" s="1">
        <v>196542</v>
      </c>
      <c r="J71" s="1">
        <v>196542</v>
      </c>
      <c r="K71" s="1">
        <v>78616.800000000003</v>
      </c>
    </row>
    <row r="72" spans="1:11" x14ac:dyDescent="0.25">
      <c r="A72" t="s">
        <v>28071</v>
      </c>
      <c r="B72" t="s">
        <v>28070</v>
      </c>
      <c r="C72" t="s">
        <v>28069</v>
      </c>
      <c r="D72" t="s">
        <v>28068</v>
      </c>
      <c r="E72" t="s">
        <v>13338</v>
      </c>
      <c r="F72" t="s">
        <v>10658</v>
      </c>
      <c r="G72" s="2">
        <v>42955</v>
      </c>
      <c r="H72" s="1">
        <v>46052</v>
      </c>
      <c r="I72" s="1">
        <v>38880</v>
      </c>
      <c r="J72" s="1">
        <v>38880</v>
      </c>
      <c r="K72" s="1">
        <v>15552</v>
      </c>
    </row>
    <row r="73" spans="1:11" x14ac:dyDescent="0.25">
      <c r="A73" t="s">
        <v>28067</v>
      </c>
      <c r="B73" t="s">
        <v>28066</v>
      </c>
      <c r="C73" t="s">
        <v>28065</v>
      </c>
      <c r="D73" t="s">
        <v>28064</v>
      </c>
      <c r="E73" t="s">
        <v>13338</v>
      </c>
      <c r="F73" t="s">
        <v>10658</v>
      </c>
      <c r="G73" s="2">
        <v>42955</v>
      </c>
      <c r="H73" s="1">
        <v>9712</v>
      </c>
      <c r="I73" s="1">
        <v>9707</v>
      </c>
      <c r="J73" s="1">
        <v>9707</v>
      </c>
      <c r="K73" s="1">
        <v>3959.7</v>
      </c>
    </row>
    <row r="74" spans="1:11" x14ac:dyDescent="0.25">
      <c r="A74" t="s">
        <v>28063</v>
      </c>
      <c r="B74" t="s">
        <v>28062</v>
      </c>
      <c r="C74" t="s">
        <v>8541</v>
      </c>
      <c r="D74" t="s">
        <v>8540</v>
      </c>
      <c r="E74" t="s">
        <v>13338</v>
      </c>
      <c r="F74" t="s">
        <v>4</v>
      </c>
      <c r="G74" s="2">
        <v>42969</v>
      </c>
      <c r="H74" s="1">
        <v>371682</v>
      </c>
      <c r="I74" s="1">
        <v>371496</v>
      </c>
      <c r="J74" s="1">
        <v>371496</v>
      </c>
      <c r="K74" s="1">
        <v>148598.39999999999</v>
      </c>
    </row>
    <row r="75" spans="1:11" x14ac:dyDescent="0.25">
      <c r="A75" t="s">
        <v>28061</v>
      </c>
      <c r="B75" t="s">
        <v>28060</v>
      </c>
      <c r="C75" t="s">
        <v>28059</v>
      </c>
      <c r="D75" t="s">
        <v>28058</v>
      </c>
      <c r="E75" t="s">
        <v>13338</v>
      </c>
      <c r="F75" t="s">
        <v>4</v>
      </c>
      <c r="G75" s="2">
        <v>43052</v>
      </c>
      <c r="H75" s="1">
        <v>14110</v>
      </c>
      <c r="I75" s="1">
        <v>13639</v>
      </c>
      <c r="J75" s="1">
        <v>13639</v>
      </c>
      <c r="K75" s="1">
        <v>6819.5</v>
      </c>
    </row>
    <row r="76" spans="1:11" x14ac:dyDescent="0.25">
      <c r="A76" t="s">
        <v>28057</v>
      </c>
      <c r="B76" t="s">
        <v>28056</v>
      </c>
      <c r="C76" t="s">
        <v>28055</v>
      </c>
      <c r="D76" t="s">
        <v>28054</v>
      </c>
      <c r="E76" t="s">
        <v>13338</v>
      </c>
      <c r="F76" t="s">
        <v>10658</v>
      </c>
      <c r="G76" s="2">
        <v>42956</v>
      </c>
      <c r="I76" s="1">
        <v>13869</v>
      </c>
      <c r="J76" s="1">
        <v>13869</v>
      </c>
      <c r="K76" s="1">
        <v>5915.9</v>
      </c>
    </row>
    <row r="77" spans="1:11" x14ac:dyDescent="0.25">
      <c r="A77" t="s">
        <v>28053</v>
      </c>
      <c r="B77" t="s">
        <v>28052</v>
      </c>
      <c r="C77" t="s">
        <v>4507</v>
      </c>
      <c r="D77" t="s">
        <v>4506</v>
      </c>
      <c r="E77" t="s">
        <v>13338</v>
      </c>
      <c r="F77" t="s">
        <v>10658</v>
      </c>
      <c r="G77" s="2">
        <v>42955</v>
      </c>
      <c r="H77" s="1">
        <v>296955</v>
      </c>
      <c r="I77" s="1">
        <v>363704</v>
      </c>
      <c r="J77" s="1">
        <v>363704</v>
      </c>
      <c r="K77" s="1">
        <v>147387.5</v>
      </c>
    </row>
    <row r="78" spans="1:11" x14ac:dyDescent="0.25">
      <c r="A78" t="s">
        <v>28051</v>
      </c>
      <c r="B78" t="s">
        <v>28050</v>
      </c>
      <c r="C78" t="s">
        <v>4555</v>
      </c>
      <c r="D78" t="s">
        <v>4554</v>
      </c>
      <c r="E78" t="s">
        <v>13338</v>
      </c>
      <c r="F78" t="s">
        <v>10658</v>
      </c>
      <c r="G78" s="2">
        <v>42955</v>
      </c>
      <c r="H78" s="1">
        <v>361288</v>
      </c>
      <c r="I78" s="1">
        <v>361283</v>
      </c>
      <c r="J78" s="1">
        <v>361283</v>
      </c>
      <c r="K78" s="1">
        <v>177110.39999999999</v>
      </c>
    </row>
    <row r="79" spans="1:11" x14ac:dyDescent="0.25">
      <c r="A79" t="s">
        <v>28049</v>
      </c>
      <c r="B79" t="s">
        <v>28048</v>
      </c>
      <c r="C79" t="s">
        <v>28047</v>
      </c>
      <c r="D79" t="s">
        <v>28046</v>
      </c>
      <c r="E79" t="s">
        <v>13338</v>
      </c>
      <c r="F79" t="s">
        <v>10658</v>
      </c>
      <c r="G79" s="2">
        <v>42951</v>
      </c>
      <c r="H79" s="1">
        <v>19699</v>
      </c>
      <c r="I79" s="1">
        <v>19679</v>
      </c>
      <c r="J79" s="1">
        <v>19679</v>
      </c>
      <c r="K79" s="1">
        <v>7871.6</v>
      </c>
    </row>
    <row r="80" spans="1:11" x14ac:dyDescent="0.25">
      <c r="A80" t="s">
        <v>28045</v>
      </c>
      <c r="B80" t="s">
        <v>28044</v>
      </c>
      <c r="C80" t="s">
        <v>28043</v>
      </c>
      <c r="D80" t="s">
        <v>28042</v>
      </c>
      <c r="E80" t="s">
        <v>13338</v>
      </c>
      <c r="F80" t="s">
        <v>10658</v>
      </c>
      <c r="G80" s="2">
        <v>42951</v>
      </c>
      <c r="H80" s="1">
        <v>48890</v>
      </c>
      <c r="I80" s="1">
        <v>48384</v>
      </c>
      <c r="J80" s="1">
        <v>48384</v>
      </c>
      <c r="K80" s="1">
        <v>20703.900000000001</v>
      </c>
    </row>
    <row r="81" spans="1:11" x14ac:dyDescent="0.25">
      <c r="A81" t="s">
        <v>28041</v>
      </c>
      <c r="B81" t="s">
        <v>28040</v>
      </c>
      <c r="C81" t="s">
        <v>4583</v>
      </c>
      <c r="D81" t="s">
        <v>4582</v>
      </c>
      <c r="E81" t="s">
        <v>13338</v>
      </c>
      <c r="F81" t="s">
        <v>10658</v>
      </c>
      <c r="G81" s="2">
        <v>42951</v>
      </c>
      <c r="H81" s="1">
        <v>4525</v>
      </c>
      <c r="I81" s="1">
        <v>4520</v>
      </c>
      <c r="J81" s="1">
        <v>4520</v>
      </c>
      <c r="K81" s="1">
        <v>1808</v>
      </c>
    </row>
    <row r="82" spans="1:11" x14ac:dyDescent="0.25">
      <c r="A82" t="s">
        <v>28039</v>
      </c>
      <c r="B82" t="s">
        <v>28038</v>
      </c>
      <c r="C82" t="s">
        <v>28037</v>
      </c>
      <c r="D82" t="s">
        <v>28036</v>
      </c>
      <c r="E82" t="s">
        <v>13338</v>
      </c>
      <c r="F82" t="s">
        <v>10658</v>
      </c>
      <c r="G82" s="2">
        <v>42977</v>
      </c>
      <c r="H82" s="1">
        <v>37282</v>
      </c>
      <c r="I82" s="1">
        <v>37257</v>
      </c>
      <c r="J82" s="1">
        <v>37257</v>
      </c>
      <c r="K82" s="1">
        <v>14902.8</v>
      </c>
    </row>
    <row r="83" spans="1:11" x14ac:dyDescent="0.25">
      <c r="A83" t="s">
        <v>28035</v>
      </c>
      <c r="B83" t="s">
        <v>28034</v>
      </c>
      <c r="C83" t="s">
        <v>4647</v>
      </c>
      <c r="D83" t="s">
        <v>4646</v>
      </c>
      <c r="E83" t="s">
        <v>13338</v>
      </c>
      <c r="F83" t="s">
        <v>10658</v>
      </c>
      <c r="G83" s="2">
        <v>42977</v>
      </c>
      <c r="H83" s="1">
        <v>25067</v>
      </c>
      <c r="I83" s="1">
        <v>50099</v>
      </c>
      <c r="J83" s="1">
        <v>50099</v>
      </c>
      <c r="K83" s="1">
        <v>25049.5</v>
      </c>
    </row>
    <row r="84" spans="1:11" x14ac:dyDescent="0.25">
      <c r="A84" t="s">
        <v>28033</v>
      </c>
      <c r="B84" t="s">
        <v>28032</v>
      </c>
      <c r="C84" t="s">
        <v>28031</v>
      </c>
      <c r="D84" t="s">
        <v>28030</v>
      </c>
      <c r="E84" t="s">
        <v>13338</v>
      </c>
      <c r="F84" t="s">
        <v>10658</v>
      </c>
      <c r="G84" s="2">
        <v>43046</v>
      </c>
      <c r="H84" s="1">
        <v>79332</v>
      </c>
      <c r="I84" s="1">
        <v>79304</v>
      </c>
      <c r="J84" s="1">
        <v>79304</v>
      </c>
      <c r="K84" s="1">
        <v>31721.599999999999</v>
      </c>
    </row>
    <row r="85" spans="1:11" x14ac:dyDescent="0.25">
      <c r="A85" t="s">
        <v>28029</v>
      </c>
      <c r="B85" t="s">
        <v>28028</v>
      </c>
      <c r="C85" t="s">
        <v>24021</v>
      </c>
      <c r="D85" t="s">
        <v>24020</v>
      </c>
      <c r="E85" t="s">
        <v>13338</v>
      </c>
      <c r="F85" t="s">
        <v>10658</v>
      </c>
      <c r="G85" s="2">
        <v>42963</v>
      </c>
      <c r="H85" s="1">
        <v>7552</v>
      </c>
      <c r="I85" s="1">
        <v>7548</v>
      </c>
      <c r="J85" s="1">
        <v>7548</v>
      </c>
      <c r="K85" s="1">
        <v>3019.2</v>
      </c>
    </row>
    <row r="86" spans="1:11" x14ac:dyDescent="0.25">
      <c r="A86" t="s">
        <v>28027</v>
      </c>
      <c r="B86" t="s">
        <v>28026</v>
      </c>
      <c r="C86" t="s">
        <v>5221</v>
      </c>
      <c r="D86" t="s">
        <v>5220</v>
      </c>
      <c r="E86" t="s">
        <v>13338</v>
      </c>
      <c r="F86" t="s">
        <v>4</v>
      </c>
      <c r="G86" s="2">
        <v>43003</v>
      </c>
      <c r="H86" s="1">
        <v>41074</v>
      </c>
      <c r="I86" s="1">
        <v>40310</v>
      </c>
      <c r="J86" s="1">
        <v>40310</v>
      </c>
      <c r="K86" s="1">
        <v>18310.099999999999</v>
      </c>
    </row>
    <row r="87" spans="1:11" x14ac:dyDescent="0.25">
      <c r="A87" t="s">
        <v>28025</v>
      </c>
      <c r="B87" t="s">
        <v>28024</v>
      </c>
      <c r="C87" t="s">
        <v>2810</v>
      </c>
      <c r="D87" t="s">
        <v>2809</v>
      </c>
      <c r="E87" t="s">
        <v>13338</v>
      </c>
      <c r="F87" t="s">
        <v>10658</v>
      </c>
      <c r="G87" s="2">
        <v>42954</v>
      </c>
      <c r="H87" s="1">
        <v>55558</v>
      </c>
      <c r="I87" s="1">
        <v>55530</v>
      </c>
      <c r="J87" s="1">
        <v>55530</v>
      </c>
      <c r="K87" s="1">
        <v>22212</v>
      </c>
    </row>
    <row r="88" spans="1:11" x14ac:dyDescent="0.25">
      <c r="A88" t="s">
        <v>28023</v>
      </c>
      <c r="B88" t="s">
        <v>28022</v>
      </c>
      <c r="C88" t="s">
        <v>28021</v>
      </c>
      <c r="D88" t="s">
        <v>28020</v>
      </c>
      <c r="E88" t="s">
        <v>13338</v>
      </c>
      <c r="F88" t="s">
        <v>10658</v>
      </c>
      <c r="G88" s="2">
        <v>42993</v>
      </c>
      <c r="H88" s="1">
        <v>31698</v>
      </c>
      <c r="I88" s="1">
        <v>31682</v>
      </c>
      <c r="J88" s="1">
        <v>31682</v>
      </c>
      <c r="K88" s="1">
        <v>12672.8</v>
      </c>
    </row>
    <row r="89" spans="1:11" x14ac:dyDescent="0.25">
      <c r="A89" t="s">
        <v>28019</v>
      </c>
      <c r="B89" t="s">
        <v>28018</v>
      </c>
      <c r="C89" t="s">
        <v>28017</v>
      </c>
      <c r="D89" t="s">
        <v>28016</v>
      </c>
      <c r="E89" t="s">
        <v>13338</v>
      </c>
      <c r="F89" t="s">
        <v>4</v>
      </c>
      <c r="G89" s="2">
        <v>43014</v>
      </c>
      <c r="H89" s="1">
        <v>47286</v>
      </c>
      <c r="J89" s="1">
        <v>47286</v>
      </c>
      <c r="K89" s="1">
        <v>18914.400000000001</v>
      </c>
    </row>
    <row r="90" spans="1:11" x14ac:dyDescent="0.25">
      <c r="A90" t="s">
        <v>28015</v>
      </c>
      <c r="B90" t="s">
        <v>28014</v>
      </c>
      <c r="C90" t="s">
        <v>28013</v>
      </c>
      <c r="D90" t="s">
        <v>28012</v>
      </c>
      <c r="E90" t="s">
        <v>13338</v>
      </c>
      <c r="F90" t="s">
        <v>10658</v>
      </c>
      <c r="G90" s="2">
        <v>42970</v>
      </c>
      <c r="H90" s="1">
        <v>67742</v>
      </c>
      <c r="I90" s="1">
        <v>67001</v>
      </c>
      <c r="J90" s="1">
        <v>67001</v>
      </c>
      <c r="K90" s="1">
        <v>28589.8</v>
      </c>
    </row>
    <row r="91" spans="1:11" x14ac:dyDescent="0.25">
      <c r="A91" t="s">
        <v>28011</v>
      </c>
      <c r="B91" t="s">
        <v>28010</v>
      </c>
      <c r="C91" t="s">
        <v>28009</v>
      </c>
      <c r="D91" t="s">
        <v>28008</v>
      </c>
      <c r="E91" t="s">
        <v>13338</v>
      </c>
      <c r="F91" t="s">
        <v>10658</v>
      </c>
      <c r="G91" s="2">
        <v>43005</v>
      </c>
      <c r="I91" s="1">
        <v>757269</v>
      </c>
      <c r="J91" s="1">
        <v>757269</v>
      </c>
      <c r="K91" s="1">
        <v>302907.59999999998</v>
      </c>
    </row>
    <row r="92" spans="1:11" x14ac:dyDescent="0.25">
      <c r="A92" t="s">
        <v>28007</v>
      </c>
      <c r="B92" t="s">
        <v>28006</v>
      </c>
      <c r="C92" t="s">
        <v>28005</v>
      </c>
      <c r="D92" t="s">
        <v>28004</v>
      </c>
      <c r="E92" t="s">
        <v>13338</v>
      </c>
      <c r="F92" t="s">
        <v>10658</v>
      </c>
      <c r="G92" s="2">
        <v>42964</v>
      </c>
      <c r="I92" s="1">
        <v>243490</v>
      </c>
      <c r="J92" s="1">
        <v>243490</v>
      </c>
      <c r="K92" s="1">
        <v>121745</v>
      </c>
    </row>
    <row r="93" spans="1:11" x14ac:dyDescent="0.25">
      <c r="A93" t="s">
        <v>28003</v>
      </c>
      <c r="B93" t="s">
        <v>28002</v>
      </c>
      <c r="C93" t="s">
        <v>28001</v>
      </c>
      <c r="D93" t="s">
        <v>28000</v>
      </c>
      <c r="E93" t="s">
        <v>13338</v>
      </c>
      <c r="F93" t="s">
        <v>4</v>
      </c>
      <c r="G93" s="2">
        <v>43014</v>
      </c>
      <c r="I93" s="1">
        <v>306353</v>
      </c>
      <c r="J93" s="1">
        <v>306353</v>
      </c>
      <c r="K93" s="1">
        <v>122541.2</v>
      </c>
    </row>
    <row r="94" spans="1:11" x14ac:dyDescent="0.25">
      <c r="A94" t="s">
        <v>27999</v>
      </c>
      <c r="B94" t="s">
        <v>27998</v>
      </c>
      <c r="C94" t="s">
        <v>27997</v>
      </c>
      <c r="D94" t="s">
        <v>27996</v>
      </c>
      <c r="E94" t="s">
        <v>13338</v>
      </c>
      <c r="F94" t="s">
        <v>10658</v>
      </c>
      <c r="G94" s="2">
        <v>42977</v>
      </c>
      <c r="H94" s="1">
        <v>3443</v>
      </c>
      <c r="I94" s="1">
        <v>3443</v>
      </c>
      <c r="J94" s="1">
        <v>3443</v>
      </c>
      <c r="K94" s="1">
        <v>1377.2</v>
      </c>
    </row>
    <row r="95" spans="1:11" x14ac:dyDescent="0.25">
      <c r="A95" t="s">
        <v>27995</v>
      </c>
      <c r="B95" t="s">
        <v>27994</v>
      </c>
      <c r="C95" t="s">
        <v>27993</v>
      </c>
      <c r="D95" t="s">
        <v>27992</v>
      </c>
      <c r="E95" t="s">
        <v>13338</v>
      </c>
      <c r="F95" t="s">
        <v>10658</v>
      </c>
      <c r="G95" s="2">
        <v>43052</v>
      </c>
      <c r="H95" s="1">
        <v>49658</v>
      </c>
      <c r="I95" s="1">
        <v>74525</v>
      </c>
      <c r="J95" s="1">
        <v>74525</v>
      </c>
      <c r="K95" s="1">
        <v>29810</v>
      </c>
    </row>
    <row r="96" spans="1:11" x14ac:dyDescent="0.25">
      <c r="A96" t="s">
        <v>27991</v>
      </c>
      <c r="B96" t="s">
        <v>27990</v>
      </c>
      <c r="C96" t="s">
        <v>7639</v>
      </c>
      <c r="D96" t="s">
        <v>7638</v>
      </c>
      <c r="E96" t="s">
        <v>13338</v>
      </c>
      <c r="F96" t="s">
        <v>10658</v>
      </c>
      <c r="G96" s="2">
        <v>43052</v>
      </c>
      <c r="H96" s="1">
        <v>28954</v>
      </c>
      <c r="I96" s="1">
        <v>28939</v>
      </c>
      <c r="J96" s="1">
        <v>28939</v>
      </c>
      <c r="K96" s="1">
        <v>11651.5</v>
      </c>
    </row>
    <row r="97" spans="1:11" x14ac:dyDescent="0.25">
      <c r="A97" t="s">
        <v>27989</v>
      </c>
      <c r="B97" t="s">
        <v>27988</v>
      </c>
      <c r="C97" t="s">
        <v>27987</v>
      </c>
      <c r="D97" t="s">
        <v>27986</v>
      </c>
      <c r="E97" t="s">
        <v>13338</v>
      </c>
      <c r="F97" t="s">
        <v>10658</v>
      </c>
      <c r="G97" s="2">
        <v>43052</v>
      </c>
      <c r="H97" s="1">
        <v>7598</v>
      </c>
      <c r="I97" s="1">
        <v>7595</v>
      </c>
      <c r="J97" s="1">
        <v>7595</v>
      </c>
      <c r="K97" s="1">
        <v>3038</v>
      </c>
    </row>
    <row r="98" spans="1:11" x14ac:dyDescent="0.25">
      <c r="A98" t="s">
        <v>27985</v>
      </c>
      <c r="B98" t="s">
        <v>27984</v>
      </c>
      <c r="C98" t="s">
        <v>3960</v>
      </c>
      <c r="D98" t="s">
        <v>3959</v>
      </c>
      <c r="E98" t="s">
        <v>13338</v>
      </c>
      <c r="F98" t="s">
        <v>10658</v>
      </c>
      <c r="G98" s="2">
        <v>42977</v>
      </c>
      <c r="H98" s="1">
        <v>65344</v>
      </c>
      <c r="I98" s="1">
        <v>65342</v>
      </c>
      <c r="J98" s="1">
        <v>65342</v>
      </c>
      <c r="K98" s="1">
        <v>26136.799999999999</v>
      </c>
    </row>
    <row r="99" spans="1:11" x14ac:dyDescent="0.25">
      <c r="A99" t="s">
        <v>27983</v>
      </c>
      <c r="B99" t="s">
        <v>27982</v>
      </c>
      <c r="C99" t="s">
        <v>27981</v>
      </c>
      <c r="D99" t="s">
        <v>27980</v>
      </c>
      <c r="E99" t="s">
        <v>13338</v>
      </c>
      <c r="F99" t="s">
        <v>10658</v>
      </c>
      <c r="G99" s="2">
        <v>42951</v>
      </c>
      <c r="H99" s="1">
        <v>33546</v>
      </c>
      <c r="I99" s="1">
        <v>33529</v>
      </c>
      <c r="J99" s="1">
        <v>33529</v>
      </c>
      <c r="K99" s="1">
        <v>13411.6</v>
      </c>
    </row>
    <row r="100" spans="1:11" x14ac:dyDescent="0.25">
      <c r="A100" t="s">
        <v>27979</v>
      </c>
      <c r="B100" t="s">
        <v>27978</v>
      </c>
      <c r="C100" t="s">
        <v>27977</v>
      </c>
      <c r="D100" t="s">
        <v>27976</v>
      </c>
      <c r="E100" t="s">
        <v>13338</v>
      </c>
      <c r="F100" t="s">
        <v>10658</v>
      </c>
      <c r="G100" s="2">
        <v>42977</v>
      </c>
      <c r="H100" s="1">
        <v>310418</v>
      </c>
      <c r="I100" s="1">
        <v>310108</v>
      </c>
      <c r="J100" s="1">
        <v>310108</v>
      </c>
      <c r="K100" s="1">
        <v>124043.2</v>
      </c>
    </row>
    <row r="101" spans="1:11" x14ac:dyDescent="0.25">
      <c r="A101" t="s">
        <v>27975</v>
      </c>
      <c r="B101" t="s">
        <v>27974</v>
      </c>
      <c r="C101" t="s">
        <v>27973</v>
      </c>
      <c r="D101" t="s">
        <v>27972</v>
      </c>
      <c r="E101" t="s">
        <v>13338</v>
      </c>
      <c r="F101" t="s">
        <v>10658</v>
      </c>
      <c r="G101" s="2">
        <v>43059</v>
      </c>
      <c r="H101" s="1">
        <v>555654</v>
      </c>
      <c r="I101" s="1">
        <v>617216</v>
      </c>
      <c r="J101" s="1">
        <v>617216</v>
      </c>
      <c r="K101" s="1">
        <v>308608</v>
      </c>
    </row>
    <row r="102" spans="1:11" x14ac:dyDescent="0.25">
      <c r="A102" t="s">
        <v>27971</v>
      </c>
      <c r="B102" t="s">
        <v>27970</v>
      </c>
      <c r="C102" t="s">
        <v>27969</v>
      </c>
      <c r="D102" t="s">
        <v>27968</v>
      </c>
      <c r="E102" t="s">
        <v>13338</v>
      </c>
      <c r="F102" t="s">
        <v>4</v>
      </c>
      <c r="G102" s="2">
        <v>43052</v>
      </c>
      <c r="H102" s="1">
        <v>36481</v>
      </c>
      <c r="J102" s="1">
        <v>36481</v>
      </c>
      <c r="K102" s="1">
        <v>14592.4</v>
      </c>
    </row>
    <row r="103" spans="1:11" x14ac:dyDescent="0.25">
      <c r="A103" t="s">
        <v>27967</v>
      </c>
      <c r="B103" t="s">
        <v>27966</v>
      </c>
      <c r="C103" t="s">
        <v>27965</v>
      </c>
      <c r="D103" t="s">
        <v>27964</v>
      </c>
      <c r="E103" t="s">
        <v>13338</v>
      </c>
      <c r="F103" t="s">
        <v>10658</v>
      </c>
      <c r="G103" s="2">
        <v>43052</v>
      </c>
      <c r="I103" s="1">
        <v>111841</v>
      </c>
      <c r="J103" s="1">
        <v>111841</v>
      </c>
      <c r="K103" s="1">
        <v>44736.4</v>
      </c>
    </row>
    <row r="104" spans="1:11" x14ac:dyDescent="0.25">
      <c r="A104" t="s">
        <v>27963</v>
      </c>
      <c r="B104" t="s">
        <v>27962</v>
      </c>
      <c r="C104" t="s">
        <v>11400</v>
      </c>
      <c r="D104" t="s">
        <v>11399</v>
      </c>
      <c r="E104" t="s">
        <v>13338</v>
      </c>
      <c r="F104" t="s">
        <v>10658</v>
      </c>
      <c r="G104" s="2">
        <v>42955</v>
      </c>
      <c r="H104" s="1">
        <v>191272</v>
      </c>
      <c r="I104" s="1">
        <v>191143</v>
      </c>
      <c r="J104" s="1">
        <v>191143</v>
      </c>
      <c r="K104" s="1">
        <v>76457.2</v>
      </c>
    </row>
    <row r="105" spans="1:11" x14ac:dyDescent="0.25">
      <c r="A105" t="s">
        <v>27961</v>
      </c>
      <c r="B105" t="s">
        <v>27960</v>
      </c>
      <c r="C105" t="s">
        <v>27959</v>
      </c>
      <c r="D105" t="s">
        <v>27958</v>
      </c>
      <c r="E105" t="s">
        <v>13338</v>
      </c>
      <c r="F105" t="s">
        <v>10658</v>
      </c>
      <c r="G105" s="2">
        <v>43004</v>
      </c>
      <c r="H105" s="1">
        <v>1311582</v>
      </c>
      <c r="I105" s="1">
        <v>1826341</v>
      </c>
      <c r="J105" s="1">
        <v>1826341</v>
      </c>
      <c r="K105" s="1">
        <v>741849.59999999998</v>
      </c>
    </row>
    <row r="106" spans="1:11" x14ac:dyDescent="0.25">
      <c r="A106" t="s">
        <v>27957</v>
      </c>
      <c r="B106" t="s">
        <v>27956</v>
      </c>
      <c r="C106" t="s">
        <v>2472</v>
      </c>
      <c r="D106" t="s">
        <v>2471</v>
      </c>
      <c r="E106" t="s">
        <v>13338</v>
      </c>
      <c r="F106" t="s">
        <v>10658</v>
      </c>
      <c r="G106" s="2">
        <v>42950</v>
      </c>
      <c r="H106" s="1">
        <v>583124</v>
      </c>
      <c r="I106" s="1">
        <v>582926</v>
      </c>
      <c r="J106" s="1">
        <v>582926</v>
      </c>
      <c r="K106" s="1">
        <v>233170.4</v>
      </c>
    </row>
    <row r="107" spans="1:11" x14ac:dyDescent="0.25">
      <c r="A107" t="s">
        <v>27955</v>
      </c>
      <c r="B107" t="s">
        <v>27954</v>
      </c>
      <c r="C107" t="s">
        <v>9351</v>
      </c>
      <c r="D107" t="s">
        <v>9350</v>
      </c>
      <c r="E107" t="s">
        <v>13338</v>
      </c>
      <c r="F107" t="s">
        <v>10658</v>
      </c>
      <c r="G107" s="2">
        <v>42989</v>
      </c>
      <c r="H107" s="1">
        <v>30024</v>
      </c>
      <c r="I107" s="1">
        <v>29383</v>
      </c>
      <c r="J107" s="1">
        <v>29383</v>
      </c>
      <c r="K107" s="1">
        <v>11753.2</v>
      </c>
    </row>
    <row r="108" spans="1:11" x14ac:dyDescent="0.25">
      <c r="A108" t="s">
        <v>27953</v>
      </c>
      <c r="B108" t="s">
        <v>27952</v>
      </c>
      <c r="C108" t="s">
        <v>27951</v>
      </c>
      <c r="D108" t="s">
        <v>27950</v>
      </c>
      <c r="E108" t="s">
        <v>13338</v>
      </c>
      <c r="F108" t="s">
        <v>10658</v>
      </c>
      <c r="G108" s="2">
        <v>43025</v>
      </c>
      <c r="H108" s="1">
        <v>193848</v>
      </c>
      <c r="I108" s="1">
        <v>193292</v>
      </c>
      <c r="J108" s="1">
        <v>193292</v>
      </c>
      <c r="K108" s="1">
        <v>95610.6</v>
      </c>
    </row>
    <row r="109" spans="1:11" x14ac:dyDescent="0.25">
      <c r="A109" t="s">
        <v>27949</v>
      </c>
      <c r="B109" t="s">
        <v>27948</v>
      </c>
      <c r="C109" t="s">
        <v>27947</v>
      </c>
      <c r="D109" t="s">
        <v>27946</v>
      </c>
      <c r="E109" t="s">
        <v>13338</v>
      </c>
      <c r="F109" t="s">
        <v>10658</v>
      </c>
      <c r="G109" s="2">
        <v>42972</v>
      </c>
      <c r="H109" s="1">
        <v>4762</v>
      </c>
      <c r="I109" s="1">
        <v>4752</v>
      </c>
      <c r="J109" s="1">
        <v>4752</v>
      </c>
      <c r="K109" s="1">
        <v>1900.8</v>
      </c>
    </row>
    <row r="110" spans="1:11" x14ac:dyDescent="0.25">
      <c r="A110" t="s">
        <v>27945</v>
      </c>
      <c r="B110" t="s">
        <v>27944</v>
      </c>
      <c r="C110" t="s">
        <v>27943</v>
      </c>
      <c r="D110" t="s">
        <v>27942</v>
      </c>
      <c r="E110" t="s">
        <v>13338</v>
      </c>
      <c r="F110" t="s">
        <v>10658</v>
      </c>
      <c r="G110" s="2">
        <v>43014</v>
      </c>
      <c r="H110" s="1">
        <v>26869</v>
      </c>
      <c r="I110" s="1">
        <v>26847</v>
      </c>
      <c r="J110" s="1">
        <v>26847</v>
      </c>
      <c r="K110" s="1">
        <v>10738.8</v>
      </c>
    </row>
    <row r="111" spans="1:11" x14ac:dyDescent="0.25">
      <c r="A111" t="s">
        <v>27941</v>
      </c>
      <c r="B111" t="s">
        <v>27940</v>
      </c>
      <c r="C111" t="s">
        <v>27939</v>
      </c>
      <c r="D111" t="s">
        <v>27938</v>
      </c>
      <c r="E111" t="s">
        <v>13338</v>
      </c>
      <c r="F111" t="s">
        <v>10658</v>
      </c>
      <c r="G111" s="2">
        <v>42970</v>
      </c>
      <c r="H111" s="1">
        <v>26980</v>
      </c>
      <c r="I111" s="1">
        <v>26967</v>
      </c>
      <c r="J111" s="1">
        <v>26967</v>
      </c>
      <c r="K111" s="1">
        <v>10786.8</v>
      </c>
    </row>
    <row r="112" spans="1:11" x14ac:dyDescent="0.25">
      <c r="A112" t="s">
        <v>27937</v>
      </c>
      <c r="B112" t="s">
        <v>27936</v>
      </c>
      <c r="C112" t="s">
        <v>5308</v>
      </c>
      <c r="D112" t="s">
        <v>5307</v>
      </c>
      <c r="E112" t="s">
        <v>13338</v>
      </c>
      <c r="F112" t="s">
        <v>10658</v>
      </c>
      <c r="G112" s="2">
        <v>43052</v>
      </c>
      <c r="I112" s="1">
        <v>197703</v>
      </c>
      <c r="J112" s="1">
        <v>197703</v>
      </c>
      <c r="K112" s="1">
        <v>80718.600000000006</v>
      </c>
    </row>
    <row r="113" spans="1:11" x14ac:dyDescent="0.25">
      <c r="A113" t="s">
        <v>27935</v>
      </c>
      <c r="B113" t="s">
        <v>27934</v>
      </c>
      <c r="C113" t="s">
        <v>27933</v>
      </c>
      <c r="D113" t="s">
        <v>27932</v>
      </c>
      <c r="E113" t="s">
        <v>13338</v>
      </c>
      <c r="F113" t="s">
        <v>10658</v>
      </c>
      <c r="G113" s="2">
        <v>42948</v>
      </c>
      <c r="H113" s="1">
        <v>236558</v>
      </c>
      <c r="I113" s="1">
        <v>237368</v>
      </c>
      <c r="J113" s="1">
        <v>237368</v>
      </c>
      <c r="K113" s="1">
        <v>94947.199999999997</v>
      </c>
    </row>
    <row r="114" spans="1:11" x14ac:dyDescent="0.25">
      <c r="A114" t="s">
        <v>27931</v>
      </c>
      <c r="B114" t="s">
        <v>27930</v>
      </c>
      <c r="C114" t="s">
        <v>24785</v>
      </c>
      <c r="D114" t="s">
        <v>24784</v>
      </c>
      <c r="E114" t="s">
        <v>13338</v>
      </c>
      <c r="F114" t="s">
        <v>10658</v>
      </c>
      <c r="G114" s="2">
        <v>42760</v>
      </c>
      <c r="H114" s="1">
        <v>94166</v>
      </c>
      <c r="I114" s="1">
        <v>94166</v>
      </c>
      <c r="J114" s="1">
        <v>94166</v>
      </c>
      <c r="K114" s="1">
        <v>34841.42</v>
      </c>
    </row>
    <row r="115" spans="1:11" x14ac:dyDescent="0.25">
      <c r="A115" t="s">
        <v>27929</v>
      </c>
      <c r="B115" t="s">
        <v>27928</v>
      </c>
      <c r="C115" t="s">
        <v>27927</v>
      </c>
      <c r="D115" t="s">
        <v>27926</v>
      </c>
      <c r="E115" t="s">
        <v>13338</v>
      </c>
      <c r="F115" t="s">
        <v>10658</v>
      </c>
      <c r="G115" s="2">
        <v>43012</v>
      </c>
      <c r="H115" s="1">
        <v>46110</v>
      </c>
      <c r="I115" s="1">
        <v>46080</v>
      </c>
      <c r="J115" s="1">
        <v>46080</v>
      </c>
      <c r="K115" s="1">
        <v>18432</v>
      </c>
    </row>
    <row r="116" spans="1:11" x14ac:dyDescent="0.25">
      <c r="A116" t="s">
        <v>27925</v>
      </c>
      <c r="B116" t="s">
        <v>27924</v>
      </c>
      <c r="C116" t="s">
        <v>27923</v>
      </c>
      <c r="D116" t="s">
        <v>27922</v>
      </c>
      <c r="E116" t="s">
        <v>13338</v>
      </c>
      <c r="F116" t="s">
        <v>10658</v>
      </c>
      <c r="G116" s="2">
        <v>42894</v>
      </c>
      <c r="H116" s="1">
        <v>491912</v>
      </c>
      <c r="I116" s="1">
        <v>491735</v>
      </c>
      <c r="J116" s="1">
        <v>491735</v>
      </c>
      <c r="K116" s="1">
        <v>196694</v>
      </c>
    </row>
    <row r="117" spans="1:11" x14ac:dyDescent="0.25">
      <c r="A117" t="s">
        <v>27921</v>
      </c>
      <c r="B117" t="s">
        <v>27920</v>
      </c>
      <c r="C117" t="s">
        <v>27919</v>
      </c>
      <c r="D117" t="s">
        <v>27918</v>
      </c>
      <c r="E117" t="s">
        <v>13338</v>
      </c>
      <c r="F117" t="s">
        <v>10658</v>
      </c>
      <c r="G117" s="2">
        <v>42970</v>
      </c>
      <c r="H117" s="1">
        <v>15666</v>
      </c>
      <c r="I117" s="1">
        <v>15658</v>
      </c>
      <c r="J117" s="1">
        <v>15658</v>
      </c>
      <c r="K117" s="1">
        <v>6263.2</v>
      </c>
    </row>
    <row r="118" spans="1:11" x14ac:dyDescent="0.25">
      <c r="A118" t="s">
        <v>27917</v>
      </c>
      <c r="B118" t="s">
        <v>27916</v>
      </c>
      <c r="C118" t="s">
        <v>27915</v>
      </c>
      <c r="D118" t="s">
        <v>27914</v>
      </c>
      <c r="E118" t="s">
        <v>13338</v>
      </c>
      <c r="F118" t="s">
        <v>4</v>
      </c>
      <c r="G118" s="2">
        <v>43033</v>
      </c>
      <c r="H118" s="1">
        <v>15838</v>
      </c>
      <c r="J118" s="1">
        <v>15838</v>
      </c>
      <c r="K118" s="1">
        <v>7919</v>
      </c>
    </row>
    <row r="119" spans="1:11" x14ac:dyDescent="0.25">
      <c r="A119" t="s">
        <v>27913</v>
      </c>
      <c r="B119" t="s">
        <v>27912</v>
      </c>
      <c r="C119" t="s">
        <v>27911</v>
      </c>
      <c r="D119" t="s">
        <v>27910</v>
      </c>
      <c r="E119" t="s">
        <v>13338</v>
      </c>
      <c r="F119" t="s">
        <v>10658</v>
      </c>
      <c r="G119" s="2">
        <v>42964</v>
      </c>
      <c r="I119" s="1">
        <v>10059</v>
      </c>
      <c r="J119" s="1">
        <v>10059</v>
      </c>
      <c r="K119" s="1">
        <v>4023.6</v>
      </c>
    </row>
    <row r="120" spans="1:11" x14ac:dyDescent="0.25">
      <c r="A120" t="s">
        <v>27909</v>
      </c>
      <c r="B120" t="s">
        <v>27908</v>
      </c>
      <c r="C120" t="s">
        <v>9171</v>
      </c>
      <c r="D120" t="s">
        <v>27907</v>
      </c>
      <c r="E120" t="s">
        <v>13338</v>
      </c>
      <c r="F120" t="s">
        <v>4</v>
      </c>
      <c r="G120" s="2">
        <v>43062</v>
      </c>
      <c r="H120" s="1">
        <v>33457</v>
      </c>
      <c r="J120" s="1">
        <v>33457</v>
      </c>
      <c r="K120" s="1">
        <v>13382.8</v>
      </c>
    </row>
    <row r="121" spans="1:11" x14ac:dyDescent="0.25">
      <c r="A121" t="s">
        <v>27906</v>
      </c>
      <c r="B121" t="s">
        <v>27905</v>
      </c>
      <c r="C121" t="s">
        <v>27904</v>
      </c>
      <c r="D121" t="s">
        <v>27903</v>
      </c>
      <c r="E121" t="s">
        <v>13338</v>
      </c>
      <c r="F121" t="s">
        <v>10658</v>
      </c>
      <c r="G121" s="2">
        <v>43003</v>
      </c>
      <c r="I121" s="1">
        <v>24972</v>
      </c>
      <c r="J121" s="1">
        <v>24972</v>
      </c>
      <c r="K121" s="1">
        <v>9988.7999999999993</v>
      </c>
    </row>
    <row r="122" spans="1:11" x14ac:dyDescent="0.25">
      <c r="A122" t="s">
        <v>27902</v>
      </c>
      <c r="B122" t="s">
        <v>27901</v>
      </c>
      <c r="C122" t="s">
        <v>27900</v>
      </c>
      <c r="D122" t="s">
        <v>27899</v>
      </c>
      <c r="E122" t="s">
        <v>13338</v>
      </c>
      <c r="F122" t="s">
        <v>10658</v>
      </c>
      <c r="G122" s="2">
        <v>43041</v>
      </c>
      <c r="H122" s="1">
        <v>444591</v>
      </c>
      <c r="I122" s="1">
        <v>463691</v>
      </c>
      <c r="J122" s="1">
        <v>463691</v>
      </c>
      <c r="K122" s="1">
        <v>195032.9</v>
      </c>
    </row>
    <row r="123" spans="1:11" x14ac:dyDescent="0.25">
      <c r="A123" t="s">
        <v>27898</v>
      </c>
      <c r="B123" t="s">
        <v>27897</v>
      </c>
      <c r="C123" t="s">
        <v>14817</v>
      </c>
      <c r="D123" t="s">
        <v>27896</v>
      </c>
      <c r="E123" t="s">
        <v>13338</v>
      </c>
      <c r="F123" t="s">
        <v>10658</v>
      </c>
      <c r="G123" s="2">
        <v>42954</v>
      </c>
      <c r="H123" s="1">
        <v>154462</v>
      </c>
      <c r="I123" s="1">
        <v>154462</v>
      </c>
      <c r="J123" s="1">
        <v>154462</v>
      </c>
      <c r="K123" s="1">
        <v>77231</v>
      </c>
    </row>
    <row r="124" spans="1:11" x14ac:dyDescent="0.25">
      <c r="A124" t="s">
        <v>27895</v>
      </c>
      <c r="B124" t="s">
        <v>27894</v>
      </c>
      <c r="C124" t="s">
        <v>7457</v>
      </c>
      <c r="D124" t="s">
        <v>7456</v>
      </c>
      <c r="E124" t="s">
        <v>13338</v>
      </c>
      <c r="F124" t="s">
        <v>10658</v>
      </c>
      <c r="G124" s="2">
        <v>43055</v>
      </c>
      <c r="H124" s="1">
        <v>64448</v>
      </c>
      <c r="I124" s="1">
        <v>63252</v>
      </c>
      <c r="J124" s="1">
        <v>63252</v>
      </c>
      <c r="K124" s="1">
        <v>28810.7</v>
      </c>
    </row>
    <row r="125" spans="1:11" x14ac:dyDescent="0.25">
      <c r="A125" t="s">
        <v>27893</v>
      </c>
      <c r="B125" t="s">
        <v>27892</v>
      </c>
      <c r="C125" t="s">
        <v>27891</v>
      </c>
      <c r="D125" t="s">
        <v>27890</v>
      </c>
      <c r="E125" t="s">
        <v>13338</v>
      </c>
      <c r="F125" t="s">
        <v>4</v>
      </c>
      <c r="G125" s="2">
        <v>43046</v>
      </c>
      <c r="H125" s="1">
        <v>8440</v>
      </c>
      <c r="I125" s="1">
        <v>8158</v>
      </c>
      <c r="J125" s="1">
        <v>8158</v>
      </c>
      <c r="K125" s="1">
        <v>4079</v>
      </c>
    </row>
    <row r="126" spans="1:11" x14ac:dyDescent="0.25">
      <c r="A126" t="s">
        <v>27889</v>
      </c>
      <c r="B126" t="s">
        <v>27888</v>
      </c>
      <c r="C126" t="s">
        <v>27887</v>
      </c>
      <c r="D126" t="s">
        <v>27886</v>
      </c>
      <c r="E126" t="s">
        <v>13338</v>
      </c>
      <c r="F126" t="s">
        <v>10658</v>
      </c>
      <c r="G126" s="2">
        <v>42969</v>
      </c>
      <c r="H126" s="1">
        <v>83048</v>
      </c>
      <c r="I126" s="1">
        <v>83048</v>
      </c>
      <c r="J126" s="1">
        <v>83048</v>
      </c>
      <c r="K126" s="1">
        <v>33219.199999999997</v>
      </c>
    </row>
    <row r="127" spans="1:11" x14ac:dyDescent="0.25">
      <c r="A127" t="s">
        <v>27885</v>
      </c>
      <c r="B127" t="s">
        <v>27884</v>
      </c>
      <c r="C127" t="s">
        <v>27883</v>
      </c>
      <c r="D127" t="s">
        <v>27882</v>
      </c>
      <c r="E127" t="s">
        <v>13338</v>
      </c>
      <c r="F127" t="s">
        <v>4</v>
      </c>
      <c r="G127" s="2">
        <v>42955</v>
      </c>
      <c r="H127" s="1">
        <v>29978</v>
      </c>
      <c r="I127" s="1">
        <v>29248</v>
      </c>
      <c r="J127" s="1">
        <v>29248</v>
      </c>
      <c r="K127" s="1">
        <v>12829.9</v>
      </c>
    </row>
    <row r="128" spans="1:11" x14ac:dyDescent="0.25">
      <c r="A128" t="s">
        <v>27881</v>
      </c>
      <c r="B128" t="s">
        <v>27880</v>
      </c>
      <c r="C128" t="s">
        <v>27879</v>
      </c>
      <c r="D128" t="s">
        <v>27878</v>
      </c>
      <c r="E128" t="s">
        <v>13338</v>
      </c>
      <c r="F128" t="s">
        <v>4</v>
      </c>
      <c r="G128" s="2">
        <v>42991</v>
      </c>
      <c r="H128" s="1">
        <v>12740</v>
      </c>
      <c r="J128" s="1">
        <v>12740</v>
      </c>
      <c r="K128" s="1">
        <v>5096</v>
      </c>
    </row>
    <row r="129" spans="1:11" x14ac:dyDescent="0.25">
      <c r="A129" t="s">
        <v>27877</v>
      </c>
      <c r="B129" t="s">
        <v>27876</v>
      </c>
      <c r="C129" t="s">
        <v>27875</v>
      </c>
      <c r="D129" t="s">
        <v>27874</v>
      </c>
      <c r="E129" t="s">
        <v>13338</v>
      </c>
      <c r="F129" t="s">
        <v>10658</v>
      </c>
      <c r="G129" s="2">
        <v>43026</v>
      </c>
      <c r="H129" s="1">
        <v>25068</v>
      </c>
      <c r="I129" s="1">
        <v>25055</v>
      </c>
      <c r="J129" s="1">
        <v>25055</v>
      </c>
      <c r="K129" s="1">
        <v>10022</v>
      </c>
    </row>
    <row r="130" spans="1:11" x14ac:dyDescent="0.25">
      <c r="A130" t="s">
        <v>27873</v>
      </c>
      <c r="B130" t="s">
        <v>27872</v>
      </c>
      <c r="C130" t="s">
        <v>27871</v>
      </c>
      <c r="D130" t="s">
        <v>27870</v>
      </c>
      <c r="E130" t="s">
        <v>13338</v>
      </c>
      <c r="F130" t="s">
        <v>10658</v>
      </c>
      <c r="G130" s="2">
        <v>42950</v>
      </c>
      <c r="H130" s="1">
        <v>48182</v>
      </c>
      <c r="I130" s="1">
        <v>47880</v>
      </c>
      <c r="J130" s="1">
        <v>47880</v>
      </c>
      <c r="K130" s="1">
        <v>20595</v>
      </c>
    </row>
    <row r="131" spans="1:11" x14ac:dyDescent="0.25">
      <c r="A131" t="s">
        <v>27869</v>
      </c>
      <c r="B131" t="s">
        <v>27868</v>
      </c>
      <c r="C131" t="s">
        <v>11739</v>
      </c>
      <c r="D131" t="s">
        <v>11738</v>
      </c>
      <c r="E131" t="s">
        <v>13338</v>
      </c>
      <c r="F131" t="s">
        <v>10658</v>
      </c>
      <c r="G131" s="2">
        <v>42991</v>
      </c>
      <c r="I131" s="1">
        <v>9506</v>
      </c>
      <c r="J131" s="1">
        <v>9506</v>
      </c>
      <c r="K131" s="1">
        <v>4753</v>
      </c>
    </row>
    <row r="132" spans="1:11" x14ac:dyDescent="0.25">
      <c r="A132" t="s">
        <v>27867</v>
      </c>
      <c r="B132" t="s">
        <v>27866</v>
      </c>
      <c r="C132" t="s">
        <v>27865</v>
      </c>
      <c r="D132" t="s">
        <v>27864</v>
      </c>
      <c r="E132" t="s">
        <v>13338</v>
      </c>
      <c r="F132" t="s">
        <v>10658</v>
      </c>
      <c r="G132" s="2">
        <v>42970</v>
      </c>
      <c r="I132" s="1">
        <v>42019</v>
      </c>
      <c r="J132" s="1">
        <v>42019</v>
      </c>
      <c r="K132" s="1">
        <v>18355.099999999999</v>
      </c>
    </row>
    <row r="133" spans="1:11" x14ac:dyDescent="0.25">
      <c r="A133" t="s">
        <v>27863</v>
      </c>
      <c r="B133" t="s">
        <v>27862</v>
      </c>
      <c r="C133" t="s">
        <v>27861</v>
      </c>
      <c r="D133" t="s">
        <v>27860</v>
      </c>
      <c r="E133" t="s">
        <v>13338</v>
      </c>
      <c r="F133" t="s">
        <v>4</v>
      </c>
      <c r="G133" s="2">
        <v>43065</v>
      </c>
      <c r="H133" s="1">
        <v>25862</v>
      </c>
      <c r="I133" s="1">
        <v>25862</v>
      </c>
      <c r="J133" s="1">
        <v>25862</v>
      </c>
      <c r="K133" s="1">
        <v>10344.799999999999</v>
      </c>
    </row>
    <row r="134" spans="1:11" x14ac:dyDescent="0.25">
      <c r="A134" t="s">
        <v>27859</v>
      </c>
      <c r="B134" t="s">
        <v>27858</v>
      </c>
      <c r="C134" t="s">
        <v>27857</v>
      </c>
      <c r="D134" t="s">
        <v>27856</v>
      </c>
      <c r="E134" t="s">
        <v>13338</v>
      </c>
      <c r="F134" t="s">
        <v>10658</v>
      </c>
      <c r="G134" s="2">
        <v>42955</v>
      </c>
      <c r="H134" s="1">
        <v>54332</v>
      </c>
      <c r="I134" s="1">
        <v>53364</v>
      </c>
      <c r="J134" s="1">
        <v>53364</v>
      </c>
      <c r="K134" s="1">
        <v>24116.1</v>
      </c>
    </row>
    <row r="135" spans="1:11" x14ac:dyDescent="0.25">
      <c r="A135" t="s">
        <v>27855</v>
      </c>
      <c r="B135" t="s">
        <v>27854</v>
      </c>
      <c r="C135" t="s">
        <v>7605</v>
      </c>
      <c r="D135" t="s">
        <v>7604</v>
      </c>
      <c r="E135" t="s">
        <v>13338</v>
      </c>
      <c r="F135" t="s">
        <v>10658</v>
      </c>
      <c r="G135" s="2">
        <v>43059</v>
      </c>
      <c r="H135" s="1">
        <v>270788</v>
      </c>
      <c r="I135" s="1">
        <v>270710</v>
      </c>
      <c r="J135" s="1">
        <v>270710</v>
      </c>
      <c r="K135" s="1">
        <v>114766.1</v>
      </c>
    </row>
    <row r="136" spans="1:11" x14ac:dyDescent="0.25">
      <c r="A136" t="s">
        <v>27853</v>
      </c>
      <c r="B136" t="s">
        <v>27852</v>
      </c>
      <c r="C136" t="s">
        <v>27851</v>
      </c>
      <c r="D136" t="s">
        <v>27850</v>
      </c>
      <c r="E136" t="s">
        <v>13338</v>
      </c>
      <c r="F136" t="s">
        <v>10658</v>
      </c>
      <c r="G136" s="2">
        <v>42894</v>
      </c>
      <c r="H136" s="1">
        <v>418205</v>
      </c>
      <c r="I136" s="1">
        <v>415190</v>
      </c>
      <c r="J136" s="1">
        <v>415190</v>
      </c>
      <c r="K136" s="1">
        <v>174213.5</v>
      </c>
    </row>
    <row r="137" spans="1:11" x14ac:dyDescent="0.25">
      <c r="A137" t="s">
        <v>27849</v>
      </c>
      <c r="B137" t="s">
        <v>27848</v>
      </c>
      <c r="C137" t="s">
        <v>27847</v>
      </c>
      <c r="D137" t="s">
        <v>27846</v>
      </c>
      <c r="E137" t="s">
        <v>13338</v>
      </c>
      <c r="F137" t="s">
        <v>10658</v>
      </c>
      <c r="G137" s="2">
        <v>42969</v>
      </c>
      <c r="H137" s="1">
        <v>13330</v>
      </c>
      <c r="I137" s="1">
        <v>13323</v>
      </c>
      <c r="J137" s="1">
        <v>13323</v>
      </c>
      <c r="K137" s="1">
        <v>5329.2</v>
      </c>
    </row>
    <row r="138" spans="1:11" x14ac:dyDescent="0.25">
      <c r="A138" t="s">
        <v>27845</v>
      </c>
      <c r="B138" t="s">
        <v>27844</v>
      </c>
      <c r="C138" t="s">
        <v>11691</v>
      </c>
      <c r="D138" t="s">
        <v>27843</v>
      </c>
      <c r="E138" t="s">
        <v>13338</v>
      </c>
      <c r="F138" t="s">
        <v>10658</v>
      </c>
      <c r="G138" s="2">
        <v>43040</v>
      </c>
      <c r="H138" s="1">
        <v>17338</v>
      </c>
      <c r="I138" s="1">
        <v>17329</v>
      </c>
      <c r="J138" s="1">
        <v>17329</v>
      </c>
      <c r="K138" s="1">
        <v>6931.6</v>
      </c>
    </row>
    <row r="139" spans="1:11" x14ac:dyDescent="0.25">
      <c r="A139" t="s">
        <v>27842</v>
      </c>
      <c r="B139" t="s">
        <v>27841</v>
      </c>
      <c r="C139" t="s">
        <v>5587</v>
      </c>
      <c r="D139" t="s">
        <v>5586</v>
      </c>
      <c r="E139" t="s">
        <v>13338</v>
      </c>
      <c r="F139" t="s">
        <v>10658</v>
      </c>
      <c r="G139" s="2">
        <v>42977</v>
      </c>
      <c r="H139" s="1">
        <v>12198</v>
      </c>
      <c r="I139" s="1">
        <v>10719</v>
      </c>
      <c r="J139" s="1">
        <v>10719</v>
      </c>
      <c r="K139" s="1">
        <v>5359.5</v>
      </c>
    </row>
    <row r="140" spans="1:11" x14ac:dyDescent="0.25">
      <c r="A140" t="s">
        <v>27840</v>
      </c>
      <c r="B140" t="s">
        <v>27839</v>
      </c>
      <c r="C140" t="s">
        <v>27838</v>
      </c>
      <c r="D140" t="s">
        <v>27837</v>
      </c>
      <c r="E140" t="s">
        <v>13338</v>
      </c>
      <c r="F140" t="s">
        <v>10658</v>
      </c>
      <c r="G140" s="2">
        <v>43052</v>
      </c>
      <c r="H140" s="1">
        <v>60272</v>
      </c>
      <c r="I140" s="1">
        <v>60244</v>
      </c>
      <c r="J140" s="1">
        <v>60244</v>
      </c>
      <c r="K140" s="1">
        <v>24097.599999999999</v>
      </c>
    </row>
    <row r="141" spans="1:11" x14ac:dyDescent="0.25">
      <c r="A141" t="s">
        <v>27836</v>
      </c>
      <c r="B141" t="s">
        <v>27835</v>
      </c>
      <c r="C141" t="s">
        <v>27834</v>
      </c>
      <c r="D141" t="s">
        <v>27833</v>
      </c>
      <c r="E141" t="s">
        <v>13338</v>
      </c>
      <c r="F141" t="s">
        <v>10658</v>
      </c>
      <c r="G141" s="2">
        <v>42970</v>
      </c>
      <c r="H141" s="1">
        <v>14466</v>
      </c>
      <c r="I141" s="1">
        <v>14446</v>
      </c>
      <c r="J141" s="1">
        <v>14446</v>
      </c>
      <c r="K141" s="1">
        <v>5778.4</v>
      </c>
    </row>
    <row r="142" spans="1:11" x14ac:dyDescent="0.25">
      <c r="A142" t="s">
        <v>27832</v>
      </c>
      <c r="B142" t="s">
        <v>27831</v>
      </c>
      <c r="C142" t="s">
        <v>27830</v>
      </c>
      <c r="D142" t="s">
        <v>27829</v>
      </c>
      <c r="E142" t="s">
        <v>13338</v>
      </c>
      <c r="F142" t="s">
        <v>10658</v>
      </c>
      <c r="G142" s="2">
        <v>43025</v>
      </c>
      <c r="H142" s="1">
        <v>63752</v>
      </c>
      <c r="I142" s="1">
        <v>63720</v>
      </c>
      <c r="J142" s="1">
        <v>63720</v>
      </c>
      <c r="K142" s="1">
        <v>31860</v>
      </c>
    </row>
    <row r="143" spans="1:11" x14ac:dyDescent="0.25">
      <c r="A143" t="s">
        <v>27828</v>
      </c>
      <c r="B143" t="s">
        <v>27827</v>
      </c>
      <c r="C143" t="s">
        <v>27826</v>
      </c>
      <c r="D143" t="s">
        <v>27825</v>
      </c>
      <c r="E143" t="s">
        <v>13338</v>
      </c>
      <c r="F143" t="s">
        <v>4</v>
      </c>
      <c r="G143" s="2">
        <v>43025</v>
      </c>
      <c r="H143" s="1">
        <v>180917</v>
      </c>
      <c r="J143" s="1">
        <v>180917</v>
      </c>
      <c r="K143" s="1">
        <v>72366.8</v>
      </c>
    </row>
    <row r="144" spans="1:11" x14ac:dyDescent="0.25">
      <c r="A144" t="s">
        <v>27824</v>
      </c>
      <c r="B144" t="s">
        <v>27823</v>
      </c>
      <c r="C144" t="s">
        <v>27822</v>
      </c>
      <c r="D144" t="s">
        <v>27821</v>
      </c>
      <c r="E144" t="s">
        <v>13338</v>
      </c>
      <c r="F144" t="s">
        <v>10658</v>
      </c>
      <c r="G144" s="2">
        <v>42956</v>
      </c>
      <c r="H144" s="1">
        <v>602570</v>
      </c>
      <c r="I144" s="1">
        <v>602558</v>
      </c>
      <c r="J144" s="1">
        <v>602558</v>
      </c>
      <c r="K144" s="1">
        <v>241023.2</v>
      </c>
    </row>
    <row r="145" spans="1:11" x14ac:dyDescent="0.25">
      <c r="A145" t="s">
        <v>27820</v>
      </c>
      <c r="B145" t="s">
        <v>27819</v>
      </c>
      <c r="C145" t="s">
        <v>1958</v>
      </c>
      <c r="D145" t="s">
        <v>1957</v>
      </c>
      <c r="E145" t="s">
        <v>13338</v>
      </c>
      <c r="F145" t="s">
        <v>10658</v>
      </c>
      <c r="G145" s="2">
        <v>42956</v>
      </c>
      <c r="H145" s="1">
        <v>39378</v>
      </c>
      <c r="I145" s="1">
        <v>38813</v>
      </c>
      <c r="J145" s="1">
        <v>38813</v>
      </c>
      <c r="K145" s="1">
        <v>17628</v>
      </c>
    </row>
    <row r="146" spans="1:11" x14ac:dyDescent="0.25">
      <c r="A146" t="s">
        <v>27818</v>
      </c>
      <c r="B146" t="s">
        <v>27817</v>
      </c>
      <c r="C146" t="s">
        <v>27816</v>
      </c>
      <c r="D146" t="s">
        <v>27815</v>
      </c>
      <c r="E146" t="s">
        <v>13338</v>
      </c>
      <c r="F146" t="s">
        <v>10658</v>
      </c>
      <c r="G146" s="2">
        <v>43011</v>
      </c>
      <c r="I146" s="1">
        <v>9804</v>
      </c>
      <c r="J146" s="1">
        <v>9804</v>
      </c>
      <c r="K146" s="1">
        <v>4902</v>
      </c>
    </row>
    <row r="147" spans="1:11" x14ac:dyDescent="0.25">
      <c r="A147" t="s">
        <v>27814</v>
      </c>
      <c r="B147" t="s">
        <v>27813</v>
      </c>
      <c r="C147" t="s">
        <v>27812</v>
      </c>
      <c r="D147" t="s">
        <v>27811</v>
      </c>
      <c r="E147" t="s">
        <v>13338</v>
      </c>
      <c r="F147" t="s">
        <v>10658</v>
      </c>
      <c r="G147" s="2">
        <v>43025</v>
      </c>
      <c r="H147" s="1">
        <v>54078</v>
      </c>
      <c r="I147" s="1">
        <v>54051</v>
      </c>
      <c r="J147" s="1">
        <v>54051</v>
      </c>
      <c r="K147" s="1">
        <v>21620.400000000001</v>
      </c>
    </row>
    <row r="148" spans="1:11" x14ac:dyDescent="0.25">
      <c r="A148" t="s">
        <v>27810</v>
      </c>
      <c r="B148" t="s">
        <v>27809</v>
      </c>
      <c r="C148" t="s">
        <v>27808</v>
      </c>
      <c r="D148" t="s">
        <v>27807</v>
      </c>
      <c r="E148" t="s">
        <v>13338</v>
      </c>
      <c r="F148" t="s">
        <v>10658</v>
      </c>
      <c r="G148" s="2">
        <v>42963</v>
      </c>
      <c r="H148" s="1">
        <v>15253</v>
      </c>
      <c r="I148" s="1">
        <v>15253</v>
      </c>
      <c r="J148" s="1">
        <v>15253</v>
      </c>
      <c r="K148" s="1">
        <v>6107.9</v>
      </c>
    </row>
    <row r="149" spans="1:11" x14ac:dyDescent="0.25">
      <c r="A149" t="s">
        <v>27806</v>
      </c>
      <c r="B149" t="s">
        <v>27805</v>
      </c>
      <c r="C149" t="s">
        <v>27804</v>
      </c>
      <c r="D149" t="s">
        <v>27803</v>
      </c>
      <c r="E149" t="s">
        <v>13338</v>
      </c>
      <c r="F149" t="s">
        <v>4</v>
      </c>
      <c r="G149" s="2">
        <v>42963</v>
      </c>
      <c r="I149" s="1">
        <v>481177</v>
      </c>
      <c r="J149" s="1">
        <v>481177</v>
      </c>
      <c r="K149" s="1">
        <v>197245.8</v>
      </c>
    </row>
    <row r="150" spans="1:11" x14ac:dyDescent="0.25">
      <c r="A150" t="s">
        <v>27802</v>
      </c>
      <c r="B150" t="s">
        <v>27801</v>
      </c>
      <c r="C150" t="s">
        <v>27800</v>
      </c>
      <c r="D150" t="s">
        <v>27799</v>
      </c>
      <c r="E150" t="s">
        <v>13338</v>
      </c>
      <c r="F150" t="s">
        <v>10658</v>
      </c>
      <c r="G150" s="2">
        <v>42970</v>
      </c>
      <c r="H150" s="1">
        <v>51206</v>
      </c>
      <c r="I150" s="1">
        <v>24616</v>
      </c>
      <c r="J150" s="1">
        <v>24616</v>
      </c>
      <c r="K150" s="1">
        <v>9954.5</v>
      </c>
    </row>
    <row r="151" spans="1:11" x14ac:dyDescent="0.25">
      <c r="A151" t="s">
        <v>27798</v>
      </c>
      <c r="B151" t="s">
        <v>27797</v>
      </c>
      <c r="C151" t="s">
        <v>27796</v>
      </c>
      <c r="D151" t="s">
        <v>27795</v>
      </c>
      <c r="E151" t="s">
        <v>13338</v>
      </c>
      <c r="F151" t="s">
        <v>10658</v>
      </c>
      <c r="G151" s="2">
        <v>42970</v>
      </c>
      <c r="H151" s="1">
        <v>12710</v>
      </c>
      <c r="I151" s="1">
        <v>12704</v>
      </c>
      <c r="J151" s="1">
        <v>12704</v>
      </c>
      <c r="K151" s="1">
        <v>5081.6000000000004</v>
      </c>
    </row>
    <row r="152" spans="1:11" x14ac:dyDescent="0.25">
      <c r="A152" t="s">
        <v>27794</v>
      </c>
      <c r="B152" t="s">
        <v>27793</v>
      </c>
      <c r="C152" t="s">
        <v>27792</v>
      </c>
      <c r="D152" t="s">
        <v>27791</v>
      </c>
      <c r="E152" t="s">
        <v>13338</v>
      </c>
      <c r="F152" t="s">
        <v>10658</v>
      </c>
      <c r="G152" s="2">
        <v>43014</v>
      </c>
      <c r="H152" s="1">
        <v>6476</v>
      </c>
      <c r="I152" s="1">
        <v>6473</v>
      </c>
      <c r="J152" s="1">
        <v>6473</v>
      </c>
      <c r="K152" s="1">
        <v>2589.1999999999998</v>
      </c>
    </row>
    <row r="153" spans="1:11" x14ac:dyDescent="0.25">
      <c r="A153" t="s">
        <v>27790</v>
      </c>
      <c r="B153" t="s">
        <v>27789</v>
      </c>
      <c r="C153" t="s">
        <v>4279</v>
      </c>
      <c r="D153" t="s">
        <v>4278</v>
      </c>
      <c r="E153" t="s">
        <v>13338</v>
      </c>
      <c r="F153" t="s">
        <v>10658</v>
      </c>
      <c r="G153" s="2">
        <v>43014</v>
      </c>
      <c r="H153" s="1">
        <v>169938</v>
      </c>
      <c r="I153" s="1">
        <v>169573</v>
      </c>
      <c r="J153" s="1">
        <v>169573</v>
      </c>
      <c r="K153" s="1">
        <v>68321.2</v>
      </c>
    </row>
    <row r="154" spans="1:11" x14ac:dyDescent="0.25">
      <c r="A154" t="s">
        <v>27788</v>
      </c>
      <c r="B154" t="s">
        <v>27787</v>
      </c>
      <c r="C154" t="s">
        <v>1662</v>
      </c>
      <c r="D154" t="s">
        <v>1661</v>
      </c>
      <c r="E154" t="s">
        <v>13338</v>
      </c>
      <c r="F154" t="s">
        <v>10658</v>
      </c>
      <c r="G154" s="2">
        <v>42993</v>
      </c>
      <c r="H154" s="1">
        <v>84608</v>
      </c>
      <c r="I154" s="1">
        <v>84572</v>
      </c>
      <c r="J154" s="1">
        <v>84572</v>
      </c>
      <c r="K154" s="1">
        <v>33828.800000000003</v>
      </c>
    </row>
    <row r="155" spans="1:11" x14ac:dyDescent="0.25">
      <c r="A155" t="s">
        <v>27786</v>
      </c>
      <c r="B155" t="s">
        <v>27785</v>
      </c>
      <c r="C155" t="s">
        <v>27784</v>
      </c>
      <c r="D155" t="s">
        <v>27783</v>
      </c>
      <c r="E155" t="s">
        <v>13338</v>
      </c>
      <c r="F155" t="s">
        <v>10658</v>
      </c>
      <c r="G155" s="2">
        <v>42970</v>
      </c>
      <c r="H155" s="1">
        <v>83092</v>
      </c>
      <c r="I155" s="1">
        <v>83050</v>
      </c>
      <c r="J155" s="1">
        <v>83050</v>
      </c>
      <c r="K155" s="1">
        <v>33220</v>
      </c>
    </row>
    <row r="156" spans="1:11" x14ac:dyDescent="0.25">
      <c r="A156" t="s">
        <v>27782</v>
      </c>
      <c r="B156" t="s">
        <v>27781</v>
      </c>
      <c r="C156" t="s">
        <v>27780</v>
      </c>
      <c r="D156" t="s">
        <v>27779</v>
      </c>
      <c r="E156" t="s">
        <v>13338</v>
      </c>
      <c r="F156" t="s">
        <v>10658</v>
      </c>
      <c r="G156" s="2">
        <v>42964</v>
      </c>
      <c r="H156" s="1">
        <v>28946</v>
      </c>
      <c r="I156" s="1">
        <v>27980</v>
      </c>
      <c r="J156" s="1">
        <v>27980</v>
      </c>
      <c r="K156" s="1">
        <v>13990</v>
      </c>
    </row>
    <row r="157" spans="1:11" x14ac:dyDescent="0.25">
      <c r="A157" t="s">
        <v>27778</v>
      </c>
      <c r="B157" t="s">
        <v>27777</v>
      </c>
      <c r="C157" t="s">
        <v>27776</v>
      </c>
      <c r="D157" t="s">
        <v>27775</v>
      </c>
      <c r="E157" t="s">
        <v>13338</v>
      </c>
      <c r="F157" t="s">
        <v>10658</v>
      </c>
      <c r="G157" s="2">
        <v>42958</v>
      </c>
      <c r="I157" s="1">
        <v>5523</v>
      </c>
      <c r="J157" s="1">
        <v>5523</v>
      </c>
      <c r="K157" s="1">
        <v>2761.5</v>
      </c>
    </row>
    <row r="158" spans="1:11" x14ac:dyDescent="0.25">
      <c r="A158" t="s">
        <v>27774</v>
      </c>
      <c r="B158" t="s">
        <v>27773</v>
      </c>
      <c r="C158" t="s">
        <v>27772</v>
      </c>
      <c r="D158" t="s">
        <v>27771</v>
      </c>
      <c r="E158" t="s">
        <v>13338</v>
      </c>
      <c r="F158" t="s">
        <v>4</v>
      </c>
      <c r="G158" s="2">
        <v>42991</v>
      </c>
      <c r="I158" s="1">
        <v>113167</v>
      </c>
      <c r="J158" s="1">
        <v>113167</v>
      </c>
      <c r="K158" s="1">
        <v>52571.9</v>
      </c>
    </row>
    <row r="159" spans="1:11" x14ac:dyDescent="0.25">
      <c r="A159" t="s">
        <v>27770</v>
      </c>
      <c r="B159" t="s">
        <v>27769</v>
      </c>
      <c r="C159" t="s">
        <v>27768</v>
      </c>
      <c r="D159" t="s">
        <v>27767</v>
      </c>
      <c r="E159" t="s">
        <v>13338</v>
      </c>
      <c r="F159" t="s">
        <v>10658</v>
      </c>
      <c r="G159" s="2">
        <v>42951</v>
      </c>
      <c r="H159" s="1">
        <v>5634</v>
      </c>
      <c r="I159" s="1">
        <v>5576</v>
      </c>
      <c r="J159" s="1">
        <v>5576</v>
      </c>
      <c r="K159" s="1">
        <v>2564.1999999999998</v>
      </c>
    </row>
    <row r="160" spans="1:11" x14ac:dyDescent="0.25">
      <c r="A160" t="s">
        <v>27766</v>
      </c>
      <c r="B160" t="s">
        <v>27765</v>
      </c>
      <c r="C160" t="s">
        <v>27764</v>
      </c>
      <c r="D160" t="s">
        <v>27763</v>
      </c>
      <c r="E160" t="s">
        <v>13338</v>
      </c>
      <c r="F160" t="s">
        <v>10658</v>
      </c>
      <c r="G160" s="2">
        <v>43020</v>
      </c>
      <c r="H160" s="1">
        <v>23010</v>
      </c>
      <c r="I160" s="1">
        <v>22998</v>
      </c>
      <c r="J160" s="1">
        <v>22998</v>
      </c>
      <c r="K160" s="1">
        <v>9199.2000000000007</v>
      </c>
    </row>
    <row r="161" spans="1:11" x14ac:dyDescent="0.25">
      <c r="A161" t="s">
        <v>27762</v>
      </c>
      <c r="B161" t="s">
        <v>27761</v>
      </c>
      <c r="C161" t="s">
        <v>27760</v>
      </c>
      <c r="D161" t="s">
        <v>27759</v>
      </c>
      <c r="E161" t="s">
        <v>13338</v>
      </c>
      <c r="F161" t="s">
        <v>10658</v>
      </c>
      <c r="G161" s="2">
        <v>42970</v>
      </c>
      <c r="H161" s="1">
        <v>3298</v>
      </c>
      <c r="I161" s="1">
        <v>3188</v>
      </c>
      <c r="J161" s="1">
        <v>3188</v>
      </c>
      <c r="K161" s="1">
        <v>1594</v>
      </c>
    </row>
    <row r="162" spans="1:11" x14ac:dyDescent="0.25">
      <c r="A162" t="s">
        <v>27758</v>
      </c>
      <c r="B162" t="s">
        <v>27757</v>
      </c>
      <c r="C162" t="s">
        <v>18331</v>
      </c>
      <c r="D162" t="s">
        <v>27756</v>
      </c>
      <c r="E162" t="s">
        <v>13338</v>
      </c>
      <c r="F162" t="s">
        <v>10658</v>
      </c>
      <c r="G162" s="2">
        <v>42970</v>
      </c>
      <c r="H162" s="1">
        <v>69896</v>
      </c>
      <c r="I162" s="1">
        <v>69652</v>
      </c>
      <c r="J162" s="1">
        <v>69652</v>
      </c>
      <c r="K162" s="1">
        <v>28640.2</v>
      </c>
    </row>
    <row r="163" spans="1:11" x14ac:dyDescent="0.25">
      <c r="A163" t="s">
        <v>27755</v>
      </c>
      <c r="B163" t="s">
        <v>27754</v>
      </c>
      <c r="C163" t="s">
        <v>27753</v>
      </c>
      <c r="D163" t="s">
        <v>27752</v>
      </c>
      <c r="E163" t="s">
        <v>13338</v>
      </c>
      <c r="F163" t="s">
        <v>10658</v>
      </c>
      <c r="G163" s="2">
        <v>43025</v>
      </c>
      <c r="H163" s="1">
        <v>168256</v>
      </c>
      <c r="I163" s="1">
        <v>168187</v>
      </c>
      <c r="J163" s="1">
        <v>168187</v>
      </c>
      <c r="K163" s="1">
        <v>82064.100000000006</v>
      </c>
    </row>
    <row r="164" spans="1:11" x14ac:dyDescent="0.25">
      <c r="A164" t="s">
        <v>27751</v>
      </c>
      <c r="B164" t="s">
        <v>27750</v>
      </c>
      <c r="C164" t="s">
        <v>27749</v>
      </c>
      <c r="D164" t="s">
        <v>27748</v>
      </c>
      <c r="E164" t="s">
        <v>13338</v>
      </c>
      <c r="F164" t="s">
        <v>10658</v>
      </c>
      <c r="G164" s="2">
        <v>43041</v>
      </c>
      <c r="H164" s="1">
        <v>32952</v>
      </c>
      <c r="I164" s="1">
        <v>32936</v>
      </c>
      <c r="J164" s="1">
        <v>32936</v>
      </c>
      <c r="K164" s="1">
        <v>13174.4</v>
      </c>
    </row>
    <row r="165" spans="1:11" x14ac:dyDescent="0.25">
      <c r="A165" t="s">
        <v>27747</v>
      </c>
      <c r="B165" t="s">
        <v>27746</v>
      </c>
      <c r="C165" t="s">
        <v>27745</v>
      </c>
      <c r="D165" t="s">
        <v>27744</v>
      </c>
      <c r="E165" t="s">
        <v>13338</v>
      </c>
      <c r="F165" t="s">
        <v>10658</v>
      </c>
      <c r="G165" s="2">
        <v>42989</v>
      </c>
      <c r="H165" s="1">
        <v>44818</v>
      </c>
      <c r="I165" s="1">
        <v>44817</v>
      </c>
      <c r="J165" s="1">
        <v>44817</v>
      </c>
      <c r="K165" s="1">
        <v>17926.8</v>
      </c>
    </row>
    <row r="166" spans="1:11" x14ac:dyDescent="0.25">
      <c r="A166" t="s">
        <v>27743</v>
      </c>
      <c r="B166" t="s">
        <v>27742</v>
      </c>
      <c r="C166" t="s">
        <v>9058</v>
      </c>
      <c r="D166" t="s">
        <v>9057</v>
      </c>
      <c r="E166" t="s">
        <v>13338</v>
      </c>
      <c r="F166" t="s">
        <v>10658</v>
      </c>
      <c r="G166" s="2">
        <v>42955</v>
      </c>
      <c r="H166" s="1">
        <v>1054774</v>
      </c>
      <c r="I166" s="1">
        <v>1037846</v>
      </c>
      <c r="J166" s="1">
        <v>1037846</v>
      </c>
      <c r="K166" s="1">
        <v>439317.4</v>
      </c>
    </row>
    <row r="167" spans="1:11" x14ac:dyDescent="0.25">
      <c r="A167" t="s">
        <v>27741</v>
      </c>
      <c r="B167" t="s">
        <v>27740</v>
      </c>
      <c r="C167" t="s">
        <v>27739</v>
      </c>
      <c r="D167" t="s">
        <v>27738</v>
      </c>
      <c r="E167" t="s">
        <v>13338</v>
      </c>
      <c r="F167" t="s">
        <v>10658</v>
      </c>
      <c r="G167" s="2">
        <v>42977</v>
      </c>
      <c r="H167" s="1">
        <v>35499</v>
      </c>
      <c r="I167" s="1">
        <v>35499</v>
      </c>
      <c r="J167" s="1">
        <v>35499</v>
      </c>
      <c r="K167" s="1">
        <v>14199.6</v>
      </c>
    </row>
    <row r="168" spans="1:11" x14ac:dyDescent="0.25">
      <c r="A168" t="s">
        <v>27737</v>
      </c>
      <c r="B168" t="s">
        <v>27736</v>
      </c>
      <c r="C168" t="s">
        <v>10245</v>
      </c>
      <c r="D168" t="s">
        <v>10244</v>
      </c>
      <c r="E168" t="s">
        <v>13338</v>
      </c>
      <c r="F168" t="s">
        <v>10658</v>
      </c>
      <c r="G168" s="2">
        <v>42950</v>
      </c>
      <c r="H168" s="1">
        <v>3412</v>
      </c>
      <c r="I168" s="1">
        <v>3410</v>
      </c>
      <c r="J168" s="1">
        <v>3410</v>
      </c>
      <c r="K168" s="1">
        <v>1364</v>
      </c>
    </row>
    <row r="169" spans="1:11" x14ac:dyDescent="0.25">
      <c r="A169" t="s">
        <v>27735</v>
      </c>
      <c r="B169" t="s">
        <v>27734</v>
      </c>
      <c r="C169" t="s">
        <v>2888</v>
      </c>
      <c r="D169" t="s">
        <v>2887</v>
      </c>
      <c r="E169" t="s">
        <v>13338</v>
      </c>
      <c r="F169" t="s">
        <v>10658</v>
      </c>
      <c r="G169" s="2">
        <v>42969</v>
      </c>
      <c r="H169" s="1">
        <v>508471</v>
      </c>
      <c r="I169" s="1">
        <v>506861</v>
      </c>
      <c r="J169" s="1">
        <v>506861</v>
      </c>
      <c r="K169" s="1">
        <v>206689</v>
      </c>
    </row>
    <row r="170" spans="1:11" x14ac:dyDescent="0.25">
      <c r="A170" t="s">
        <v>27733</v>
      </c>
      <c r="B170" t="s">
        <v>27732</v>
      </c>
      <c r="C170" t="s">
        <v>27731</v>
      </c>
      <c r="D170" t="s">
        <v>27730</v>
      </c>
      <c r="E170" t="s">
        <v>13338</v>
      </c>
      <c r="F170" t="s">
        <v>10658</v>
      </c>
      <c r="G170" s="2">
        <v>42999</v>
      </c>
      <c r="H170" s="1">
        <v>19182</v>
      </c>
      <c r="I170" s="1">
        <v>16967</v>
      </c>
      <c r="J170" s="1">
        <v>16967</v>
      </c>
      <c r="K170" s="1">
        <v>8483.5</v>
      </c>
    </row>
    <row r="171" spans="1:11" x14ac:dyDescent="0.25">
      <c r="A171" t="s">
        <v>27729</v>
      </c>
      <c r="B171" t="s">
        <v>27728</v>
      </c>
      <c r="C171" t="s">
        <v>27727</v>
      </c>
      <c r="D171" t="s">
        <v>27726</v>
      </c>
      <c r="E171" t="s">
        <v>13338</v>
      </c>
      <c r="F171" t="s">
        <v>10658</v>
      </c>
      <c r="G171" s="2">
        <v>42955</v>
      </c>
      <c r="I171" s="1">
        <v>247598</v>
      </c>
      <c r="J171" s="1">
        <v>247598</v>
      </c>
      <c r="K171" s="1">
        <v>99039.2</v>
      </c>
    </row>
    <row r="172" spans="1:11" x14ac:dyDescent="0.25">
      <c r="A172" t="s">
        <v>27725</v>
      </c>
      <c r="B172" t="s">
        <v>27724</v>
      </c>
      <c r="C172" t="s">
        <v>27723</v>
      </c>
      <c r="D172" t="s">
        <v>27722</v>
      </c>
      <c r="E172" t="s">
        <v>13338</v>
      </c>
      <c r="F172" t="s">
        <v>10658</v>
      </c>
      <c r="G172" s="2">
        <v>43032</v>
      </c>
      <c r="I172" s="1">
        <v>100221</v>
      </c>
      <c r="J172" s="1">
        <v>100221</v>
      </c>
      <c r="K172" s="1">
        <v>50110.5</v>
      </c>
    </row>
    <row r="173" spans="1:11" x14ac:dyDescent="0.25">
      <c r="A173" t="s">
        <v>27721</v>
      </c>
      <c r="B173" t="s">
        <v>27720</v>
      </c>
      <c r="C173" t="s">
        <v>27719</v>
      </c>
      <c r="D173" t="s">
        <v>27718</v>
      </c>
      <c r="E173" t="s">
        <v>13338</v>
      </c>
      <c r="F173" t="s">
        <v>10658</v>
      </c>
      <c r="G173" s="2">
        <v>42969</v>
      </c>
      <c r="H173" s="1">
        <v>594340</v>
      </c>
      <c r="I173" s="1">
        <v>594043</v>
      </c>
      <c r="J173" s="1">
        <v>594043</v>
      </c>
      <c r="K173" s="1">
        <v>237617.2</v>
      </c>
    </row>
    <row r="174" spans="1:11" x14ac:dyDescent="0.25">
      <c r="A174" t="s">
        <v>27717</v>
      </c>
      <c r="B174" t="s">
        <v>27716</v>
      </c>
      <c r="C174" t="s">
        <v>27715</v>
      </c>
      <c r="D174" t="s">
        <v>27714</v>
      </c>
      <c r="E174" t="s">
        <v>13338</v>
      </c>
      <c r="F174" t="s">
        <v>10658</v>
      </c>
      <c r="G174" s="2">
        <v>42968</v>
      </c>
      <c r="H174" s="1">
        <v>7258</v>
      </c>
      <c r="I174" s="1">
        <v>7254</v>
      </c>
      <c r="J174" s="1">
        <v>7254</v>
      </c>
      <c r="K174" s="1">
        <v>2901.6</v>
      </c>
    </row>
    <row r="175" spans="1:11" x14ac:dyDescent="0.25">
      <c r="A175" t="s">
        <v>27713</v>
      </c>
      <c r="B175" t="s">
        <v>27712</v>
      </c>
      <c r="C175" t="s">
        <v>27711</v>
      </c>
      <c r="D175" t="s">
        <v>27710</v>
      </c>
      <c r="E175" t="s">
        <v>13338</v>
      </c>
      <c r="F175" t="s">
        <v>10658</v>
      </c>
      <c r="G175" s="2">
        <v>43026</v>
      </c>
      <c r="H175" s="1">
        <v>292394</v>
      </c>
      <c r="I175" s="1">
        <v>292288</v>
      </c>
      <c r="J175" s="1">
        <v>292288</v>
      </c>
      <c r="K175" s="1">
        <v>116915.2</v>
      </c>
    </row>
    <row r="176" spans="1:11" x14ac:dyDescent="0.25">
      <c r="A176" t="s">
        <v>27709</v>
      </c>
      <c r="B176" t="s">
        <v>27708</v>
      </c>
      <c r="C176" t="s">
        <v>10057</v>
      </c>
      <c r="D176" t="s">
        <v>10056</v>
      </c>
      <c r="E176" t="s">
        <v>13338</v>
      </c>
      <c r="F176" t="s">
        <v>4</v>
      </c>
      <c r="G176" s="2">
        <v>43032</v>
      </c>
      <c r="I176" s="1">
        <v>628010</v>
      </c>
      <c r="J176" s="1">
        <v>628010</v>
      </c>
      <c r="K176" s="1">
        <v>258553.8</v>
      </c>
    </row>
    <row r="177" spans="1:11" x14ac:dyDescent="0.25">
      <c r="A177" t="s">
        <v>27707</v>
      </c>
      <c r="B177" t="s">
        <v>27706</v>
      </c>
      <c r="C177" t="s">
        <v>27705</v>
      </c>
      <c r="D177" t="s">
        <v>27704</v>
      </c>
      <c r="E177" t="s">
        <v>13338</v>
      </c>
      <c r="F177" t="s">
        <v>10658</v>
      </c>
      <c r="G177" s="2">
        <v>43004</v>
      </c>
      <c r="I177" s="1">
        <v>67234</v>
      </c>
      <c r="J177" s="1">
        <v>67234</v>
      </c>
      <c r="K177" s="1">
        <v>26893.599999999999</v>
      </c>
    </row>
    <row r="178" spans="1:11" x14ac:dyDescent="0.25">
      <c r="A178" t="s">
        <v>27703</v>
      </c>
      <c r="B178" t="s">
        <v>27702</v>
      </c>
      <c r="C178" t="s">
        <v>8845</v>
      </c>
      <c r="D178" t="s">
        <v>8844</v>
      </c>
      <c r="E178" t="s">
        <v>13338</v>
      </c>
      <c r="F178" t="s">
        <v>4</v>
      </c>
      <c r="G178" s="2">
        <v>43027</v>
      </c>
      <c r="I178" s="1">
        <v>48541</v>
      </c>
      <c r="J178" s="1">
        <v>48541</v>
      </c>
      <c r="K178" s="1">
        <v>19481.2</v>
      </c>
    </row>
    <row r="179" spans="1:11" x14ac:dyDescent="0.25">
      <c r="A179" t="s">
        <v>27701</v>
      </c>
      <c r="B179" t="s">
        <v>27700</v>
      </c>
      <c r="C179" t="s">
        <v>27699</v>
      </c>
      <c r="D179" t="s">
        <v>27698</v>
      </c>
      <c r="E179" t="s">
        <v>13338</v>
      </c>
      <c r="F179" t="s">
        <v>10658</v>
      </c>
      <c r="G179" s="2">
        <v>42956</v>
      </c>
      <c r="H179" s="1">
        <v>8080</v>
      </c>
      <c r="I179" s="1">
        <v>8076</v>
      </c>
      <c r="J179" s="1">
        <v>8076</v>
      </c>
      <c r="K179" s="1">
        <v>3230.4</v>
      </c>
    </row>
    <row r="180" spans="1:11" x14ac:dyDescent="0.25">
      <c r="A180" t="s">
        <v>27697</v>
      </c>
      <c r="B180" t="s">
        <v>27696</v>
      </c>
      <c r="C180" t="s">
        <v>3055</v>
      </c>
      <c r="D180" t="s">
        <v>3054</v>
      </c>
      <c r="E180" t="s">
        <v>13338</v>
      </c>
      <c r="F180" t="s">
        <v>10658</v>
      </c>
      <c r="G180" s="2">
        <v>42999</v>
      </c>
      <c r="H180" s="1">
        <v>334684</v>
      </c>
      <c r="I180" s="1">
        <v>332640</v>
      </c>
      <c r="J180" s="1">
        <v>332640</v>
      </c>
      <c r="K180" s="1">
        <v>138575.9</v>
      </c>
    </row>
    <row r="181" spans="1:11" x14ac:dyDescent="0.25">
      <c r="A181" t="s">
        <v>27695</v>
      </c>
      <c r="B181" t="s">
        <v>27694</v>
      </c>
      <c r="C181" t="s">
        <v>27693</v>
      </c>
      <c r="D181" t="s">
        <v>27692</v>
      </c>
      <c r="E181" t="s">
        <v>13338</v>
      </c>
      <c r="F181" t="s">
        <v>4</v>
      </c>
      <c r="G181" s="2">
        <v>42970</v>
      </c>
      <c r="H181" s="1">
        <v>20148</v>
      </c>
      <c r="J181" s="1">
        <v>20148</v>
      </c>
      <c r="K181" s="1">
        <v>8059.2</v>
      </c>
    </row>
    <row r="182" spans="1:11" x14ac:dyDescent="0.25">
      <c r="A182" t="s">
        <v>27691</v>
      </c>
      <c r="B182" t="s">
        <v>27690</v>
      </c>
      <c r="C182" t="s">
        <v>27689</v>
      </c>
      <c r="D182" t="s">
        <v>27688</v>
      </c>
      <c r="E182" t="s">
        <v>13338</v>
      </c>
      <c r="F182" t="s">
        <v>10658</v>
      </c>
      <c r="G182" s="2">
        <v>42970</v>
      </c>
      <c r="H182" s="1">
        <v>3167</v>
      </c>
      <c r="I182" s="1">
        <v>3164</v>
      </c>
      <c r="J182" s="1">
        <v>3164</v>
      </c>
      <c r="K182" s="1">
        <v>1265.5999999999999</v>
      </c>
    </row>
    <row r="183" spans="1:11" x14ac:dyDescent="0.25">
      <c r="A183" t="s">
        <v>27687</v>
      </c>
      <c r="B183" t="s">
        <v>27686</v>
      </c>
      <c r="C183" t="s">
        <v>27685</v>
      </c>
      <c r="D183" t="s">
        <v>27684</v>
      </c>
      <c r="E183" t="s">
        <v>13338</v>
      </c>
      <c r="F183" t="s">
        <v>10658</v>
      </c>
      <c r="G183" s="2">
        <v>42983</v>
      </c>
      <c r="H183" s="1">
        <v>916443</v>
      </c>
      <c r="I183" s="1">
        <v>681705</v>
      </c>
      <c r="J183" s="1">
        <v>681705</v>
      </c>
      <c r="K183" s="1">
        <v>273470.8</v>
      </c>
    </row>
    <row r="184" spans="1:11" x14ac:dyDescent="0.25">
      <c r="A184" t="s">
        <v>27683</v>
      </c>
      <c r="B184" t="s">
        <v>27682</v>
      </c>
      <c r="C184" t="s">
        <v>27681</v>
      </c>
      <c r="D184" t="s">
        <v>27680</v>
      </c>
      <c r="E184" t="s">
        <v>13338</v>
      </c>
      <c r="F184" t="s">
        <v>10658</v>
      </c>
      <c r="G184" s="2">
        <v>43034</v>
      </c>
      <c r="H184" s="1">
        <v>11718</v>
      </c>
      <c r="I184" s="1">
        <v>11327</v>
      </c>
      <c r="J184" s="1">
        <v>11327</v>
      </c>
      <c r="K184" s="1">
        <v>5663.5</v>
      </c>
    </row>
    <row r="185" spans="1:11" x14ac:dyDescent="0.25">
      <c r="A185" t="s">
        <v>27679</v>
      </c>
      <c r="B185" t="s">
        <v>27678</v>
      </c>
      <c r="C185" t="s">
        <v>27677</v>
      </c>
      <c r="D185" t="s">
        <v>27676</v>
      </c>
      <c r="E185" t="s">
        <v>13338</v>
      </c>
      <c r="F185" t="s">
        <v>10658</v>
      </c>
      <c r="G185" s="2">
        <v>42970</v>
      </c>
      <c r="H185" s="1">
        <v>47984</v>
      </c>
      <c r="I185" s="1">
        <v>47960</v>
      </c>
      <c r="J185" s="1">
        <v>47960</v>
      </c>
      <c r="K185" s="1">
        <v>21002.1</v>
      </c>
    </row>
    <row r="186" spans="1:11" x14ac:dyDescent="0.25">
      <c r="A186" t="s">
        <v>27675</v>
      </c>
      <c r="B186" t="s">
        <v>27674</v>
      </c>
      <c r="C186" t="s">
        <v>8177</v>
      </c>
      <c r="D186" t="s">
        <v>8176</v>
      </c>
      <c r="E186" t="s">
        <v>13338</v>
      </c>
      <c r="F186" t="s">
        <v>4</v>
      </c>
      <c r="G186" s="2">
        <v>43077</v>
      </c>
      <c r="H186" s="1">
        <v>46012</v>
      </c>
      <c r="J186" s="1">
        <v>46012</v>
      </c>
      <c r="K186" s="1">
        <v>18404.8</v>
      </c>
    </row>
    <row r="187" spans="1:11" x14ac:dyDescent="0.25">
      <c r="A187" t="s">
        <v>27673</v>
      </c>
      <c r="B187" t="s">
        <v>27672</v>
      </c>
      <c r="C187" t="s">
        <v>10514</v>
      </c>
      <c r="D187" t="s">
        <v>10513</v>
      </c>
      <c r="E187" t="s">
        <v>13338</v>
      </c>
      <c r="F187" t="s">
        <v>10658</v>
      </c>
      <c r="G187" s="2">
        <v>43026</v>
      </c>
      <c r="H187" s="1">
        <v>61692</v>
      </c>
      <c r="I187" s="1">
        <v>61315</v>
      </c>
      <c r="J187" s="1">
        <v>61315</v>
      </c>
      <c r="K187" s="1">
        <v>24526</v>
      </c>
    </row>
    <row r="188" spans="1:11" x14ac:dyDescent="0.25">
      <c r="A188" t="s">
        <v>27671</v>
      </c>
      <c r="B188" t="s">
        <v>27670</v>
      </c>
      <c r="C188" t="s">
        <v>5285</v>
      </c>
      <c r="D188" t="s">
        <v>5284</v>
      </c>
      <c r="E188" t="s">
        <v>13338</v>
      </c>
      <c r="F188" t="s">
        <v>10658</v>
      </c>
      <c r="G188" s="2">
        <v>42950</v>
      </c>
      <c r="H188" s="1">
        <v>116970</v>
      </c>
      <c r="I188" s="1">
        <v>116919</v>
      </c>
      <c r="J188" s="1">
        <v>116919</v>
      </c>
      <c r="K188" s="1">
        <v>46767.6</v>
      </c>
    </row>
    <row r="189" spans="1:11" x14ac:dyDescent="0.25">
      <c r="A189" t="s">
        <v>27669</v>
      </c>
      <c r="B189" t="s">
        <v>27668</v>
      </c>
      <c r="C189" t="s">
        <v>27667</v>
      </c>
      <c r="D189" t="s">
        <v>27666</v>
      </c>
      <c r="E189" t="s">
        <v>13338</v>
      </c>
      <c r="F189" t="s">
        <v>10658</v>
      </c>
      <c r="G189" s="2">
        <v>42956</v>
      </c>
      <c r="H189" s="1">
        <v>34520</v>
      </c>
      <c r="I189" s="1">
        <v>33831</v>
      </c>
      <c r="J189" s="1">
        <v>33831</v>
      </c>
      <c r="K189" s="1">
        <v>16915.5</v>
      </c>
    </row>
    <row r="190" spans="1:11" x14ac:dyDescent="0.25">
      <c r="A190" t="s">
        <v>27665</v>
      </c>
      <c r="B190" t="s">
        <v>27664</v>
      </c>
      <c r="C190" t="s">
        <v>27663</v>
      </c>
      <c r="D190" t="s">
        <v>27662</v>
      </c>
      <c r="E190" t="s">
        <v>13338</v>
      </c>
      <c r="F190" t="s">
        <v>10658</v>
      </c>
      <c r="G190" s="2">
        <v>42970</v>
      </c>
      <c r="H190" s="1">
        <v>13082</v>
      </c>
      <c r="I190" s="1">
        <v>11433</v>
      </c>
      <c r="J190" s="1">
        <v>11433</v>
      </c>
      <c r="K190" s="1">
        <v>5716.5</v>
      </c>
    </row>
    <row r="191" spans="1:11" x14ac:dyDescent="0.25">
      <c r="A191" t="s">
        <v>27661</v>
      </c>
      <c r="B191" t="s">
        <v>27660</v>
      </c>
      <c r="C191" t="s">
        <v>27659</v>
      </c>
      <c r="D191" t="s">
        <v>27658</v>
      </c>
      <c r="E191" t="s">
        <v>13338</v>
      </c>
      <c r="F191" t="s">
        <v>10658</v>
      </c>
      <c r="G191" s="2">
        <v>43011</v>
      </c>
      <c r="I191" s="1">
        <v>47395</v>
      </c>
      <c r="J191" s="1">
        <v>47395</v>
      </c>
      <c r="K191" s="1">
        <v>23655.1</v>
      </c>
    </row>
    <row r="192" spans="1:11" x14ac:dyDescent="0.25">
      <c r="A192" t="s">
        <v>27657</v>
      </c>
      <c r="B192" t="s">
        <v>27656</v>
      </c>
      <c r="C192" t="s">
        <v>27655</v>
      </c>
      <c r="D192" t="s">
        <v>27654</v>
      </c>
      <c r="E192" t="s">
        <v>13338</v>
      </c>
      <c r="F192" t="s">
        <v>10658</v>
      </c>
      <c r="G192" s="2">
        <v>43059</v>
      </c>
      <c r="H192" s="1">
        <v>278186</v>
      </c>
      <c r="I192" s="1">
        <v>274921</v>
      </c>
      <c r="J192" s="1">
        <v>274921</v>
      </c>
      <c r="K192" s="1">
        <v>123643.4</v>
      </c>
    </row>
    <row r="193" spans="1:11" x14ac:dyDescent="0.25">
      <c r="A193" t="s">
        <v>27653</v>
      </c>
      <c r="B193" t="s">
        <v>27652</v>
      </c>
      <c r="C193" t="s">
        <v>27651</v>
      </c>
      <c r="D193" t="s">
        <v>27650</v>
      </c>
      <c r="E193" t="s">
        <v>13338</v>
      </c>
      <c r="F193" t="s">
        <v>10658</v>
      </c>
      <c r="G193" s="2">
        <v>43025</v>
      </c>
      <c r="H193" s="1">
        <v>1655678</v>
      </c>
      <c r="I193" s="1">
        <v>1674846</v>
      </c>
      <c r="J193" s="1">
        <v>1674846</v>
      </c>
      <c r="K193" s="1">
        <v>752203.9</v>
      </c>
    </row>
    <row r="194" spans="1:11" x14ac:dyDescent="0.25">
      <c r="A194" t="s">
        <v>27649</v>
      </c>
      <c r="B194" t="s">
        <v>27648</v>
      </c>
      <c r="C194" t="s">
        <v>27647</v>
      </c>
      <c r="D194" t="s">
        <v>27646</v>
      </c>
      <c r="E194" t="s">
        <v>13338</v>
      </c>
      <c r="F194" t="s">
        <v>10658</v>
      </c>
      <c r="G194" s="2">
        <v>42958</v>
      </c>
      <c r="H194" s="1">
        <v>33196</v>
      </c>
      <c r="I194" s="1">
        <v>29551</v>
      </c>
      <c r="J194" s="1">
        <v>29551</v>
      </c>
      <c r="K194" s="1">
        <v>14775.5</v>
      </c>
    </row>
    <row r="195" spans="1:11" x14ac:dyDescent="0.25">
      <c r="A195" t="s">
        <v>27645</v>
      </c>
      <c r="B195" t="s">
        <v>27644</v>
      </c>
      <c r="C195" t="s">
        <v>11938</v>
      </c>
      <c r="D195" t="s">
        <v>11937</v>
      </c>
      <c r="E195" t="s">
        <v>13338</v>
      </c>
      <c r="F195" t="s">
        <v>10658</v>
      </c>
      <c r="G195" s="2">
        <v>42956</v>
      </c>
      <c r="I195" s="1">
        <v>2357</v>
      </c>
      <c r="J195" s="1">
        <v>2357</v>
      </c>
      <c r="K195" s="1">
        <v>942.8</v>
      </c>
    </row>
    <row r="196" spans="1:11" x14ac:dyDescent="0.25">
      <c r="A196" t="s">
        <v>27643</v>
      </c>
      <c r="B196" t="s">
        <v>27642</v>
      </c>
      <c r="C196" t="s">
        <v>7691</v>
      </c>
      <c r="D196" t="s">
        <v>7690</v>
      </c>
      <c r="E196" t="s">
        <v>13338</v>
      </c>
      <c r="F196" t="s">
        <v>10658</v>
      </c>
      <c r="G196" s="2">
        <v>43003</v>
      </c>
      <c r="I196" s="1">
        <v>2505</v>
      </c>
      <c r="J196" s="1">
        <v>2505</v>
      </c>
      <c r="K196" s="1">
        <v>1002</v>
      </c>
    </row>
    <row r="197" spans="1:11" x14ac:dyDescent="0.25">
      <c r="A197" t="s">
        <v>27641</v>
      </c>
      <c r="B197" t="s">
        <v>27640</v>
      </c>
      <c r="C197" t="s">
        <v>27639</v>
      </c>
      <c r="D197" t="s">
        <v>27638</v>
      </c>
      <c r="E197" t="s">
        <v>13338</v>
      </c>
      <c r="F197" t="s">
        <v>10658</v>
      </c>
      <c r="G197" s="2">
        <v>43018</v>
      </c>
      <c r="H197" s="1">
        <v>169180</v>
      </c>
      <c r="I197" s="1">
        <v>167765</v>
      </c>
      <c r="J197" s="1">
        <v>167765</v>
      </c>
      <c r="K197" s="1">
        <v>71093.7</v>
      </c>
    </row>
    <row r="198" spans="1:11" x14ac:dyDescent="0.25">
      <c r="A198" t="s">
        <v>27637</v>
      </c>
      <c r="B198" t="s">
        <v>27636</v>
      </c>
      <c r="C198" t="s">
        <v>1094</v>
      </c>
      <c r="D198" t="s">
        <v>1093</v>
      </c>
      <c r="E198" t="s">
        <v>13338</v>
      </c>
      <c r="F198" t="s">
        <v>10658</v>
      </c>
      <c r="G198" s="2">
        <v>43062</v>
      </c>
      <c r="H198" s="1">
        <v>29277</v>
      </c>
      <c r="I198" s="1">
        <v>29243</v>
      </c>
      <c r="J198" s="1">
        <v>29243</v>
      </c>
      <c r="K198" s="1">
        <v>11697.2</v>
      </c>
    </row>
    <row r="199" spans="1:11" x14ac:dyDescent="0.25">
      <c r="A199" t="s">
        <v>27635</v>
      </c>
      <c r="B199" t="s">
        <v>27634</v>
      </c>
      <c r="C199" t="s">
        <v>27633</v>
      </c>
      <c r="D199" t="s">
        <v>27632</v>
      </c>
      <c r="E199" t="s">
        <v>13338</v>
      </c>
      <c r="F199" t="s">
        <v>10658</v>
      </c>
      <c r="G199" s="2">
        <v>42970</v>
      </c>
      <c r="H199" s="1">
        <v>284740</v>
      </c>
      <c r="I199" s="1">
        <v>282156</v>
      </c>
      <c r="J199" s="1">
        <v>282156</v>
      </c>
      <c r="K199" s="1">
        <v>119654.39999999999</v>
      </c>
    </row>
    <row r="200" spans="1:11" x14ac:dyDescent="0.25">
      <c r="A200" t="s">
        <v>27631</v>
      </c>
      <c r="B200" t="s">
        <v>27630</v>
      </c>
      <c r="C200" t="s">
        <v>10572</v>
      </c>
      <c r="D200" t="s">
        <v>10571</v>
      </c>
      <c r="E200" t="s">
        <v>13338</v>
      </c>
      <c r="F200" t="s">
        <v>4</v>
      </c>
      <c r="G200" s="2">
        <v>43062</v>
      </c>
      <c r="I200" s="1">
        <v>35050</v>
      </c>
      <c r="J200" s="1">
        <v>35050</v>
      </c>
      <c r="K200" s="1">
        <v>14020</v>
      </c>
    </row>
    <row r="201" spans="1:11" x14ac:dyDescent="0.25">
      <c r="A201" t="s">
        <v>27629</v>
      </c>
      <c r="B201" t="s">
        <v>27628</v>
      </c>
      <c r="C201" t="s">
        <v>27627</v>
      </c>
      <c r="D201" t="s">
        <v>27626</v>
      </c>
      <c r="E201" t="s">
        <v>13338</v>
      </c>
      <c r="F201" t="s">
        <v>4</v>
      </c>
      <c r="G201" s="2">
        <v>43084</v>
      </c>
      <c r="H201" s="1">
        <v>119898</v>
      </c>
      <c r="I201" s="1">
        <v>117441</v>
      </c>
      <c r="J201" s="1">
        <v>117441</v>
      </c>
      <c r="K201" s="1">
        <v>46976.4</v>
      </c>
    </row>
    <row r="202" spans="1:11" x14ac:dyDescent="0.25">
      <c r="A202" t="s">
        <v>27625</v>
      </c>
      <c r="B202" t="s">
        <v>27624</v>
      </c>
      <c r="C202" t="s">
        <v>27623</v>
      </c>
      <c r="D202" t="s">
        <v>27622</v>
      </c>
      <c r="E202" t="s">
        <v>13338</v>
      </c>
      <c r="F202" t="s">
        <v>10658</v>
      </c>
      <c r="G202" s="2">
        <v>43005</v>
      </c>
      <c r="I202" s="1">
        <v>183648</v>
      </c>
      <c r="J202" s="1">
        <v>183648</v>
      </c>
      <c r="K202" s="1">
        <v>73995.899999999994</v>
      </c>
    </row>
    <row r="203" spans="1:11" x14ac:dyDescent="0.25">
      <c r="A203" t="s">
        <v>27621</v>
      </c>
      <c r="B203" t="s">
        <v>27620</v>
      </c>
      <c r="C203" t="s">
        <v>4283</v>
      </c>
      <c r="D203" t="s">
        <v>4282</v>
      </c>
      <c r="E203" t="s">
        <v>13338</v>
      </c>
      <c r="F203" t="s">
        <v>10658</v>
      </c>
      <c r="G203" s="2">
        <v>43041</v>
      </c>
      <c r="H203" s="1">
        <v>206882</v>
      </c>
      <c r="I203" s="1">
        <v>206833</v>
      </c>
      <c r="J203" s="1">
        <v>206833</v>
      </c>
      <c r="K203" s="1">
        <v>82733.2</v>
      </c>
    </row>
    <row r="204" spans="1:11" x14ac:dyDescent="0.25">
      <c r="A204" t="s">
        <v>27619</v>
      </c>
      <c r="B204" t="s">
        <v>27618</v>
      </c>
      <c r="C204" t="s">
        <v>27617</v>
      </c>
      <c r="D204" t="s">
        <v>27616</v>
      </c>
      <c r="E204" t="s">
        <v>13338</v>
      </c>
      <c r="F204" t="s">
        <v>10658</v>
      </c>
      <c r="G204" s="2">
        <v>42955</v>
      </c>
      <c r="H204" s="1">
        <v>10198</v>
      </c>
      <c r="I204" s="1">
        <v>10193</v>
      </c>
      <c r="J204" s="1">
        <v>10193</v>
      </c>
      <c r="K204" s="1">
        <v>4077.2</v>
      </c>
    </row>
    <row r="205" spans="1:11" x14ac:dyDescent="0.25">
      <c r="A205" t="s">
        <v>27615</v>
      </c>
      <c r="B205" t="s">
        <v>27614</v>
      </c>
      <c r="C205" t="s">
        <v>8623</v>
      </c>
      <c r="D205" t="s">
        <v>8622</v>
      </c>
      <c r="E205" t="s">
        <v>13338</v>
      </c>
      <c r="F205" t="s">
        <v>10658</v>
      </c>
      <c r="G205" s="2">
        <v>43003</v>
      </c>
      <c r="H205" s="1">
        <v>96644</v>
      </c>
      <c r="I205" s="1">
        <v>95372</v>
      </c>
      <c r="J205" s="1">
        <v>95372</v>
      </c>
      <c r="K205" s="1">
        <v>39260.6</v>
      </c>
    </row>
    <row r="206" spans="1:11" x14ac:dyDescent="0.25">
      <c r="A206" t="s">
        <v>27613</v>
      </c>
      <c r="B206" t="s">
        <v>27612</v>
      </c>
      <c r="C206" t="s">
        <v>27611</v>
      </c>
      <c r="D206" t="s">
        <v>27610</v>
      </c>
      <c r="E206" t="s">
        <v>13338</v>
      </c>
      <c r="F206" t="s">
        <v>10658</v>
      </c>
      <c r="G206" s="2">
        <v>42968</v>
      </c>
      <c r="H206" s="1">
        <v>76194</v>
      </c>
      <c r="I206" s="1">
        <v>76156</v>
      </c>
      <c r="J206" s="1">
        <v>76156</v>
      </c>
      <c r="K206" s="1">
        <v>30462.400000000001</v>
      </c>
    </row>
    <row r="207" spans="1:11" x14ac:dyDescent="0.25">
      <c r="A207" t="s">
        <v>27609</v>
      </c>
      <c r="B207" t="s">
        <v>27608</v>
      </c>
      <c r="C207" t="s">
        <v>11533</v>
      </c>
      <c r="D207" t="s">
        <v>11532</v>
      </c>
      <c r="E207" t="s">
        <v>13338</v>
      </c>
      <c r="F207" t="s">
        <v>10658</v>
      </c>
      <c r="G207" s="2">
        <v>42954</v>
      </c>
      <c r="H207" s="1">
        <v>205669</v>
      </c>
      <c r="I207" s="1">
        <v>223206</v>
      </c>
      <c r="J207" s="1">
        <v>223206</v>
      </c>
      <c r="K207" s="1">
        <v>111603</v>
      </c>
    </row>
    <row r="208" spans="1:11" x14ac:dyDescent="0.25">
      <c r="A208" t="s">
        <v>27607</v>
      </c>
      <c r="B208" t="s">
        <v>27606</v>
      </c>
      <c r="C208" t="s">
        <v>27605</v>
      </c>
      <c r="D208" t="s">
        <v>27604</v>
      </c>
      <c r="E208" t="s">
        <v>13338</v>
      </c>
      <c r="F208" t="s">
        <v>10658</v>
      </c>
      <c r="G208" s="2">
        <v>42963</v>
      </c>
      <c r="H208" s="1">
        <v>16996</v>
      </c>
      <c r="I208" s="1">
        <v>15338</v>
      </c>
      <c r="J208" s="1">
        <v>15338</v>
      </c>
      <c r="K208" s="1">
        <v>7293.2</v>
      </c>
    </row>
    <row r="209" spans="1:11" x14ac:dyDescent="0.25">
      <c r="A209" t="s">
        <v>27603</v>
      </c>
      <c r="B209" t="s">
        <v>27602</v>
      </c>
      <c r="C209" t="s">
        <v>27601</v>
      </c>
      <c r="D209" t="s">
        <v>27600</v>
      </c>
      <c r="E209" t="s">
        <v>13338</v>
      </c>
      <c r="F209" t="s">
        <v>10658</v>
      </c>
      <c r="G209" s="2">
        <v>43041</v>
      </c>
      <c r="H209" s="1">
        <v>3617196</v>
      </c>
      <c r="I209" s="1">
        <v>3317559</v>
      </c>
      <c r="J209" s="1">
        <v>3317559</v>
      </c>
      <c r="K209" s="1">
        <v>1510747.2</v>
      </c>
    </row>
    <row r="210" spans="1:11" x14ac:dyDescent="0.25">
      <c r="A210" t="s">
        <v>27599</v>
      </c>
      <c r="B210" t="s">
        <v>27598</v>
      </c>
      <c r="C210" t="s">
        <v>27597</v>
      </c>
      <c r="D210" t="s">
        <v>27596</v>
      </c>
      <c r="E210" t="s">
        <v>13338</v>
      </c>
      <c r="F210" t="s">
        <v>10658</v>
      </c>
      <c r="G210" s="2">
        <v>42969</v>
      </c>
      <c r="H210" s="1">
        <v>29662</v>
      </c>
      <c r="I210" s="1">
        <v>29647</v>
      </c>
      <c r="J210" s="1">
        <v>29647</v>
      </c>
      <c r="K210" s="1">
        <v>11858.8</v>
      </c>
    </row>
    <row r="211" spans="1:11" x14ac:dyDescent="0.25">
      <c r="A211" t="s">
        <v>27595</v>
      </c>
      <c r="B211" t="s">
        <v>27594</v>
      </c>
      <c r="C211" t="s">
        <v>25729</v>
      </c>
      <c r="D211" t="s">
        <v>25728</v>
      </c>
      <c r="E211" t="s">
        <v>13338</v>
      </c>
      <c r="F211" t="s">
        <v>4</v>
      </c>
      <c r="G211" s="2">
        <v>43034</v>
      </c>
      <c r="H211" s="1">
        <v>274197</v>
      </c>
      <c r="I211" s="1">
        <v>215316</v>
      </c>
      <c r="J211" s="1">
        <v>215316</v>
      </c>
      <c r="K211" s="1">
        <v>125478.39999999999</v>
      </c>
    </row>
    <row r="212" spans="1:11" x14ac:dyDescent="0.25">
      <c r="A212" t="s">
        <v>27593</v>
      </c>
      <c r="B212" t="s">
        <v>27592</v>
      </c>
      <c r="C212" t="s">
        <v>27591</v>
      </c>
      <c r="D212" t="s">
        <v>27590</v>
      </c>
      <c r="E212" t="s">
        <v>13338</v>
      </c>
      <c r="F212" t="s">
        <v>10658</v>
      </c>
      <c r="G212" s="2">
        <v>42951</v>
      </c>
      <c r="H212" s="1">
        <v>1472752</v>
      </c>
      <c r="I212" s="1">
        <v>1376819</v>
      </c>
      <c r="J212" s="1">
        <v>1376819</v>
      </c>
      <c r="K212" s="1">
        <v>592935.5</v>
      </c>
    </row>
    <row r="213" spans="1:11" x14ac:dyDescent="0.25">
      <c r="A213" t="s">
        <v>27589</v>
      </c>
      <c r="B213" t="s">
        <v>27588</v>
      </c>
      <c r="C213" t="s">
        <v>27587</v>
      </c>
      <c r="D213" t="s">
        <v>27586</v>
      </c>
      <c r="E213" t="s">
        <v>13338</v>
      </c>
      <c r="F213" t="s">
        <v>10658</v>
      </c>
      <c r="G213" s="2">
        <v>43052</v>
      </c>
      <c r="H213" s="1">
        <v>1106098</v>
      </c>
      <c r="I213" s="1">
        <v>1106080</v>
      </c>
      <c r="J213" s="1">
        <v>1106080</v>
      </c>
      <c r="K213" s="1">
        <v>553040</v>
      </c>
    </row>
    <row r="214" spans="1:11" x14ac:dyDescent="0.25">
      <c r="A214" t="s">
        <v>27585</v>
      </c>
      <c r="B214" t="s">
        <v>27584</v>
      </c>
      <c r="C214" t="s">
        <v>27583</v>
      </c>
      <c r="D214" t="s">
        <v>27582</v>
      </c>
      <c r="E214" t="s">
        <v>13338</v>
      </c>
      <c r="F214" t="s">
        <v>10658</v>
      </c>
      <c r="G214" s="2">
        <v>42989</v>
      </c>
      <c r="H214" s="1">
        <v>73533</v>
      </c>
      <c r="I214" s="1">
        <v>71081</v>
      </c>
      <c r="J214" s="1">
        <v>71081</v>
      </c>
      <c r="K214" s="1">
        <v>35540.5</v>
      </c>
    </row>
    <row r="215" spans="1:11" x14ac:dyDescent="0.25">
      <c r="A215" t="s">
        <v>27581</v>
      </c>
      <c r="B215" t="s">
        <v>27580</v>
      </c>
      <c r="C215" t="s">
        <v>27579</v>
      </c>
      <c r="D215" t="s">
        <v>27578</v>
      </c>
      <c r="E215" t="s">
        <v>13338</v>
      </c>
      <c r="F215" t="s">
        <v>4</v>
      </c>
      <c r="G215" s="2">
        <v>43048</v>
      </c>
      <c r="H215" s="1">
        <v>29552</v>
      </c>
      <c r="J215" s="1">
        <v>29552</v>
      </c>
      <c r="K215" s="1">
        <v>11820.8</v>
      </c>
    </row>
    <row r="216" spans="1:11" x14ac:dyDescent="0.25">
      <c r="A216" t="s">
        <v>27577</v>
      </c>
      <c r="B216" t="s">
        <v>27576</v>
      </c>
      <c r="C216" t="s">
        <v>27575</v>
      </c>
      <c r="D216" t="s">
        <v>27574</v>
      </c>
      <c r="E216" t="s">
        <v>13338</v>
      </c>
      <c r="F216" t="s">
        <v>4</v>
      </c>
      <c r="G216" s="2">
        <v>43059</v>
      </c>
      <c r="H216" s="1">
        <v>198002</v>
      </c>
      <c r="J216" s="1">
        <v>198002</v>
      </c>
      <c r="K216" s="1">
        <v>83880</v>
      </c>
    </row>
    <row r="217" spans="1:11" x14ac:dyDescent="0.25">
      <c r="A217" t="s">
        <v>27573</v>
      </c>
      <c r="B217" t="s">
        <v>27572</v>
      </c>
      <c r="C217" t="s">
        <v>27571</v>
      </c>
      <c r="D217" t="s">
        <v>27570</v>
      </c>
      <c r="E217" t="s">
        <v>13338</v>
      </c>
      <c r="F217" t="s">
        <v>10658</v>
      </c>
      <c r="G217" s="2">
        <v>43025</v>
      </c>
      <c r="H217" s="1">
        <v>163804</v>
      </c>
      <c r="I217" s="1">
        <v>153972</v>
      </c>
      <c r="J217" s="1">
        <v>153972</v>
      </c>
      <c r="K217" s="1">
        <v>76986</v>
      </c>
    </row>
    <row r="218" spans="1:11" x14ac:dyDescent="0.25">
      <c r="A218" t="s">
        <v>27569</v>
      </c>
      <c r="B218" t="s">
        <v>27568</v>
      </c>
      <c r="C218" t="s">
        <v>27567</v>
      </c>
      <c r="D218" t="s">
        <v>27566</v>
      </c>
      <c r="E218" t="s">
        <v>13338</v>
      </c>
      <c r="F218" t="s">
        <v>10658</v>
      </c>
      <c r="G218" s="2">
        <v>42997</v>
      </c>
      <c r="H218" s="1">
        <v>319848</v>
      </c>
      <c r="I218" s="1">
        <v>316059</v>
      </c>
      <c r="J218" s="1">
        <v>316059</v>
      </c>
      <c r="K218" s="1">
        <v>137100.6</v>
      </c>
    </row>
    <row r="219" spans="1:11" x14ac:dyDescent="0.25">
      <c r="A219" t="s">
        <v>27565</v>
      </c>
      <c r="B219" t="s">
        <v>27564</v>
      </c>
      <c r="C219" t="s">
        <v>27563</v>
      </c>
      <c r="D219" t="s">
        <v>27562</v>
      </c>
      <c r="E219" t="s">
        <v>13338</v>
      </c>
      <c r="F219" t="s">
        <v>10658</v>
      </c>
      <c r="G219" s="2">
        <v>43052</v>
      </c>
      <c r="H219" s="1">
        <v>10128</v>
      </c>
      <c r="I219" s="1">
        <v>10123</v>
      </c>
      <c r="J219" s="1">
        <v>10123</v>
      </c>
      <c r="K219" s="1">
        <v>4049.2</v>
      </c>
    </row>
    <row r="220" spans="1:11" x14ac:dyDescent="0.25">
      <c r="A220" t="s">
        <v>27561</v>
      </c>
      <c r="B220" t="s">
        <v>27560</v>
      </c>
      <c r="C220" t="s">
        <v>5753</v>
      </c>
      <c r="D220" t="s">
        <v>27559</v>
      </c>
      <c r="E220" t="s">
        <v>13338</v>
      </c>
      <c r="F220" t="s">
        <v>10658</v>
      </c>
      <c r="G220" s="2">
        <v>42963</v>
      </c>
      <c r="I220" s="1">
        <v>40248</v>
      </c>
      <c r="J220" s="1">
        <v>40248</v>
      </c>
      <c r="K220" s="1">
        <v>17432.099999999999</v>
      </c>
    </row>
    <row r="221" spans="1:11" x14ac:dyDescent="0.25">
      <c r="A221" t="s">
        <v>27558</v>
      </c>
      <c r="B221" t="s">
        <v>27557</v>
      </c>
      <c r="C221" t="s">
        <v>27556</v>
      </c>
      <c r="D221" t="s">
        <v>27555</v>
      </c>
      <c r="E221" t="s">
        <v>13338</v>
      </c>
      <c r="F221" t="s">
        <v>10658</v>
      </c>
      <c r="G221" s="2">
        <v>42963</v>
      </c>
      <c r="H221" s="1">
        <v>24213</v>
      </c>
      <c r="I221" s="1">
        <v>24198</v>
      </c>
      <c r="J221" s="1">
        <v>24198</v>
      </c>
      <c r="K221" s="1">
        <v>9679.2000000000007</v>
      </c>
    </row>
    <row r="222" spans="1:11" x14ac:dyDescent="0.25">
      <c r="A222" t="s">
        <v>27554</v>
      </c>
      <c r="B222" t="s">
        <v>27553</v>
      </c>
      <c r="C222" t="s">
        <v>27552</v>
      </c>
      <c r="D222" t="s">
        <v>27551</v>
      </c>
      <c r="E222" t="s">
        <v>13338</v>
      </c>
      <c r="F222" t="s">
        <v>10658</v>
      </c>
      <c r="G222" s="2">
        <v>43040</v>
      </c>
      <c r="H222" s="1">
        <v>179482</v>
      </c>
      <c r="I222" s="1">
        <v>179430</v>
      </c>
      <c r="J222" s="1">
        <v>179430</v>
      </c>
      <c r="K222" s="1">
        <v>89715</v>
      </c>
    </row>
    <row r="223" spans="1:11" x14ac:dyDescent="0.25">
      <c r="A223" t="s">
        <v>27550</v>
      </c>
      <c r="B223" t="s">
        <v>27549</v>
      </c>
      <c r="C223" t="s">
        <v>27548</v>
      </c>
      <c r="D223" t="s">
        <v>27547</v>
      </c>
      <c r="E223" t="s">
        <v>13338</v>
      </c>
      <c r="F223" t="s">
        <v>10658</v>
      </c>
      <c r="G223" s="2">
        <v>42977</v>
      </c>
      <c r="H223" s="1">
        <v>54854</v>
      </c>
      <c r="I223" s="1">
        <v>54601</v>
      </c>
      <c r="J223" s="1">
        <v>54601</v>
      </c>
      <c r="K223" s="1">
        <v>22872.2</v>
      </c>
    </row>
    <row r="224" spans="1:11" x14ac:dyDescent="0.25">
      <c r="A224" t="s">
        <v>27546</v>
      </c>
      <c r="B224" t="s">
        <v>27545</v>
      </c>
      <c r="C224" t="s">
        <v>23812</v>
      </c>
      <c r="D224" t="s">
        <v>23811</v>
      </c>
      <c r="E224" t="s">
        <v>13338</v>
      </c>
      <c r="F224" t="s">
        <v>10658</v>
      </c>
      <c r="G224" s="2">
        <v>43052</v>
      </c>
      <c r="H224" s="1">
        <v>102216</v>
      </c>
      <c r="I224" s="1">
        <v>102473</v>
      </c>
      <c r="J224" s="1">
        <v>102473</v>
      </c>
      <c r="K224" s="1">
        <v>40989.199999999997</v>
      </c>
    </row>
    <row r="225" spans="1:11" x14ac:dyDescent="0.25">
      <c r="A225" t="s">
        <v>27544</v>
      </c>
      <c r="B225" t="s">
        <v>27543</v>
      </c>
      <c r="C225" t="s">
        <v>12451</v>
      </c>
      <c r="D225" t="s">
        <v>12450</v>
      </c>
      <c r="E225" t="s">
        <v>13338</v>
      </c>
      <c r="F225" t="s">
        <v>10658</v>
      </c>
      <c r="G225" s="2">
        <v>43011</v>
      </c>
      <c r="H225" s="1">
        <v>110264</v>
      </c>
      <c r="I225" s="1">
        <v>108697</v>
      </c>
      <c r="J225" s="1">
        <v>108697</v>
      </c>
      <c r="K225" s="1">
        <v>47769.599999999999</v>
      </c>
    </row>
    <row r="226" spans="1:11" x14ac:dyDescent="0.25">
      <c r="A226" t="s">
        <v>27542</v>
      </c>
      <c r="B226" t="s">
        <v>27541</v>
      </c>
      <c r="C226" t="s">
        <v>27540</v>
      </c>
      <c r="D226" t="s">
        <v>27539</v>
      </c>
      <c r="E226" t="s">
        <v>13338</v>
      </c>
      <c r="F226" t="s">
        <v>10658</v>
      </c>
      <c r="G226" s="2">
        <v>42964</v>
      </c>
      <c r="I226" s="1">
        <v>56082</v>
      </c>
      <c r="J226" s="1">
        <v>56082</v>
      </c>
      <c r="K226" s="1">
        <v>22432.799999999999</v>
      </c>
    </row>
    <row r="227" spans="1:11" x14ac:dyDescent="0.25">
      <c r="A227" t="s">
        <v>27538</v>
      </c>
      <c r="B227" t="s">
        <v>27537</v>
      </c>
      <c r="C227" t="s">
        <v>27536</v>
      </c>
      <c r="D227" t="s">
        <v>27535</v>
      </c>
      <c r="E227" t="s">
        <v>13338</v>
      </c>
      <c r="F227" t="s">
        <v>10658</v>
      </c>
      <c r="G227" s="2">
        <v>42964</v>
      </c>
      <c r="H227" s="1">
        <v>25768</v>
      </c>
      <c r="I227" s="1">
        <v>25652</v>
      </c>
      <c r="J227" s="1">
        <v>25652</v>
      </c>
      <c r="K227" s="1">
        <v>10532.8</v>
      </c>
    </row>
    <row r="228" spans="1:11" x14ac:dyDescent="0.25">
      <c r="A228" t="s">
        <v>27534</v>
      </c>
      <c r="B228" t="s">
        <v>27533</v>
      </c>
      <c r="C228" t="s">
        <v>10856</v>
      </c>
      <c r="D228" t="s">
        <v>10855</v>
      </c>
      <c r="E228" t="s">
        <v>13338</v>
      </c>
      <c r="F228" t="s">
        <v>10658</v>
      </c>
      <c r="G228" s="2">
        <v>42955</v>
      </c>
      <c r="H228" s="1">
        <v>428406</v>
      </c>
      <c r="I228" s="1">
        <v>428308</v>
      </c>
      <c r="J228" s="1">
        <v>428308</v>
      </c>
      <c r="K228" s="1">
        <v>171323.2</v>
      </c>
    </row>
    <row r="229" spans="1:11" x14ac:dyDescent="0.25">
      <c r="A229" t="s">
        <v>27532</v>
      </c>
      <c r="B229" t="s">
        <v>27531</v>
      </c>
      <c r="C229" t="s">
        <v>27530</v>
      </c>
      <c r="D229" t="s">
        <v>27529</v>
      </c>
      <c r="E229" t="s">
        <v>13338</v>
      </c>
      <c r="F229" t="s">
        <v>10658</v>
      </c>
      <c r="G229" s="2">
        <v>42955</v>
      </c>
      <c r="H229" s="1">
        <v>1234592</v>
      </c>
      <c r="I229" s="1">
        <v>1234274</v>
      </c>
      <c r="J229" s="1">
        <v>1234274</v>
      </c>
      <c r="K229" s="1">
        <v>493709.6</v>
      </c>
    </row>
    <row r="230" spans="1:11" x14ac:dyDescent="0.25">
      <c r="A230" t="s">
        <v>27528</v>
      </c>
      <c r="B230" t="s">
        <v>27527</v>
      </c>
      <c r="C230" t="s">
        <v>27526</v>
      </c>
      <c r="D230" t="s">
        <v>27525</v>
      </c>
      <c r="E230" t="s">
        <v>13338</v>
      </c>
      <c r="F230" t="s">
        <v>10658</v>
      </c>
      <c r="G230" s="2">
        <v>42955</v>
      </c>
      <c r="H230" s="1">
        <v>2259966</v>
      </c>
      <c r="I230" s="1">
        <v>2227340</v>
      </c>
      <c r="J230" s="1">
        <v>2227340</v>
      </c>
      <c r="K230" s="1">
        <v>970632.6</v>
      </c>
    </row>
    <row r="231" spans="1:11" x14ac:dyDescent="0.25">
      <c r="A231" t="s">
        <v>27524</v>
      </c>
      <c r="B231" t="s">
        <v>27523</v>
      </c>
      <c r="C231" t="s">
        <v>27522</v>
      </c>
      <c r="D231" t="s">
        <v>27521</v>
      </c>
      <c r="E231" t="s">
        <v>13338</v>
      </c>
      <c r="F231" t="s">
        <v>10658</v>
      </c>
      <c r="G231" s="2">
        <v>43052</v>
      </c>
      <c r="H231" s="1">
        <v>1324</v>
      </c>
      <c r="I231" s="1">
        <v>1323</v>
      </c>
      <c r="J231" s="1">
        <v>1323</v>
      </c>
      <c r="K231" s="1">
        <v>529.20000000000005</v>
      </c>
    </row>
    <row r="232" spans="1:11" x14ac:dyDescent="0.25">
      <c r="A232" t="s">
        <v>27520</v>
      </c>
      <c r="B232" t="s">
        <v>27519</v>
      </c>
      <c r="C232" t="s">
        <v>11002</v>
      </c>
      <c r="D232" t="s">
        <v>11001</v>
      </c>
      <c r="E232" t="s">
        <v>13338</v>
      </c>
      <c r="F232" t="s">
        <v>4</v>
      </c>
      <c r="G232" s="2">
        <v>42969</v>
      </c>
      <c r="H232" s="1">
        <v>30424</v>
      </c>
      <c r="I232" s="1">
        <v>0</v>
      </c>
      <c r="J232" s="1">
        <v>30424</v>
      </c>
      <c r="K232" s="1">
        <v>12169.6</v>
      </c>
    </row>
    <row r="233" spans="1:11" x14ac:dyDescent="0.25">
      <c r="A233" t="s">
        <v>27518</v>
      </c>
      <c r="B233" t="s">
        <v>27517</v>
      </c>
      <c r="C233" t="s">
        <v>27516</v>
      </c>
      <c r="D233" t="s">
        <v>27515</v>
      </c>
      <c r="E233" t="s">
        <v>13338</v>
      </c>
      <c r="F233" t="s">
        <v>10658</v>
      </c>
      <c r="G233" s="2">
        <v>42951</v>
      </c>
      <c r="H233" s="1">
        <v>4134</v>
      </c>
      <c r="I233" s="1">
        <v>4132</v>
      </c>
      <c r="J233" s="1">
        <v>4132</v>
      </c>
      <c r="K233" s="1">
        <v>1652.8</v>
      </c>
    </row>
    <row r="234" spans="1:11" x14ac:dyDescent="0.25">
      <c r="A234" t="s">
        <v>27514</v>
      </c>
      <c r="B234" t="s">
        <v>27513</v>
      </c>
      <c r="C234" t="s">
        <v>27512</v>
      </c>
      <c r="D234" t="s">
        <v>27511</v>
      </c>
      <c r="E234" t="s">
        <v>13338</v>
      </c>
      <c r="F234" t="s">
        <v>4</v>
      </c>
      <c r="G234" s="2">
        <v>43052</v>
      </c>
      <c r="H234" s="1">
        <v>8366</v>
      </c>
      <c r="I234" s="1">
        <v>8362</v>
      </c>
      <c r="J234" s="1">
        <v>8362</v>
      </c>
      <c r="K234" s="1">
        <v>3344.8</v>
      </c>
    </row>
    <row r="235" spans="1:11" x14ac:dyDescent="0.25">
      <c r="A235" t="s">
        <v>27510</v>
      </c>
      <c r="B235" t="s">
        <v>27509</v>
      </c>
      <c r="C235" t="s">
        <v>27508</v>
      </c>
      <c r="D235" t="s">
        <v>27507</v>
      </c>
      <c r="E235" t="s">
        <v>13338</v>
      </c>
      <c r="F235" t="s">
        <v>10658</v>
      </c>
      <c r="G235" s="2">
        <v>42970</v>
      </c>
      <c r="H235" s="1">
        <v>29550</v>
      </c>
      <c r="I235" s="1">
        <v>29535</v>
      </c>
      <c r="J235" s="1">
        <v>29535</v>
      </c>
      <c r="K235" s="1">
        <v>11814</v>
      </c>
    </row>
    <row r="236" spans="1:11" x14ac:dyDescent="0.25">
      <c r="A236" t="s">
        <v>27506</v>
      </c>
      <c r="B236" t="s">
        <v>27505</v>
      </c>
      <c r="C236" t="s">
        <v>27504</v>
      </c>
      <c r="D236" t="s">
        <v>27503</v>
      </c>
      <c r="E236" t="s">
        <v>13338</v>
      </c>
      <c r="F236" t="s">
        <v>10658</v>
      </c>
      <c r="G236" s="2">
        <v>42969</v>
      </c>
      <c r="H236" s="1">
        <v>5826</v>
      </c>
      <c r="I236" s="1">
        <v>5823</v>
      </c>
      <c r="J236" s="1">
        <v>5823</v>
      </c>
      <c r="K236" s="1">
        <v>2329.1999999999998</v>
      </c>
    </row>
    <row r="237" spans="1:11" x14ac:dyDescent="0.25">
      <c r="A237" t="s">
        <v>27502</v>
      </c>
      <c r="B237" t="s">
        <v>27501</v>
      </c>
      <c r="C237" t="s">
        <v>27500</v>
      </c>
      <c r="D237" t="s">
        <v>27499</v>
      </c>
      <c r="E237" t="s">
        <v>13338</v>
      </c>
      <c r="F237" t="s">
        <v>10658</v>
      </c>
      <c r="G237" s="2">
        <v>43005</v>
      </c>
      <c r="H237" s="1">
        <v>627915</v>
      </c>
      <c r="I237" s="1">
        <v>627915</v>
      </c>
      <c r="J237" s="1">
        <v>627915</v>
      </c>
      <c r="K237" s="1">
        <v>310646.09999999998</v>
      </c>
    </row>
    <row r="238" spans="1:11" x14ac:dyDescent="0.25">
      <c r="A238" t="s">
        <v>27498</v>
      </c>
      <c r="B238" t="s">
        <v>27497</v>
      </c>
      <c r="C238" t="s">
        <v>27496</v>
      </c>
      <c r="D238" t="s">
        <v>27495</v>
      </c>
      <c r="E238" t="s">
        <v>13338</v>
      </c>
      <c r="F238" t="s">
        <v>10658</v>
      </c>
      <c r="G238" s="2">
        <v>42999</v>
      </c>
      <c r="H238" s="1">
        <v>622192</v>
      </c>
      <c r="I238" s="1">
        <v>621084</v>
      </c>
      <c r="J238" s="1">
        <v>621084</v>
      </c>
      <c r="K238" s="1">
        <v>256069.8</v>
      </c>
    </row>
    <row r="239" spans="1:11" x14ac:dyDescent="0.25">
      <c r="A239" t="s">
        <v>27494</v>
      </c>
      <c r="B239" t="s">
        <v>27493</v>
      </c>
      <c r="C239" t="s">
        <v>3305</v>
      </c>
      <c r="D239" t="s">
        <v>12957</v>
      </c>
      <c r="E239" t="s">
        <v>13338</v>
      </c>
      <c r="F239" t="s">
        <v>10658</v>
      </c>
      <c r="G239" s="2">
        <v>42971</v>
      </c>
      <c r="H239" s="1">
        <v>109420</v>
      </c>
      <c r="I239" s="1">
        <v>109365</v>
      </c>
      <c r="J239" s="1">
        <v>109365</v>
      </c>
      <c r="K239" s="1">
        <v>43746</v>
      </c>
    </row>
    <row r="240" spans="1:11" x14ac:dyDescent="0.25">
      <c r="A240" t="s">
        <v>27492</v>
      </c>
      <c r="B240" t="s">
        <v>27491</v>
      </c>
      <c r="C240" t="s">
        <v>414</v>
      </c>
      <c r="D240" t="s">
        <v>413</v>
      </c>
      <c r="E240" t="s">
        <v>13338</v>
      </c>
      <c r="F240" t="s">
        <v>10658</v>
      </c>
      <c r="G240" s="2">
        <v>42963</v>
      </c>
      <c r="H240" s="1">
        <v>16678</v>
      </c>
      <c r="I240" s="1">
        <v>16671</v>
      </c>
      <c r="J240" s="1">
        <v>16671</v>
      </c>
      <c r="K240" s="1">
        <v>6668.4</v>
      </c>
    </row>
    <row r="241" spans="1:11" x14ac:dyDescent="0.25">
      <c r="A241" t="s">
        <v>27490</v>
      </c>
      <c r="B241" t="s">
        <v>27489</v>
      </c>
      <c r="C241" t="s">
        <v>27488</v>
      </c>
      <c r="D241" t="s">
        <v>27487</v>
      </c>
      <c r="E241" t="s">
        <v>13338</v>
      </c>
      <c r="F241" t="s">
        <v>10658</v>
      </c>
      <c r="G241" s="2">
        <v>43018</v>
      </c>
      <c r="H241" s="1">
        <v>22171</v>
      </c>
      <c r="I241" s="1">
        <v>22164</v>
      </c>
      <c r="J241" s="1">
        <v>22164</v>
      </c>
      <c r="K241" s="1">
        <v>8865.6</v>
      </c>
    </row>
    <row r="242" spans="1:11" x14ac:dyDescent="0.25">
      <c r="A242" t="s">
        <v>27486</v>
      </c>
      <c r="B242" t="s">
        <v>27485</v>
      </c>
      <c r="C242" t="s">
        <v>27484</v>
      </c>
      <c r="D242" t="s">
        <v>27483</v>
      </c>
      <c r="E242" t="s">
        <v>13338</v>
      </c>
      <c r="F242" t="s">
        <v>10658</v>
      </c>
      <c r="G242" s="2">
        <v>42977</v>
      </c>
      <c r="H242" s="1">
        <v>7088</v>
      </c>
      <c r="I242" s="1">
        <v>7088</v>
      </c>
      <c r="J242" s="1">
        <v>7088</v>
      </c>
      <c r="K242" s="1">
        <v>2835.2</v>
      </c>
    </row>
    <row r="243" spans="1:11" x14ac:dyDescent="0.25">
      <c r="A243" t="s">
        <v>27482</v>
      </c>
      <c r="B243" t="s">
        <v>27481</v>
      </c>
      <c r="C243" t="s">
        <v>27480</v>
      </c>
      <c r="D243" t="s">
        <v>27479</v>
      </c>
      <c r="E243" t="s">
        <v>13338</v>
      </c>
      <c r="F243" t="s">
        <v>10658</v>
      </c>
      <c r="G243" s="2">
        <v>42991</v>
      </c>
      <c r="H243" s="1">
        <v>5518</v>
      </c>
      <c r="I243" s="1">
        <v>5334</v>
      </c>
      <c r="J243" s="1">
        <v>5334</v>
      </c>
      <c r="K243" s="1">
        <v>2667</v>
      </c>
    </row>
    <row r="244" spans="1:11" x14ac:dyDescent="0.25">
      <c r="A244" t="s">
        <v>27478</v>
      </c>
      <c r="B244" t="s">
        <v>27477</v>
      </c>
      <c r="C244" t="s">
        <v>27476</v>
      </c>
      <c r="D244" t="s">
        <v>27475</v>
      </c>
      <c r="E244" t="s">
        <v>13338</v>
      </c>
      <c r="F244" t="s">
        <v>10658</v>
      </c>
      <c r="G244" s="2">
        <v>42969</v>
      </c>
      <c r="H244" s="1">
        <v>74310</v>
      </c>
      <c r="I244" s="1">
        <v>74332</v>
      </c>
      <c r="J244" s="1">
        <v>74332</v>
      </c>
      <c r="K244" s="1">
        <v>29732.799999999999</v>
      </c>
    </row>
    <row r="245" spans="1:11" x14ac:dyDescent="0.25">
      <c r="A245" t="s">
        <v>27474</v>
      </c>
      <c r="B245" t="s">
        <v>27473</v>
      </c>
      <c r="C245" t="s">
        <v>27472</v>
      </c>
      <c r="D245" t="s">
        <v>27471</v>
      </c>
      <c r="E245" t="s">
        <v>13338</v>
      </c>
      <c r="F245" t="s">
        <v>10658</v>
      </c>
      <c r="G245" s="2">
        <v>43048</v>
      </c>
      <c r="I245" s="1">
        <v>26721</v>
      </c>
      <c r="J245" s="1">
        <v>26721</v>
      </c>
      <c r="K245" s="1">
        <v>13360.5</v>
      </c>
    </row>
    <row r="246" spans="1:11" x14ac:dyDescent="0.25">
      <c r="A246" t="s">
        <v>27470</v>
      </c>
      <c r="B246" t="s">
        <v>27469</v>
      </c>
      <c r="C246" t="s">
        <v>27468</v>
      </c>
      <c r="D246" t="s">
        <v>27467</v>
      </c>
      <c r="E246" t="s">
        <v>13338</v>
      </c>
      <c r="F246" t="s">
        <v>10658</v>
      </c>
      <c r="G246" s="2">
        <v>42999</v>
      </c>
      <c r="H246" s="1">
        <v>19219</v>
      </c>
      <c r="I246" s="1">
        <v>15931</v>
      </c>
      <c r="J246" s="1">
        <v>15931</v>
      </c>
      <c r="K246" s="1">
        <v>7965.5</v>
      </c>
    </row>
    <row r="247" spans="1:11" x14ac:dyDescent="0.25">
      <c r="A247" t="s">
        <v>27466</v>
      </c>
      <c r="B247" t="s">
        <v>27465</v>
      </c>
      <c r="C247" t="s">
        <v>27464</v>
      </c>
      <c r="D247" t="s">
        <v>27463</v>
      </c>
      <c r="E247" t="s">
        <v>13338</v>
      </c>
      <c r="F247" t="s">
        <v>10658</v>
      </c>
      <c r="G247" s="2">
        <v>42969</v>
      </c>
      <c r="H247" s="1">
        <v>33876</v>
      </c>
      <c r="I247" s="1">
        <v>33859</v>
      </c>
      <c r="J247" s="1">
        <v>33859</v>
      </c>
      <c r="K247" s="1">
        <v>13543.6</v>
      </c>
    </row>
    <row r="248" spans="1:11" x14ac:dyDescent="0.25">
      <c r="A248" t="s">
        <v>27462</v>
      </c>
      <c r="B248" t="s">
        <v>27461</v>
      </c>
      <c r="C248" t="s">
        <v>27460</v>
      </c>
      <c r="D248" t="s">
        <v>27459</v>
      </c>
      <c r="E248" t="s">
        <v>13338</v>
      </c>
      <c r="F248" t="s">
        <v>10658</v>
      </c>
      <c r="G248" s="2">
        <v>43059</v>
      </c>
      <c r="H248" s="1">
        <v>222476</v>
      </c>
      <c r="I248" s="1">
        <v>217915</v>
      </c>
      <c r="J248" s="1">
        <v>217915</v>
      </c>
      <c r="K248" s="1">
        <v>108957.5</v>
      </c>
    </row>
    <row r="249" spans="1:11" x14ac:dyDescent="0.25">
      <c r="A249" t="s">
        <v>27458</v>
      </c>
      <c r="B249" t="s">
        <v>27457</v>
      </c>
      <c r="C249" t="s">
        <v>27456</v>
      </c>
      <c r="D249" t="s">
        <v>27455</v>
      </c>
      <c r="E249" t="s">
        <v>13338</v>
      </c>
      <c r="F249" t="s">
        <v>10658</v>
      </c>
      <c r="G249" s="2">
        <v>42963</v>
      </c>
      <c r="H249" s="1">
        <v>33615</v>
      </c>
      <c r="I249" s="1">
        <v>33581</v>
      </c>
      <c r="J249" s="1">
        <v>33581</v>
      </c>
      <c r="K249" s="1">
        <v>13432.4</v>
      </c>
    </row>
    <row r="250" spans="1:11" x14ac:dyDescent="0.25">
      <c r="A250" t="s">
        <v>27454</v>
      </c>
      <c r="B250" t="s">
        <v>27453</v>
      </c>
      <c r="C250" t="s">
        <v>27452</v>
      </c>
      <c r="D250" t="s">
        <v>27451</v>
      </c>
      <c r="E250" t="s">
        <v>13338</v>
      </c>
      <c r="F250" t="s">
        <v>10658</v>
      </c>
      <c r="G250" s="2">
        <v>43025</v>
      </c>
      <c r="H250" s="1">
        <v>50110</v>
      </c>
      <c r="I250" s="1">
        <v>50085</v>
      </c>
      <c r="J250" s="1">
        <v>50085</v>
      </c>
      <c r="K250" s="1">
        <v>20034</v>
      </c>
    </row>
    <row r="251" spans="1:11" x14ac:dyDescent="0.25">
      <c r="A251" t="s">
        <v>27450</v>
      </c>
      <c r="B251" t="s">
        <v>27449</v>
      </c>
      <c r="C251" t="s">
        <v>2036</v>
      </c>
      <c r="D251" t="s">
        <v>2035</v>
      </c>
      <c r="E251" t="s">
        <v>13338</v>
      </c>
      <c r="F251" t="s">
        <v>10658</v>
      </c>
      <c r="G251" s="2">
        <v>42989</v>
      </c>
      <c r="H251" s="1">
        <v>47750</v>
      </c>
      <c r="I251" s="1">
        <v>47726</v>
      </c>
      <c r="J251" s="1">
        <v>47726</v>
      </c>
      <c r="K251" s="1">
        <v>23863</v>
      </c>
    </row>
    <row r="252" spans="1:11" x14ac:dyDescent="0.25">
      <c r="A252" t="s">
        <v>27448</v>
      </c>
      <c r="B252" t="s">
        <v>27447</v>
      </c>
      <c r="C252" t="s">
        <v>27446</v>
      </c>
      <c r="D252" t="s">
        <v>27445</v>
      </c>
      <c r="E252" t="s">
        <v>13338</v>
      </c>
      <c r="F252" t="s">
        <v>10658</v>
      </c>
      <c r="G252" s="2">
        <v>42989</v>
      </c>
      <c r="H252" s="1">
        <v>25016</v>
      </c>
      <c r="I252" s="1">
        <v>17081</v>
      </c>
      <c r="J252" s="1">
        <v>17081</v>
      </c>
      <c r="K252" s="1">
        <v>6832.4</v>
      </c>
    </row>
    <row r="253" spans="1:11" x14ac:dyDescent="0.25">
      <c r="A253" t="s">
        <v>27444</v>
      </c>
      <c r="B253" t="s">
        <v>27443</v>
      </c>
      <c r="C253" t="s">
        <v>27442</v>
      </c>
      <c r="D253" t="s">
        <v>27441</v>
      </c>
      <c r="E253" t="s">
        <v>13338</v>
      </c>
      <c r="F253" t="s">
        <v>10658</v>
      </c>
      <c r="G253" s="2">
        <v>42954</v>
      </c>
      <c r="H253" s="1">
        <v>44634</v>
      </c>
      <c r="I253" s="1">
        <v>44612</v>
      </c>
      <c r="J253" s="1">
        <v>44612</v>
      </c>
      <c r="K253" s="1">
        <v>17844.8</v>
      </c>
    </row>
    <row r="254" spans="1:11" x14ac:dyDescent="0.25">
      <c r="A254" t="s">
        <v>27440</v>
      </c>
      <c r="B254" t="s">
        <v>27439</v>
      </c>
      <c r="C254" t="s">
        <v>27438</v>
      </c>
      <c r="D254" t="s">
        <v>27437</v>
      </c>
      <c r="E254" t="s">
        <v>13338</v>
      </c>
      <c r="F254" t="s">
        <v>10658</v>
      </c>
      <c r="G254" s="2">
        <v>42970</v>
      </c>
      <c r="H254" s="1">
        <v>995540</v>
      </c>
      <c r="I254" s="1">
        <v>995540</v>
      </c>
      <c r="J254" s="1">
        <v>995540</v>
      </c>
      <c r="K254" s="1">
        <v>445315.6</v>
      </c>
    </row>
    <row r="255" spans="1:11" x14ac:dyDescent="0.25">
      <c r="A255" t="s">
        <v>27436</v>
      </c>
      <c r="B255" t="s">
        <v>27435</v>
      </c>
      <c r="C255" t="s">
        <v>27434</v>
      </c>
      <c r="D255" t="s">
        <v>27433</v>
      </c>
      <c r="E255" t="s">
        <v>13338</v>
      </c>
      <c r="F255" t="s">
        <v>4</v>
      </c>
      <c r="G255" s="2">
        <v>42970</v>
      </c>
      <c r="H255" s="1">
        <v>135250</v>
      </c>
      <c r="J255" s="1">
        <v>135250</v>
      </c>
      <c r="K255" s="1">
        <v>67625</v>
      </c>
    </row>
    <row r="256" spans="1:11" x14ac:dyDescent="0.25">
      <c r="A256" t="s">
        <v>27432</v>
      </c>
      <c r="B256" t="s">
        <v>27431</v>
      </c>
      <c r="C256" t="s">
        <v>8153</v>
      </c>
      <c r="D256" t="s">
        <v>8152</v>
      </c>
      <c r="E256" t="s">
        <v>13338</v>
      </c>
      <c r="F256" t="s">
        <v>10658</v>
      </c>
      <c r="G256" s="2">
        <v>43065</v>
      </c>
      <c r="H256" s="1">
        <v>20622</v>
      </c>
      <c r="I256" s="1">
        <v>20612</v>
      </c>
      <c r="J256" s="1">
        <v>20612</v>
      </c>
      <c r="K256" s="1">
        <v>8244.7999999999993</v>
      </c>
    </row>
    <row r="257" spans="1:11" x14ac:dyDescent="0.25">
      <c r="A257" t="s">
        <v>27430</v>
      </c>
      <c r="B257" t="s">
        <v>27429</v>
      </c>
      <c r="C257" t="s">
        <v>9407</v>
      </c>
      <c r="D257" t="s">
        <v>9406</v>
      </c>
      <c r="E257" t="s">
        <v>13338</v>
      </c>
      <c r="F257" t="s">
        <v>10658</v>
      </c>
      <c r="G257" s="2">
        <v>43059</v>
      </c>
      <c r="H257" s="1">
        <v>243362</v>
      </c>
      <c r="I257" s="1">
        <v>243240</v>
      </c>
      <c r="J257" s="1">
        <v>243240</v>
      </c>
      <c r="K257" s="1">
        <v>97296</v>
      </c>
    </row>
    <row r="258" spans="1:11" x14ac:dyDescent="0.25">
      <c r="A258" t="s">
        <v>27428</v>
      </c>
      <c r="B258" t="s">
        <v>27427</v>
      </c>
      <c r="C258" t="s">
        <v>27426</v>
      </c>
      <c r="D258" t="s">
        <v>27425</v>
      </c>
      <c r="E258" t="s">
        <v>13338</v>
      </c>
      <c r="F258" t="s">
        <v>10658</v>
      </c>
      <c r="G258" s="2">
        <v>43059</v>
      </c>
      <c r="H258" s="1">
        <v>138190</v>
      </c>
      <c r="I258" s="1">
        <v>134261</v>
      </c>
      <c r="J258" s="1">
        <v>134261</v>
      </c>
      <c r="K258" s="1">
        <v>65059.5</v>
      </c>
    </row>
    <row r="259" spans="1:11" x14ac:dyDescent="0.25">
      <c r="A259" t="s">
        <v>27424</v>
      </c>
      <c r="B259" t="s">
        <v>27423</v>
      </c>
      <c r="C259" t="s">
        <v>27422</v>
      </c>
      <c r="D259" t="s">
        <v>27421</v>
      </c>
      <c r="E259" t="s">
        <v>13338</v>
      </c>
      <c r="F259" t="s">
        <v>10658</v>
      </c>
      <c r="G259" s="2">
        <v>42969</v>
      </c>
      <c r="H259" s="1">
        <v>24499</v>
      </c>
      <c r="I259" s="1">
        <v>24499</v>
      </c>
      <c r="J259" s="1">
        <v>24499</v>
      </c>
      <c r="K259" s="1">
        <v>9799.6</v>
      </c>
    </row>
    <row r="260" spans="1:11" x14ac:dyDescent="0.25">
      <c r="A260" t="s">
        <v>27420</v>
      </c>
      <c r="B260" t="s">
        <v>27419</v>
      </c>
      <c r="C260" t="s">
        <v>21879</v>
      </c>
      <c r="D260" t="s">
        <v>21878</v>
      </c>
      <c r="E260" t="s">
        <v>13338</v>
      </c>
      <c r="F260" t="s">
        <v>10658</v>
      </c>
      <c r="G260" s="2">
        <v>43080</v>
      </c>
      <c r="H260" s="1">
        <v>58582</v>
      </c>
      <c r="I260" s="1">
        <v>57394</v>
      </c>
      <c r="J260" s="1">
        <v>57394</v>
      </c>
      <c r="K260" s="1">
        <v>22957.599999999999</v>
      </c>
    </row>
    <row r="261" spans="1:11" x14ac:dyDescent="0.25">
      <c r="A261" t="s">
        <v>27418</v>
      </c>
      <c r="B261" t="s">
        <v>27417</v>
      </c>
      <c r="C261" t="s">
        <v>8288</v>
      </c>
      <c r="D261" t="s">
        <v>8287</v>
      </c>
      <c r="E261" t="s">
        <v>13338</v>
      </c>
      <c r="F261" t="s">
        <v>10658</v>
      </c>
      <c r="G261" s="2">
        <v>43059</v>
      </c>
      <c r="H261" s="1">
        <v>8262</v>
      </c>
      <c r="I261" s="1">
        <v>8066</v>
      </c>
      <c r="J261" s="1">
        <v>8066</v>
      </c>
      <c r="K261" s="1">
        <v>3793.1</v>
      </c>
    </row>
    <row r="262" spans="1:11" x14ac:dyDescent="0.25">
      <c r="A262" t="s">
        <v>27416</v>
      </c>
      <c r="B262" t="s">
        <v>27415</v>
      </c>
      <c r="C262" t="s">
        <v>27414</v>
      </c>
      <c r="D262" t="s">
        <v>27413</v>
      </c>
      <c r="E262" t="s">
        <v>13338</v>
      </c>
      <c r="F262" t="s">
        <v>10658</v>
      </c>
      <c r="G262" s="2">
        <v>43054</v>
      </c>
      <c r="H262" s="1">
        <v>279456</v>
      </c>
      <c r="I262" s="1">
        <v>279316</v>
      </c>
      <c r="J262" s="1">
        <v>279316</v>
      </c>
      <c r="K262" s="1">
        <v>111726.39999999999</v>
      </c>
    </row>
    <row r="263" spans="1:11" x14ac:dyDescent="0.25">
      <c r="A263" t="s">
        <v>27412</v>
      </c>
      <c r="B263" t="s">
        <v>27411</v>
      </c>
      <c r="C263" t="s">
        <v>27410</v>
      </c>
      <c r="D263" t="s">
        <v>27409</v>
      </c>
      <c r="E263" t="s">
        <v>13338</v>
      </c>
      <c r="F263" t="s">
        <v>10658</v>
      </c>
      <c r="G263" s="2">
        <v>42989</v>
      </c>
      <c r="H263" s="1">
        <v>31460</v>
      </c>
      <c r="I263" s="1">
        <v>31448</v>
      </c>
      <c r="J263" s="1">
        <v>31448</v>
      </c>
      <c r="K263" s="1">
        <v>12579.2</v>
      </c>
    </row>
    <row r="264" spans="1:11" x14ac:dyDescent="0.25">
      <c r="A264" t="s">
        <v>27408</v>
      </c>
      <c r="B264" t="s">
        <v>27407</v>
      </c>
      <c r="C264" t="s">
        <v>27406</v>
      </c>
      <c r="D264" t="s">
        <v>27405</v>
      </c>
      <c r="E264" t="s">
        <v>13338</v>
      </c>
      <c r="F264" t="s">
        <v>10658</v>
      </c>
      <c r="G264" s="2">
        <v>42993</v>
      </c>
      <c r="H264" s="1">
        <v>24456</v>
      </c>
      <c r="I264" s="1">
        <v>24444</v>
      </c>
      <c r="J264" s="1">
        <v>24444</v>
      </c>
      <c r="K264" s="1">
        <v>9777.6</v>
      </c>
    </row>
    <row r="265" spans="1:11" x14ac:dyDescent="0.25">
      <c r="A265" t="s">
        <v>27404</v>
      </c>
      <c r="B265" t="s">
        <v>27403</v>
      </c>
      <c r="C265" t="s">
        <v>27402</v>
      </c>
      <c r="D265" t="s">
        <v>27401</v>
      </c>
      <c r="E265" t="s">
        <v>13338</v>
      </c>
      <c r="F265" t="s">
        <v>10658</v>
      </c>
      <c r="G265" s="2">
        <v>42873</v>
      </c>
      <c r="H265" s="1">
        <v>316160</v>
      </c>
      <c r="I265" s="1">
        <v>316002</v>
      </c>
      <c r="J265" s="1">
        <v>316002</v>
      </c>
      <c r="K265" s="1">
        <v>128357.3</v>
      </c>
    </row>
    <row r="266" spans="1:11" x14ac:dyDescent="0.25">
      <c r="A266" t="s">
        <v>27400</v>
      </c>
      <c r="B266" t="s">
        <v>27399</v>
      </c>
      <c r="C266" t="s">
        <v>27398</v>
      </c>
      <c r="D266" t="s">
        <v>27397</v>
      </c>
      <c r="E266" t="s">
        <v>13338</v>
      </c>
      <c r="F266" t="s">
        <v>4</v>
      </c>
      <c r="G266" s="2">
        <v>42970</v>
      </c>
      <c r="H266" s="1">
        <v>91553</v>
      </c>
      <c r="J266" s="1">
        <v>91553</v>
      </c>
      <c r="K266" s="1">
        <v>45776.5</v>
      </c>
    </row>
    <row r="267" spans="1:11" x14ac:dyDescent="0.25">
      <c r="A267" t="s">
        <v>27396</v>
      </c>
      <c r="B267" t="s">
        <v>27395</v>
      </c>
      <c r="C267" t="s">
        <v>27394</v>
      </c>
      <c r="D267" t="s">
        <v>27393</v>
      </c>
      <c r="E267" t="s">
        <v>13338</v>
      </c>
      <c r="F267" t="s">
        <v>10658</v>
      </c>
      <c r="G267" s="2">
        <v>42957</v>
      </c>
      <c r="H267" s="1">
        <v>1508538</v>
      </c>
      <c r="I267" s="1">
        <v>1328720</v>
      </c>
      <c r="J267" s="1">
        <v>1328720</v>
      </c>
      <c r="K267" s="1">
        <v>623681.4</v>
      </c>
    </row>
    <row r="268" spans="1:11" x14ac:dyDescent="0.25">
      <c r="A268" t="s">
        <v>27392</v>
      </c>
      <c r="B268" t="s">
        <v>27391</v>
      </c>
      <c r="C268" t="s">
        <v>27390</v>
      </c>
      <c r="D268" t="s">
        <v>27389</v>
      </c>
      <c r="E268" t="s">
        <v>13338</v>
      </c>
      <c r="F268" t="s">
        <v>4</v>
      </c>
      <c r="G268" s="2">
        <v>42955</v>
      </c>
      <c r="I268" s="1">
        <v>47956</v>
      </c>
      <c r="J268" s="1">
        <v>47956</v>
      </c>
      <c r="K268" s="1">
        <v>19182.400000000001</v>
      </c>
    </row>
    <row r="269" spans="1:11" x14ac:dyDescent="0.25">
      <c r="A269" t="s">
        <v>27388</v>
      </c>
      <c r="B269" t="s">
        <v>27387</v>
      </c>
      <c r="C269" t="s">
        <v>27386</v>
      </c>
      <c r="D269" t="s">
        <v>27385</v>
      </c>
      <c r="E269" t="s">
        <v>13338</v>
      </c>
      <c r="F269" t="s">
        <v>10658</v>
      </c>
      <c r="G269" s="2">
        <v>42969</v>
      </c>
      <c r="H269" s="1">
        <v>9662</v>
      </c>
      <c r="I269" s="1">
        <v>9339</v>
      </c>
      <c r="J269" s="1">
        <v>9339</v>
      </c>
      <c r="K269" s="1">
        <v>4669.5</v>
      </c>
    </row>
    <row r="270" spans="1:11" x14ac:dyDescent="0.25">
      <c r="A270" t="s">
        <v>27384</v>
      </c>
      <c r="B270" t="s">
        <v>27383</v>
      </c>
      <c r="C270" t="s">
        <v>6873</v>
      </c>
      <c r="D270" t="s">
        <v>6872</v>
      </c>
      <c r="E270" t="s">
        <v>13338</v>
      </c>
      <c r="F270" t="s">
        <v>4</v>
      </c>
      <c r="G270" s="2">
        <v>43054</v>
      </c>
      <c r="H270" s="1">
        <v>174974</v>
      </c>
      <c r="I270" s="1">
        <v>173873</v>
      </c>
      <c r="J270" s="1">
        <v>173873</v>
      </c>
      <c r="K270" s="1">
        <v>70348.2</v>
      </c>
    </row>
    <row r="271" spans="1:11" x14ac:dyDescent="0.25">
      <c r="A271" t="s">
        <v>27382</v>
      </c>
      <c r="B271" t="s">
        <v>27381</v>
      </c>
      <c r="C271" t="s">
        <v>27380</v>
      </c>
      <c r="D271" t="s">
        <v>27379</v>
      </c>
      <c r="E271" t="s">
        <v>13338</v>
      </c>
      <c r="F271" t="s">
        <v>10658</v>
      </c>
      <c r="G271" s="2">
        <v>43040</v>
      </c>
      <c r="H271" s="1">
        <v>29404</v>
      </c>
      <c r="I271" s="1">
        <v>29395</v>
      </c>
      <c r="J271" s="1">
        <v>29395</v>
      </c>
      <c r="K271" s="1">
        <v>14697.5</v>
      </c>
    </row>
    <row r="272" spans="1:11" x14ac:dyDescent="0.25">
      <c r="A272" t="s">
        <v>27378</v>
      </c>
      <c r="B272" t="s">
        <v>27377</v>
      </c>
      <c r="C272" t="s">
        <v>27376</v>
      </c>
      <c r="D272" t="s">
        <v>27375</v>
      </c>
      <c r="E272" t="s">
        <v>13338</v>
      </c>
      <c r="F272" t="s">
        <v>4</v>
      </c>
      <c r="G272" s="2">
        <v>43054</v>
      </c>
      <c r="H272" s="1">
        <v>835401</v>
      </c>
      <c r="I272" s="1">
        <v>832275</v>
      </c>
      <c r="J272" s="1">
        <v>832275</v>
      </c>
      <c r="K272" s="1">
        <v>346736</v>
      </c>
    </row>
    <row r="273" spans="1:11" x14ac:dyDescent="0.25">
      <c r="A273" t="s">
        <v>27374</v>
      </c>
      <c r="B273" t="s">
        <v>27373</v>
      </c>
      <c r="C273" t="s">
        <v>27372</v>
      </c>
      <c r="D273" t="s">
        <v>27371</v>
      </c>
      <c r="E273" t="s">
        <v>13338</v>
      </c>
      <c r="F273" t="s">
        <v>10658</v>
      </c>
      <c r="G273" s="2">
        <v>42955</v>
      </c>
      <c r="H273" s="1">
        <v>11992</v>
      </c>
      <c r="I273" s="1">
        <v>11592</v>
      </c>
      <c r="J273" s="1">
        <v>11592</v>
      </c>
      <c r="K273" s="1">
        <v>5796</v>
      </c>
    </row>
    <row r="274" spans="1:11" x14ac:dyDescent="0.25">
      <c r="A274" t="s">
        <v>27370</v>
      </c>
      <c r="B274" t="s">
        <v>27369</v>
      </c>
      <c r="C274" t="s">
        <v>27368</v>
      </c>
      <c r="D274" t="s">
        <v>27367</v>
      </c>
      <c r="E274" t="s">
        <v>13338</v>
      </c>
      <c r="F274" t="s">
        <v>4</v>
      </c>
      <c r="G274" s="2">
        <v>42955</v>
      </c>
      <c r="I274" s="1">
        <v>662073</v>
      </c>
      <c r="J274" s="1">
        <v>662073</v>
      </c>
      <c r="K274" s="1">
        <v>264919</v>
      </c>
    </row>
    <row r="275" spans="1:11" x14ac:dyDescent="0.25">
      <c r="A275" t="s">
        <v>27366</v>
      </c>
      <c r="B275" t="s">
        <v>27365</v>
      </c>
      <c r="C275" t="s">
        <v>27364</v>
      </c>
      <c r="D275" t="s">
        <v>27363</v>
      </c>
      <c r="E275" t="s">
        <v>13338</v>
      </c>
      <c r="F275" t="s">
        <v>4</v>
      </c>
      <c r="G275" s="2">
        <v>43062</v>
      </c>
      <c r="H275" s="1">
        <v>80044</v>
      </c>
      <c r="I275" s="1">
        <v>80004</v>
      </c>
      <c r="J275" s="1">
        <v>80004</v>
      </c>
      <c r="K275" s="1">
        <v>32003.5</v>
      </c>
    </row>
    <row r="276" spans="1:11" x14ac:dyDescent="0.25">
      <c r="A276" t="s">
        <v>27362</v>
      </c>
      <c r="B276" t="s">
        <v>27361</v>
      </c>
      <c r="C276" t="s">
        <v>27360</v>
      </c>
      <c r="D276" t="s">
        <v>27359</v>
      </c>
      <c r="E276" t="s">
        <v>13338</v>
      </c>
      <c r="F276" t="s">
        <v>10658</v>
      </c>
      <c r="G276" s="2">
        <v>43052</v>
      </c>
      <c r="H276" s="1">
        <v>9118</v>
      </c>
      <c r="I276" s="1">
        <v>9114</v>
      </c>
      <c r="J276" s="1">
        <v>9114</v>
      </c>
      <c r="K276" s="1">
        <v>3910.6</v>
      </c>
    </row>
    <row r="277" spans="1:11" x14ac:dyDescent="0.25">
      <c r="A277" t="s">
        <v>27358</v>
      </c>
      <c r="B277" t="s">
        <v>27357</v>
      </c>
      <c r="C277" t="s">
        <v>27356</v>
      </c>
      <c r="D277" t="s">
        <v>27355</v>
      </c>
      <c r="E277" t="s">
        <v>13338</v>
      </c>
      <c r="F277" t="s">
        <v>4</v>
      </c>
      <c r="G277" s="2">
        <v>43062</v>
      </c>
      <c r="H277" s="1">
        <v>105910</v>
      </c>
      <c r="I277" s="1">
        <v>105869</v>
      </c>
      <c r="J277" s="1">
        <v>105869</v>
      </c>
      <c r="K277" s="1">
        <v>42347.6</v>
      </c>
    </row>
    <row r="278" spans="1:11" x14ac:dyDescent="0.25">
      <c r="A278" t="s">
        <v>27354</v>
      </c>
      <c r="B278" t="s">
        <v>27353</v>
      </c>
      <c r="C278" t="s">
        <v>27352</v>
      </c>
      <c r="D278" t="s">
        <v>27351</v>
      </c>
      <c r="E278" t="s">
        <v>13338</v>
      </c>
      <c r="F278" t="s">
        <v>10658</v>
      </c>
      <c r="G278" s="2">
        <v>42956</v>
      </c>
      <c r="H278" s="1">
        <v>9252</v>
      </c>
      <c r="I278" s="1">
        <v>8944</v>
      </c>
      <c r="J278" s="1">
        <v>8944</v>
      </c>
      <c r="K278" s="1">
        <v>4472</v>
      </c>
    </row>
    <row r="279" spans="1:11" x14ac:dyDescent="0.25">
      <c r="A279" t="s">
        <v>27350</v>
      </c>
      <c r="B279" t="s">
        <v>27349</v>
      </c>
      <c r="C279" t="s">
        <v>27348</v>
      </c>
      <c r="D279" t="s">
        <v>27347</v>
      </c>
      <c r="E279" t="s">
        <v>13338</v>
      </c>
      <c r="F279" t="s">
        <v>10658</v>
      </c>
      <c r="G279" s="2">
        <v>43018</v>
      </c>
      <c r="H279" s="1">
        <v>245529</v>
      </c>
      <c r="I279" s="1">
        <v>245346</v>
      </c>
      <c r="J279" s="1">
        <v>245346</v>
      </c>
      <c r="K279" s="1">
        <v>108982.3</v>
      </c>
    </row>
    <row r="280" spans="1:11" x14ac:dyDescent="0.25">
      <c r="A280" t="s">
        <v>27346</v>
      </c>
      <c r="B280" t="s">
        <v>27345</v>
      </c>
      <c r="C280" t="s">
        <v>27344</v>
      </c>
      <c r="D280" t="s">
        <v>27343</v>
      </c>
      <c r="E280" t="s">
        <v>13338</v>
      </c>
      <c r="F280" t="s">
        <v>4</v>
      </c>
      <c r="G280" s="2">
        <v>43052</v>
      </c>
      <c r="H280" s="1">
        <v>1470</v>
      </c>
      <c r="J280" s="1">
        <v>1470</v>
      </c>
      <c r="K280" s="1">
        <v>588</v>
      </c>
    </row>
    <row r="281" spans="1:11" x14ac:dyDescent="0.25">
      <c r="A281" t="s">
        <v>27342</v>
      </c>
      <c r="B281" t="s">
        <v>27341</v>
      </c>
      <c r="C281" t="s">
        <v>27340</v>
      </c>
      <c r="D281" t="s">
        <v>27339</v>
      </c>
      <c r="E281" t="s">
        <v>13338</v>
      </c>
      <c r="F281" t="s">
        <v>10658</v>
      </c>
      <c r="G281" s="2">
        <v>43034</v>
      </c>
      <c r="H281" s="1">
        <v>24268</v>
      </c>
      <c r="I281" s="1">
        <v>21125</v>
      </c>
      <c r="J281" s="1">
        <v>21125</v>
      </c>
      <c r="K281" s="1">
        <v>10562.5</v>
      </c>
    </row>
    <row r="282" spans="1:11" x14ac:dyDescent="0.25">
      <c r="A282" t="s">
        <v>27338</v>
      </c>
      <c r="B282" t="s">
        <v>27337</v>
      </c>
      <c r="C282" t="s">
        <v>27336</v>
      </c>
      <c r="D282" t="s">
        <v>27335</v>
      </c>
      <c r="E282" t="s">
        <v>13338</v>
      </c>
      <c r="F282" t="s">
        <v>10658</v>
      </c>
      <c r="G282" s="2">
        <v>43025</v>
      </c>
      <c r="H282" s="1">
        <v>57842</v>
      </c>
      <c r="I282" s="1">
        <v>57820</v>
      </c>
      <c r="J282" s="1">
        <v>57820</v>
      </c>
      <c r="K282" s="1">
        <v>23128</v>
      </c>
    </row>
    <row r="283" spans="1:11" x14ac:dyDescent="0.25">
      <c r="A283" t="s">
        <v>27334</v>
      </c>
      <c r="B283" t="s">
        <v>27333</v>
      </c>
      <c r="C283" t="s">
        <v>27332</v>
      </c>
      <c r="D283" t="s">
        <v>27331</v>
      </c>
      <c r="E283" t="s">
        <v>13338</v>
      </c>
      <c r="F283" t="s">
        <v>10658</v>
      </c>
      <c r="G283" s="2">
        <v>42954</v>
      </c>
      <c r="H283" s="1">
        <v>25016</v>
      </c>
      <c r="I283" s="1">
        <v>25015</v>
      </c>
      <c r="J283" s="1">
        <v>25015</v>
      </c>
      <c r="K283" s="1">
        <v>12507.5</v>
      </c>
    </row>
    <row r="284" spans="1:11" x14ac:dyDescent="0.25">
      <c r="A284" t="s">
        <v>27330</v>
      </c>
      <c r="B284" t="s">
        <v>27329</v>
      </c>
      <c r="C284" t="s">
        <v>27328</v>
      </c>
      <c r="D284" t="s">
        <v>27327</v>
      </c>
      <c r="E284" t="s">
        <v>13338</v>
      </c>
      <c r="F284" t="s">
        <v>4</v>
      </c>
      <c r="G284" s="2">
        <v>42999</v>
      </c>
      <c r="I284" s="1">
        <v>56158</v>
      </c>
      <c r="J284" s="1">
        <v>56158</v>
      </c>
      <c r="K284" s="1">
        <v>28079</v>
      </c>
    </row>
    <row r="285" spans="1:11" x14ac:dyDescent="0.25">
      <c r="A285" t="s">
        <v>27326</v>
      </c>
      <c r="B285" t="s">
        <v>27325</v>
      </c>
      <c r="C285" t="s">
        <v>27324</v>
      </c>
      <c r="D285" t="s">
        <v>27323</v>
      </c>
      <c r="E285" t="s">
        <v>13338</v>
      </c>
      <c r="F285" t="s">
        <v>4</v>
      </c>
      <c r="G285" s="2">
        <v>42999</v>
      </c>
      <c r="I285" s="1">
        <v>110444</v>
      </c>
      <c r="J285" s="1">
        <v>110444</v>
      </c>
      <c r="K285" s="1">
        <v>55222</v>
      </c>
    </row>
    <row r="286" spans="1:11" x14ac:dyDescent="0.25">
      <c r="A286" t="s">
        <v>27322</v>
      </c>
      <c r="B286" t="s">
        <v>27321</v>
      </c>
      <c r="C286" t="s">
        <v>10532</v>
      </c>
      <c r="D286" t="s">
        <v>10531</v>
      </c>
      <c r="E286" t="s">
        <v>13338</v>
      </c>
      <c r="F286" t="s">
        <v>10658</v>
      </c>
      <c r="G286" s="2">
        <v>43082</v>
      </c>
      <c r="I286" s="1">
        <v>176484</v>
      </c>
      <c r="J286" s="1">
        <v>176484</v>
      </c>
      <c r="K286" s="1">
        <v>70593.600000000006</v>
      </c>
    </row>
    <row r="287" spans="1:11" x14ac:dyDescent="0.25">
      <c r="A287" t="s">
        <v>27320</v>
      </c>
      <c r="B287" t="s">
        <v>27319</v>
      </c>
      <c r="C287" t="s">
        <v>6204</v>
      </c>
      <c r="D287" t="s">
        <v>6203</v>
      </c>
      <c r="E287" t="s">
        <v>13338</v>
      </c>
      <c r="F287" t="s">
        <v>4</v>
      </c>
      <c r="G287" s="2">
        <v>43025</v>
      </c>
      <c r="H287" s="1">
        <v>15673</v>
      </c>
      <c r="I287" s="1">
        <v>15673</v>
      </c>
      <c r="J287" s="1">
        <v>15673</v>
      </c>
      <c r="K287" s="1">
        <v>6269.2</v>
      </c>
    </row>
    <row r="288" spans="1:11" x14ac:dyDescent="0.25">
      <c r="A288" t="s">
        <v>27318</v>
      </c>
      <c r="B288" t="s">
        <v>27317</v>
      </c>
      <c r="C288" t="s">
        <v>27316</v>
      </c>
      <c r="D288" t="s">
        <v>27315</v>
      </c>
      <c r="E288" t="s">
        <v>13338</v>
      </c>
      <c r="F288" t="s">
        <v>4</v>
      </c>
      <c r="G288" s="2">
        <v>43065</v>
      </c>
      <c r="H288" s="1">
        <v>77698</v>
      </c>
      <c r="I288" s="1">
        <v>77659</v>
      </c>
      <c r="J288" s="1">
        <v>77659</v>
      </c>
      <c r="K288" s="1">
        <v>31063.599999999999</v>
      </c>
    </row>
    <row r="289" spans="1:11" x14ac:dyDescent="0.25">
      <c r="A289" t="s">
        <v>27314</v>
      </c>
      <c r="B289" t="s">
        <v>27313</v>
      </c>
      <c r="C289" t="s">
        <v>10341</v>
      </c>
      <c r="D289" t="s">
        <v>10340</v>
      </c>
      <c r="E289" t="s">
        <v>13338</v>
      </c>
      <c r="F289" t="s">
        <v>10658</v>
      </c>
      <c r="G289" s="2">
        <v>43041</v>
      </c>
      <c r="H289" s="1">
        <v>6160</v>
      </c>
      <c r="I289" s="1">
        <v>5955</v>
      </c>
      <c r="J289" s="1">
        <v>5955</v>
      </c>
      <c r="K289" s="1">
        <v>2977.5</v>
      </c>
    </row>
    <row r="290" spans="1:11" x14ac:dyDescent="0.25">
      <c r="A290" t="s">
        <v>27312</v>
      </c>
      <c r="B290" t="s">
        <v>27311</v>
      </c>
      <c r="C290" t="s">
        <v>27310</v>
      </c>
      <c r="D290" t="s">
        <v>27309</v>
      </c>
      <c r="E290" t="s">
        <v>13338</v>
      </c>
      <c r="F290" t="s">
        <v>10658</v>
      </c>
      <c r="G290" s="2">
        <v>42991</v>
      </c>
      <c r="H290" s="1">
        <v>23006</v>
      </c>
      <c r="I290" s="1">
        <v>22994</v>
      </c>
      <c r="J290" s="1">
        <v>22994</v>
      </c>
      <c r="K290" s="1">
        <v>11357.7</v>
      </c>
    </row>
    <row r="291" spans="1:11" x14ac:dyDescent="0.25">
      <c r="A291" t="s">
        <v>27308</v>
      </c>
      <c r="B291" t="s">
        <v>27307</v>
      </c>
      <c r="C291" t="s">
        <v>4647</v>
      </c>
      <c r="D291" t="s">
        <v>10448</v>
      </c>
      <c r="E291" t="s">
        <v>13338</v>
      </c>
      <c r="F291" t="s">
        <v>10658</v>
      </c>
      <c r="G291" s="2">
        <v>42968</v>
      </c>
      <c r="I291" s="1">
        <v>211232</v>
      </c>
      <c r="J291" s="1">
        <v>211232</v>
      </c>
      <c r="K291" s="1">
        <v>84494.1</v>
      </c>
    </row>
    <row r="292" spans="1:11" x14ac:dyDescent="0.25">
      <c r="A292" t="s">
        <v>27306</v>
      </c>
      <c r="B292" t="s">
        <v>27305</v>
      </c>
      <c r="C292" t="s">
        <v>8973</v>
      </c>
      <c r="D292" t="s">
        <v>8972</v>
      </c>
      <c r="E292" t="s">
        <v>13338</v>
      </c>
      <c r="F292" t="s">
        <v>10658</v>
      </c>
      <c r="G292" s="2">
        <v>43027</v>
      </c>
      <c r="H292" s="1">
        <v>44348</v>
      </c>
      <c r="I292" s="1">
        <v>44326</v>
      </c>
      <c r="J292" s="1">
        <v>44326</v>
      </c>
      <c r="K292" s="1">
        <v>17730.400000000001</v>
      </c>
    </row>
    <row r="293" spans="1:11" x14ac:dyDescent="0.25">
      <c r="A293" t="s">
        <v>27304</v>
      </c>
      <c r="B293" t="s">
        <v>27303</v>
      </c>
      <c r="C293" t="s">
        <v>27302</v>
      </c>
      <c r="D293" t="s">
        <v>27301</v>
      </c>
      <c r="E293" t="s">
        <v>13338</v>
      </c>
      <c r="F293" t="s">
        <v>4</v>
      </c>
      <c r="G293" s="2">
        <v>43046</v>
      </c>
      <c r="I293" s="1">
        <v>14881</v>
      </c>
      <c r="J293" s="1">
        <v>14881</v>
      </c>
      <c r="K293" s="1">
        <v>5952.4</v>
      </c>
    </row>
    <row r="294" spans="1:11" x14ac:dyDescent="0.25">
      <c r="A294" t="s">
        <v>27300</v>
      </c>
      <c r="B294" t="s">
        <v>27299</v>
      </c>
      <c r="C294" t="s">
        <v>27298</v>
      </c>
      <c r="D294" t="s">
        <v>27297</v>
      </c>
      <c r="E294" t="s">
        <v>13338</v>
      </c>
      <c r="F294" t="s">
        <v>4</v>
      </c>
      <c r="G294" s="2">
        <v>43025</v>
      </c>
      <c r="H294" s="1">
        <v>9183</v>
      </c>
      <c r="J294" s="1">
        <v>9183</v>
      </c>
      <c r="K294" s="1">
        <v>3673.2</v>
      </c>
    </row>
    <row r="295" spans="1:11" x14ac:dyDescent="0.25">
      <c r="A295" t="s">
        <v>27296</v>
      </c>
      <c r="B295" t="s">
        <v>27295</v>
      </c>
      <c r="C295" t="s">
        <v>11573</v>
      </c>
      <c r="D295" t="s">
        <v>11572</v>
      </c>
      <c r="E295" t="s">
        <v>13338</v>
      </c>
      <c r="F295" t="s">
        <v>10658</v>
      </c>
      <c r="G295" s="2">
        <v>43025</v>
      </c>
      <c r="H295" s="1">
        <v>805320</v>
      </c>
      <c r="I295" s="1">
        <v>821117</v>
      </c>
      <c r="J295" s="1">
        <v>821117</v>
      </c>
      <c r="K295" s="1">
        <v>340697.1</v>
      </c>
    </row>
    <row r="296" spans="1:11" x14ac:dyDescent="0.25">
      <c r="A296" t="s">
        <v>27294</v>
      </c>
      <c r="B296" t="s">
        <v>27293</v>
      </c>
      <c r="C296" t="s">
        <v>27292</v>
      </c>
      <c r="D296" t="s">
        <v>27291</v>
      </c>
      <c r="E296" t="s">
        <v>13338</v>
      </c>
      <c r="F296" t="s">
        <v>10658</v>
      </c>
      <c r="G296" s="2">
        <v>43027</v>
      </c>
      <c r="H296" s="1">
        <v>3110</v>
      </c>
      <c r="I296" s="1">
        <v>3109</v>
      </c>
      <c r="J296" s="1">
        <v>3109</v>
      </c>
      <c r="K296" s="1">
        <v>1475.9</v>
      </c>
    </row>
    <row r="297" spans="1:11" x14ac:dyDescent="0.25">
      <c r="A297" t="s">
        <v>27290</v>
      </c>
      <c r="B297" t="s">
        <v>27289</v>
      </c>
      <c r="C297" t="s">
        <v>27288</v>
      </c>
      <c r="D297" t="s">
        <v>27287</v>
      </c>
      <c r="E297" t="s">
        <v>13338</v>
      </c>
      <c r="F297" t="s">
        <v>10658</v>
      </c>
      <c r="G297" s="2">
        <v>42964</v>
      </c>
      <c r="H297" s="1">
        <v>242196</v>
      </c>
      <c r="I297" s="1">
        <v>203235</v>
      </c>
      <c r="J297" s="1">
        <v>203235</v>
      </c>
      <c r="K297" s="1">
        <v>97923.199999999997</v>
      </c>
    </row>
    <row r="298" spans="1:11" x14ac:dyDescent="0.25">
      <c r="A298" t="s">
        <v>27286</v>
      </c>
      <c r="B298" t="s">
        <v>27285</v>
      </c>
      <c r="C298" t="s">
        <v>8302</v>
      </c>
      <c r="D298" t="s">
        <v>8301</v>
      </c>
      <c r="E298" t="s">
        <v>13338</v>
      </c>
      <c r="F298" t="s">
        <v>4</v>
      </c>
      <c r="G298" s="2">
        <v>43014</v>
      </c>
      <c r="I298" s="1">
        <v>505186</v>
      </c>
      <c r="J298" s="1">
        <v>505186</v>
      </c>
      <c r="K298" s="1">
        <v>219626.9</v>
      </c>
    </row>
    <row r="299" spans="1:11" x14ac:dyDescent="0.25">
      <c r="A299" t="s">
        <v>27284</v>
      </c>
      <c r="B299" t="s">
        <v>27283</v>
      </c>
      <c r="C299" t="s">
        <v>27282</v>
      </c>
      <c r="D299" t="s">
        <v>27281</v>
      </c>
      <c r="E299" t="s">
        <v>13338</v>
      </c>
      <c r="F299" t="s">
        <v>10658</v>
      </c>
      <c r="G299" s="2">
        <v>43059</v>
      </c>
      <c r="H299" s="1">
        <v>94070</v>
      </c>
      <c r="I299" s="1">
        <v>731768</v>
      </c>
      <c r="J299" s="1">
        <v>731768</v>
      </c>
      <c r="K299" s="1">
        <v>304091</v>
      </c>
    </row>
    <row r="300" spans="1:11" x14ac:dyDescent="0.25">
      <c r="A300" t="s">
        <v>27280</v>
      </c>
      <c r="B300" t="s">
        <v>27279</v>
      </c>
      <c r="C300" t="s">
        <v>27278</v>
      </c>
      <c r="D300" t="s">
        <v>27277</v>
      </c>
      <c r="E300" t="s">
        <v>13338</v>
      </c>
      <c r="F300" t="s">
        <v>10658</v>
      </c>
      <c r="G300" s="2">
        <v>42977</v>
      </c>
      <c r="H300" s="1">
        <v>327679</v>
      </c>
      <c r="I300" s="1">
        <v>342448</v>
      </c>
      <c r="J300" s="1">
        <v>342448</v>
      </c>
      <c r="K300" s="1">
        <v>136979.20000000001</v>
      </c>
    </row>
    <row r="301" spans="1:11" x14ac:dyDescent="0.25">
      <c r="A301" t="s">
        <v>27276</v>
      </c>
      <c r="B301" t="s">
        <v>27275</v>
      </c>
      <c r="C301" t="s">
        <v>7471</v>
      </c>
      <c r="D301" t="s">
        <v>7470</v>
      </c>
      <c r="E301" t="s">
        <v>13338</v>
      </c>
      <c r="F301" t="s">
        <v>4</v>
      </c>
      <c r="G301" s="2">
        <v>42873</v>
      </c>
      <c r="H301" s="1">
        <v>507795</v>
      </c>
      <c r="I301" s="1">
        <v>507154</v>
      </c>
      <c r="J301" s="1">
        <v>507154</v>
      </c>
      <c r="K301" s="1">
        <v>212516.3</v>
      </c>
    </row>
    <row r="302" spans="1:11" x14ac:dyDescent="0.25">
      <c r="A302" t="s">
        <v>27274</v>
      </c>
      <c r="B302" t="s">
        <v>27273</v>
      </c>
      <c r="C302" t="s">
        <v>27272</v>
      </c>
      <c r="D302" t="s">
        <v>27271</v>
      </c>
      <c r="E302" t="s">
        <v>13338</v>
      </c>
      <c r="F302" t="s">
        <v>10658</v>
      </c>
      <c r="G302" s="2">
        <v>43012</v>
      </c>
      <c r="H302" s="1">
        <v>897920</v>
      </c>
      <c r="I302" s="1">
        <v>891626</v>
      </c>
      <c r="J302" s="1">
        <v>891626</v>
      </c>
      <c r="K302" s="1">
        <v>368846.4</v>
      </c>
    </row>
    <row r="303" spans="1:11" x14ac:dyDescent="0.25">
      <c r="A303" t="s">
        <v>27270</v>
      </c>
      <c r="B303" t="s">
        <v>27269</v>
      </c>
      <c r="C303" t="s">
        <v>27268</v>
      </c>
      <c r="D303" t="s">
        <v>27267</v>
      </c>
      <c r="E303" t="s">
        <v>13338</v>
      </c>
      <c r="F303" t="s">
        <v>10658</v>
      </c>
      <c r="G303" s="2">
        <v>42989</v>
      </c>
      <c r="H303" s="1">
        <v>380629</v>
      </c>
      <c r="I303" s="1">
        <v>380248</v>
      </c>
      <c r="J303" s="1">
        <v>380248</v>
      </c>
      <c r="K303" s="1">
        <v>157099.20000000001</v>
      </c>
    </row>
    <row r="304" spans="1:11" x14ac:dyDescent="0.25">
      <c r="A304" t="s">
        <v>27266</v>
      </c>
      <c r="B304" t="s">
        <v>27265</v>
      </c>
      <c r="C304" t="s">
        <v>27264</v>
      </c>
      <c r="D304" t="s">
        <v>27263</v>
      </c>
      <c r="E304" t="s">
        <v>13338</v>
      </c>
      <c r="F304" t="s">
        <v>10658</v>
      </c>
      <c r="G304" s="2">
        <v>43027</v>
      </c>
      <c r="I304" s="1">
        <v>80368</v>
      </c>
      <c r="J304" s="1">
        <v>80368</v>
      </c>
      <c r="K304" s="1">
        <v>32147.200000000001</v>
      </c>
    </row>
    <row r="305" spans="1:11" x14ac:dyDescent="0.25">
      <c r="A305" t="s">
        <v>27262</v>
      </c>
      <c r="B305" t="s">
        <v>27261</v>
      </c>
      <c r="C305" t="s">
        <v>9853</v>
      </c>
      <c r="D305" t="s">
        <v>9852</v>
      </c>
      <c r="E305" t="s">
        <v>13338</v>
      </c>
      <c r="F305" t="s">
        <v>10658</v>
      </c>
      <c r="G305" s="2">
        <v>43025</v>
      </c>
      <c r="H305" s="1">
        <v>47300</v>
      </c>
      <c r="I305" s="1">
        <v>50234</v>
      </c>
      <c r="J305" s="1">
        <v>50234</v>
      </c>
      <c r="K305" s="1">
        <v>22993.1</v>
      </c>
    </row>
    <row r="306" spans="1:11" x14ac:dyDescent="0.25">
      <c r="A306" t="s">
        <v>27260</v>
      </c>
      <c r="B306" t="s">
        <v>27259</v>
      </c>
      <c r="C306" t="s">
        <v>3193</v>
      </c>
      <c r="D306" t="s">
        <v>3192</v>
      </c>
      <c r="E306" t="s">
        <v>13338</v>
      </c>
      <c r="F306" t="s">
        <v>10658</v>
      </c>
      <c r="G306" s="2">
        <v>43032</v>
      </c>
      <c r="H306" s="1">
        <v>895906</v>
      </c>
      <c r="I306" s="1">
        <v>885195</v>
      </c>
      <c r="J306" s="1">
        <v>885195</v>
      </c>
      <c r="K306" s="1">
        <v>379216.3</v>
      </c>
    </row>
    <row r="307" spans="1:11" x14ac:dyDescent="0.25">
      <c r="A307" t="s">
        <v>27258</v>
      </c>
      <c r="B307" t="s">
        <v>27257</v>
      </c>
      <c r="C307" t="s">
        <v>27256</v>
      </c>
      <c r="D307" t="s">
        <v>27255</v>
      </c>
      <c r="E307" t="s">
        <v>13338</v>
      </c>
      <c r="F307" t="s">
        <v>10658</v>
      </c>
      <c r="G307" s="2">
        <v>42957</v>
      </c>
      <c r="H307" s="1">
        <v>11672</v>
      </c>
      <c r="I307" s="1">
        <v>11666</v>
      </c>
      <c r="J307" s="1">
        <v>11666</v>
      </c>
      <c r="K307" s="1">
        <v>5833</v>
      </c>
    </row>
    <row r="308" spans="1:11" x14ac:dyDescent="0.25">
      <c r="A308" t="s">
        <v>27254</v>
      </c>
      <c r="B308" t="s">
        <v>27253</v>
      </c>
      <c r="C308" t="s">
        <v>27252</v>
      </c>
      <c r="D308" t="s">
        <v>27251</v>
      </c>
      <c r="E308" t="s">
        <v>13338</v>
      </c>
      <c r="F308" t="s">
        <v>10658</v>
      </c>
      <c r="G308" s="2">
        <v>42873</v>
      </c>
      <c r="H308" s="1">
        <v>28046</v>
      </c>
      <c r="I308" s="1">
        <v>27098</v>
      </c>
      <c r="J308" s="1">
        <v>27098</v>
      </c>
      <c r="K308" s="1">
        <v>13549</v>
      </c>
    </row>
    <row r="309" spans="1:11" x14ac:dyDescent="0.25">
      <c r="A309" t="s">
        <v>27250</v>
      </c>
      <c r="B309" t="s">
        <v>27249</v>
      </c>
      <c r="C309" t="s">
        <v>27248</v>
      </c>
      <c r="D309" t="s">
        <v>27247</v>
      </c>
      <c r="E309" t="s">
        <v>13338</v>
      </c>
      <c r="F309" t="s">
        <v>4</v>
      </c>
      <c r="G309" s="2">
        <v>42999</v>
      </c>
      <c r="I309" s="1">
        <v>29849</v>
      </c>
      <c r="J309" s="1">
        <v>29849</v>
      </c>
      <c r="K309" s="1">
        <v>11939.6</v>
      </c>
    </row>
    <row r="310" spans="1:11" x14ac:dyDescent="0.25">
      <c r="A310" t="s">
        <v>27246</v>
      </c>
      <c r="B310" t="s">
        <v>27245</v>
      </c>
      <c r="C310" t="s">
        <v>27244</v>
      </c>
      <c r="D310" t="s">
        <v>27243</v>
      </c>
      <c r="E310" t="s">
        <v>13338</v>
      </c>
      <c r="F310" t="s">
        <v>10658</v>
      </c>
      <c r="G310" s="2">
        <v>43032</v>
      </c>
      <c r="I310" s="1">
        <v>115406</v>
      </c>
      <c r="J310" s="1">
        <v>115406</v>
      </c>
      <c r="K310" s="1">
        <v>46162.400000000001</v>
      </c>
    </row>
    <row r="311" spans="1:11" x14ac:dyDescent="0.25">
      <c r="A311" t="s">
        <v>27242</v>
      </c>
      <c r="B311" t="s">
        <v>27241</v>
      </c>
      <c r="C311" t="s">
        <v>27240</v>
      </c>
      <c r="D311" t="s">
        <v>27239</v>
      </c>
      <c r="E311" t="s">
        <v>13338</v>
      </c>
      <c r="F311" t="s">
        <v>4</v>
      </c>
      <c r="G311" s="2">
        <v>43027</v>
      </c>
      <c r="H311" s="1">
        <v>104610</v>
      </c>
      <c r="I311" s="1">
        <v>109739</v>
      </c>
      <c r="J311" s="1">
        <v>109739</v>
      </c>
      <c r="K311" s="1">
        <v>44408.5</v>
      </c>
    </row>
    <row r="312" spans="1:11" x14ac:dyDescent="0.25">
      <c r="A312" t="s">
        <v>27238</v>
      </c>
      <c r="B312" t="s">
        <v>27237</v>
      </c>
      <c r="C312" t="s">
        <v>7077</v>
      </c>
      <c r="D312" t="s">
        <v>7076</v>
      </c>
      <c r="E312" t="s">
        <v>13338</v>
      </c>
      <c r="F312" t="s">
        <v>10658</v>
      </c>
      <c r="G312" s="2">
        <v>42964</v>
      </c>
      <c r="H312" s="1">
        <v>23872</v>
      </c>
      <c r="I312" s="1">
        <v>23075</v>
      </c>
      <c r="J312" s="1">
        <v>23075</v>
      </c>
      <c r="K312" s="1">
        <v>11537.5</v>
      </c>
    </row>
    <row r="313" spans="1:11" x14ac:dyDescent="0.25">
      <c r="A313" t="s">
        <v>27236</v>
      </c>
      <c r="B313" t="s">
        <v>27235</v>
      </c>
      <c r="C313" t="s">
        <v>1364</v>
      </c>
      <c r="D313" t="s">
        <v>1363</v>
      </c>
      <c r="E313" t="s">
        <v>13338</v>
      </c>
      <c r="F313" t="s">
        <v>10658</v>
      </c>
      <c r="G313" s="2">
        <v>42977</v>
      </c>
      <c r="H313" s="1">
        <v>476181</v>
      </c>
      <c r="I313" s="1">
        <v>436215</v>
      </c>
      <c r="J313" s="1">
        <v>436215</v>
      </c>
      <c r="K313" s="1">
        <v>185187.6</v>
      </c>
    </row>
    <row r="314" spans="1:11" x14ac:dyDescent="0.25">
      <c r="A314" t="s">
        <v>27234</v>
      </c>
      <c r="B314" t="s">
        <v>27233</v>
      </c>
      <c r="C314" t="s">
        <v>27232</v>
      </c>
      <c r="D314" t="s">
        <v>27231</v>
      </c>
      <c r="E314" t="s">
        <v>13338</v>
      </c>
      <c r="F314" t="s">
        <v>10658</v>
      </c>
      <c r="G314" s="2">
        <v>42970</v>
      </c>
      <c r="H314" s="1">
        <v>86066</v>
      </c>
      <c r="I314" s="1">
        <v>75735</v>
      </c>
      <c r="J314" s="1">
        <v>75735</v>
      </c>
      <c r="K314" s="1">
        <v>37867.5</v>
      </c>
    </row>
    <row r="315" spans="1:11" x14ac:dyDescent="0.25">
      <c r="A315" t="s">
        <v>27230</v>
      </c>
      <c r="B315" t="s">
        <v>27229</v>
      </c>
      <c r="C315" t="s">
        <v>9784</v>
      </c>
      <c r="D315" t="s">
        <v>9783</v>
      </c>
      <c r="E315" t="s">
        <v>13338</v>
      </c>
      <c r="F315" t="s">
        <v>10658</v>
      </c>
      <c r="G315" s="2">
        <v>43014</v>
      </c>
      <c r="H315" s="1">
        <v>14049</v>
      </c>
      <c r="I315" s="1">
        <v>11324</v>
      </c>
      <c r="J315" s="1">
        <v>11324</v>
      </c>
      <c r="K315" s="1">
        <v>5662</v>
      </c>
    </row>
    <row r="316" spans="1:11" x14ac:dyDescent="0.25">
      <c r="A316" t="s">
        <v>27228</v>
      </c>
      <c r="B316" t="s">
        <v>27227</v>
      </c>
      <c r="C316" t="s">
        <v>27226</v>
      </c>
      <c r="D316" t="s">
        <v>27225</v>
      </c>
      <c r="E316" t="s">
        <v>13338</v>
      </c>
      <c r="F316" t="s">
        <v>10658</v>
      </c>
      <c r="G316" s="2">
        <v>42964</v>
      </c>
      <c r="H316" s="1">
        <v>8280</v>
      </c>
      <c r="I316" s="1">
        <v>8114</v>
      </c>
      <c r="J316" s="1">
        <v>8114</v>
      </c>
      <c r="K316" s="1">
        <v>4057</v>
      </c>
    </row>
    <row r="317" spans="1:11" x14ac:dyDescent="0.25">
      <c r="A317" t="s">
        <v>27224</v>
      </c>
      <c r="B317" t="s">
        <v>27223</v>
      </c>
      <c r="C317" t="s">
        <v>7364</v>
      </c>
      <c r="D317" t="s">
        <v>7363</v>
      </c>
      <c r="E317" t="s">
        <v>13338</v>
      </c>
      <c r="F317" t="s">
        <v>10658</v>
      </c>
      <c r="G317" s="2">
        <v>42977</v>
      </c>
      <c r="H317" s="1">
        <v>543814</v>
      </c>
      <c r="I317" s="1">
        <v>510696</v>
      </c>
      <c r="J317" s="1">
        <v>510696</v>
      </c>
      <c r="K317" s="1">
        <v>230943.5</v>
      </c>
    </row>
    <row r="318" spans="1:11" x14ac:dyDescent="0.25">
      <c r="A318" t="s">
        <v>27222</v>
      </c>
      <c r="B318" t="s">
        <v>27221</v>
      </c>
      <c r="C318" t="s">
        <v>27220</v>
      </c>
      <c r="D318" t="s">
        <v>27219</v>
      </c>
      <c r="E318" t="s">
        <v>13338</v>
      </c>
      <c r="F318" t="s">
        <v>10658</v>
      </c>
      <c r="G318" s="2">
        <v>43014</v>
      </c>
      <c r="I318" s="1">
        <v>36486</v>
      </c>
      <c r="J318" s="1">
        <v>36486</v>
      </c>
      <c r="K318" s="1">
        <v>14595.5</v>
      </c>
    </row>
    <row r="319" spans="1:11" x14ac:dyDescent="0.25">
      <c r="A319" t="s">
        <v>27218</v>
      </c>
      <c r="B319" t="s">
        <v>27217</v>
      </c>
      <c r="C319" t="s">
        <v>27216</v>
      </c>
      <c r="D319" t="s">
        <v>27215</v>
      </c>
      <c r="E319" t="s">
        <v>13338</v>
      </c>
      <c r="F319" t="s">
        <v>10658</v>
      </c>
      <c r="G319" s="2">
        <v>43052</v>
      </c>
      <c r="H319" s="1">
        <v>5856</v>
      </c>
      <c r="I319" s="1">
        <v>5853</v>
      </c>
      <c r="J319" s="1">
        <v>5853</v>
      </c>
      <c r="K319" s="1">
        <v>2341.1999999999998</v>
      </c>
    </row>
    <row r="320" spans="1:11" x14ac:dyDescent="0.25">
      <c r="A320" t="s">
        <v>27214</v>
      </c>
      <c r="B320" t="s">
        <v>27213</v>
      </c>
      <c r="C320" t="s">
        <v>3538</v>
      </c>
      <c r="D320" t="s">
        <v>3537</v>
      </c>
      <c r="E320" t="s">
        <v>13338</v>
      </c>
      <c r="F320" t="s">
        <v>10658</v>
      </c>
      <c r="G320" s="2">
        <v>43062</v>
      </c>
      <c r="H320" s="1">
        <v>588312</v>
      </c>
      <c r="I320" s="1">
        <v>572880</v>
      </c>
      <c r="J320" s="1">
        <v>572880</v>
      </c>
      <c r="K320" s="1">
        <v>238859.6</v>
      </c>
    </row>
    <row r="321" spans="1:11" x14ac:dyDescent="0.25">
      <c r="A321" t="s">
        <v>27212</v>
      </c>
      <c r="B321" t="s">
        <v>27211</v>
      </c>
      <c r="C321" t="s">
        <v>2936</v>
      </c>
      <c r="D321" t="s">
        <v>2935</v>
      </c>
      <c r="E321" t="s">
        <v>13338</v>
      </c>
      <c r="F321" t="s">
        <v>4</v>
      </c>
      <c r="G321" s="2">
        <v>43052</v>
      </c>
      <c r="I321" s="1">
        <v>122523</v>
      </c>
      <c r="J321" s="1">
        <v>122523</v>
      </c>
      <c r="K321" s="1">
        <v>49513.5</v>
      </c>
    </row>
    <row r="322" spans="1:11" x14ac:dyDescent="0.25">
      <c r="A322" t="s">
        <v>27210</v>
      </c>
      <c r="B322" t="s">
        <v>27209</v>
      </c>
      <c r="C322" t="s">
        <v>6436</v>
      </c>
      <c r="D322" t="s">
        <v>6435</v>
      </c>
      <c r="E322" t="s">
        <v>13338</v>
      </c>
      <c r="F322" t="s">
        <v>10658</v>
      </c>
      <c r="G322" s="2">
        <v>42964</v>
      </c>
      <c r="H322" s="1">
        <v>75504</v>
      </c>
      <c r="I322" s="1">
        <v>72663</v>
      </c>
      <c r="J322" s="1">
        <v>72663</v>
      </c>
      <c r="K322" s="1">
        <v>36331.5</v>
      </c>
    </row>
    <row r="323" spans="1:11" x14ac:dyDescent="0.25">
      <c r="A323" t="s">
        <v>27208</v>
      </c>
      <c r="B323" t="s">
        <v>27207</v>
      </c>
      <c r="C323" t="s">
        <v>27206</v>
      </c>
      <c r="D323" t="s">
        <v>27205</v>
      </c>
      <c r="E323" t="s">
        <v>13338</v>
      </c>
      <c r="F323" t="s">
        <v>10658</v>
      </c>
      <c r="G323" s="2">
        <v>42956</v>
      </c>
      <c r="H323" s="1">
        <v>322572</v>
      </c>
      <c r="I323" s="1">
        <v>321571</v>
      </c>
      <c r="J323" s="1">
        <v>321571</v>
      </c>
      <c r="K323" s="1">
        <v>130738.9</v>
      </c>
    </row>
    <row r="324" spans="1:11" x14ac:dyDescent="0.25">
      <c r="A324" t="s">
        <v>27204</v>
      </c>
      <c r="B324" t="s">
        <v>27203</v>
      </c>
      <c r="C324" t="s">
        <v>8068</v>
      </c>
      <c r="D324" t="s">
        <v>8067</v>
      </c>
      <c r="E324" t="s">
        <v>13338</v>
      </c>
      <c r="F324" t="s">
        <v>4</v>
      </c>
      <c r="G324" s="2">
        <v>42955</v>
      </c>
      <c r="I324" s="1">
        <v>1604879</v>
      </c>
      <c r="J324" s="1">
        <v>1604879</v>
      </c>
      <c r="K324" s="1">
        <v>802439.5</v>
      </c>
    </row>
    <row r="325" spans="1:11" x14ac:dyDescent="0.25">
      <c r="A325" t="s">
        <v>27202</v>
      </c>
      <c r="B325" t="s">
        <v>27201</v>
      </c>
      <c r="C325" t="s">
        <v>11880</v>
      </c>
      <c r="D325" t="s">
        <v>11879</v>
      </c>
      <c r="E325" t="s">
        <v>13338</v>
      </c>
      <c r="F325" t="s">
        <v>10658</v>
      </c>
      <c r="G325" s="2">
        <v>42955</v>
      </c>
      <c r="H325" s="1">
        <v>364736</v>
      </c>
      <c r="I325" s="1">
        <v>362977</v>
      </c>
      <c r="J325" s="1">
        <v>362977</v>
      </c>
      <c r="K325" s="1">
        <v>149830.1</v>
      </c>
    </row>
    <row r="326" spans="1:11" x14ac:dyDescent="0.25">
      <c r="A326" t="s">
        <v>27200</v>
      </c>
      <c r="B326" t="s">
        <v>27199</v>
      </c>
      <c r="C326" t="s">
        <v>27198</v>
      </c>
      <c r="D326" t="s">
        <v>27197</v>
      </c>
      <c r="E326" t="s">
        <v>13338</v>
      </c>
      <c r="F326" t="s">
        <v>10658</v>
      </c>
      <c r="G326" s="2">
        <v>42950</v>
      </c>
      <c r="H326" s="1">
        <v>13197</v>
      </c>
      <c r="I326" s="1">
        <v>12933</v>
      </c>
      <c r="J326" s="1">
        <v>12933</v>
      </c>
      <c r="K326" s="1">
        <v>6466.5</v>
      </c>
    </row>
    <row r="327" spans="1:11" x14ac:dyDescent="0.25">
      <c r="A327" t="s">
        <v>27196</v>
      </c>
      <c r="B327" t="s">
        <v>27195</v>
      </c>
      <c r="C327" t="s">
        <v>27194</v>
      </c>
      <c r="D327" t="s">
        <v>27193</v>
      </c>
      <c r="E327" t="s">
        <v>13338</v>
      </c>
      <c r="F327" t="s">
        <v>10658</v>
      </c>
      <c r="G327" s="2">
        <v>42874</v>
      </c>
      <c r="H327" s="1">
        <v>184006</v>
      </c>
      <c r="I327" s="1">
        <v>183914</v>
      </c>
      <c r="J327" s="1">
        <v>183914</v>
      </c>
      <c r="K327" s="1">
        <v>91957</v>
      </c>
    </row>
    <row r="328" spans="1:11" x14ac:dyDescent="0.25">
      <c r="A328" t="s">
        <v>27192</v>
      </c>
      <c r="B328" t="s">
        <v>27191</v>
      </c>
      <c r="C328" t="s">
        <v>6618</v>
      </c>
      <c r="D328" t="s">
        <v>6617</v>
      </c>
      <c r="E328" t="s">
        <v>13338</v>
      </c>
      <c r="F328" t="s">
        <v>10658</v>
      </c>
      <c r="G328" s="2">
        <v>42964</v>
      </c>
      <c r="I328" s="1">
        <v>728608</v>
      </c>
      <c r="J328" s="1">
        <v>728608</v>
      </c>
      <c r="K328" s="1">
        <v>312630</v>
      </c>
    </row>
    <row r="329" spans="1:11" x14ac:dyDescent="0.25">
      <c r="A329" t="s">
        <v>27190</v>
      </c>
      <c r="B329" t="s">
        <v>27189</v>
      </c>
      <c r="C329" t="s">
        <v>27188</v>
      </c>
      <c r="D329" t="s">
        <v>27187</v>
      </c>
      <c r="E329" t="s">
        <v>13338</v>
      </c>
      <c r="F329" t="s">
        <v>10658</v>
      </c>
      <c r="G329" s="2">
        <v>42991</v>
      </c>
      <c r="H329" s="1">
        <v>14204</v>
      </c>
      <c r="I329" s="1">
        <v>14155</v>
      </c>
      <c r="J329" s="1">
        <v>14155</v>
      </c>
      <c r="K329" s="1">
        <v>5662</v>
      </c>
    </row>
    <row r="330" spans="1:11" x14ac:dyDescent="0.25">
      <c r="A330" t="s">
        <v>27186</v>
      </c>
      <c r="B330" t="s">
        <v>27185</v>
      </c>
      <c r="C330" t="s">
        <v>4537</v>
      </c>
      <c r="D330" t="s">
        <v>4536</v>
      </c>
      <c r="E330" t="s">
        <v>13338</v>
      </c>
      <c r="F330" t="s">
        <v>10658</v>
      </c>
      <c r="G330" s="2">
        <v>42977</v>
      </c>
      <c r="H330" s="1">
        <v>236028</v>
      </c>
      <c r="I330" s="1">
        <v>269570</v>
      </c>
      <c r="J330" s="1">
        <v>269570</v>
      </c>
      <c r="K330" s="1">
        <v>111932.8</v>
      </c>
    </row>
    <row r="331" spans="1:11" x14ac:dyDescent="0.25">
      <c r="A331" t="s">
        <v>27184</v>
      </c>
      <c r="B331" t="s">
        <v>27183</v>
      </c>
      <c r="C331" t="s">
        <v>27182</v>
      </c>
      <c r="D331" t="s">
        <v>27181</v>
      </c>
      <c r="E331" t="s">
        <v>13338</v>
      </c>
      <c r="F331" t="s">
        <v>10658</v>
      </c>
      <c r="G331" s="2">
        <v>42951</v>
      </c>
      <c r="H331" s="1">
        <v>39432</v>
      </c>
      <c r="I331" s="1">
        <v>39340</v>
      </c>
      <c r="J331" s="1">
        <v>39340</v>
      </c>
      <c r="K331" s="1">
        <v>15963.5</v>
      </c>
    </row>
    <row r="332" spans="1:11" x14ac:dyDescent="0.25">
      <c r="A332" t="s">
        <v>27180</v>
      </c>
      <c r="B332" t="s">
        <v>27179</v>
      </c>
      <c r="C332" t="s">
        <v>27178</v>
      </c>
      <c r="D332" t="s">
        <v>27177</v>
      </c>
      <c r="E332" t="s">
        <v>13338</v>
      </c>
      <c r="F332" t="s">
        <v>10658</v>
      </c>
      <c r="G332" s="2">
        <v>42993</v>
      </c>
      <c r="H332" s="1">
        <v>14670</v>
      </c>
      <c r="I332" s="1">
        <v>14663</v>
      </c>
      <c r="J332" s="1">
        <v>14663</v>
      </c>
      <c r="K332" s="1">
        <v>5869.7</v>
      </c>
    </row>
    <row r="333" spans="1:11" x14ac:dyDescent="0.25">
      <c r="A333" t="s">
        <v>27176</v>
      </c>
      <c r="B333" t="s">
        <v>27175</v>
      </c>
      <c r="C333" t="s">
        <v>27174</v>
      </c>
      <c r="D333" t="s">
        <v>27173</v>
      </c>
      <c r="E333" t="s">
        <v>13338</v>
      </c>
      <c r="F333" t="s">
        <v>10658</v>
      </c>
      <c r="G333" s="2">
        <v>43005</v>
      </c>
      <c r="I333" s="1">
        <v>6297</v>
      </c>
      <c r="J333" s="1">
        <v>6297</v>
      </c>
      <c r="K333" s="1">
        <v>3148.5</v>
      </c>
    </row>
    <row r="334" spans="1:11" x14ac:dyDescent="0.25">
      <c r="A334" t="s">
        <v>27172</v>
      </c>
      <c r="B334" t="s">
        <v>27171</v>
      </c>
      <c r="C334" t="s">
        <v>27170</v>
      </c>
      <c r="D334" t="s">
        <v>27169</v>
      </c>
      <c r="E334" t="s">
        <v>13338</v>
      </c>
      <c r="F334" t="s">
        <v>10658</v>
      </c>
      <c r="G334" s="2">
        <v>42950</v>
      </c>
      <c r="H334" s="1">
        <v>811888</v>
      </c>
      <c r="I334" s="1">
        <v>811544</v>
      </c>
      <c r="J334" s="1">
        <v>811544</v>
      </c>
      <c r="K334" s="1">
        <v>324617.59999999998</v>
      </c>
    </row>
    <row r="335" spans="1:11" x14ac:dyDescent="0.25">
      <c r="A335" t="s">
        <v>27168</v>
      </c>
      <c r="B335" t="s">
        <v>27167</v>
      </c>
      <c r="C335" t="s">
        <v>7906</v>
      </c>
      <c r="D335" t="s">
        <v>7905</v>
      </c>
      <c r="E335" t="s">
        <v>13338</v>
      </c>
      <c r="F335" t="s">
        <v>10658</v>
      </c>
      <c r="G335" s="2">
        <v>42873</v>
      </c>
      <c r="H335" s="1">
        <v>332781</v>
      </c>
      <c r="I335" s="1">
        <v>332781</v>
      </c>
      <c r="J335" s="1">
        <v>332781</v>
      </c>
      <c r="K335" s="1">
        <v>133112.4</v>
      </c>
    </row>
    <row r="336" spans="1:11" x14ac:dyDescent="0.25">
      <c r="A336" t="s">
        <v>27166</v>
      </c>
      <c r="B336" t="s">
        <v>27165</v>
      </c>
      <c r="C336" t="s">
        <v>27164</v>
      </c>
      <c r="D336" t="s">
        <v>27163</v>
      </c>
      <c r="E336" t="s">
        <v>13338</v>
      </c>
      <c r="F336" t="s">
        <v>10658</v>
      </c>
      <c r="G336" s="2">
        <v>43059</v>
      </c>
      <c r="H336" s="1">
        <v>472558</v>
      </c>
      <c r="I336" s="1">
        <v>472558</v>
      </c>
      <c r="J336" s="1">
        <v>472558</v>
      </c>
      <c r="K336" s="1">
        <v>236279</v>
      </c>
    </row>
    <row r="337" spans="1:11" x14ac:dyDescent="0.25">
      <c r="A337" t="s">
        <v>27162</v>
      </c>
      <c r="B337" t="s">
        <v>27161</v>
      </c>
      <c r="C337" t="s">
        <v>27160</v>
      </c>
      <c r="D337" t="s">
        <v>27159</v>
      </c>
      <c r="E337" t="s">
        <v>13338</v>
      </c>
      <c r="F337" t="s">
        <v>10658</v>
      </c>
      <c r="G337" s="2">
        <v>43034</v>
      </c>
      <c r="H337" s="1">
        <v>73960</v>
      </c>
      <c r="I337" s="1">
        <v>73722</v>
      </c>
      <c r="J337" s="1">
        <v>73722</v>
      </c>
      <c r="K337" s="1">
        <v>29488.799999999999</v>
      </c>
    </row>
    <row r="338" spans="1:11" x14ac:dyDescent="0.25">
      <c r="A338" t="s">
        <v>27158</v>
      </c>
      <c r="B338" t="s">
        <v>27157</v>
      </c>
      <c r="C338" t="s">
        <v>142</v>
      </c>
      <c r="D338" t="s">
        <v>141</v>
      </c>
      <c r="E338" t="s">
        <v>13338</v>
      </c>
      <c r="F338" t="s">
        <v>10658</v>
      </c>
      <c r="G338" s="2">
        <v>43048</v>
      </c>
      <c r="H338" s="1">
        <v>428181</v>
      </c>
      <c r="I338" s="1">
        <v>426179</v>
      </c>
      <c r="J338" s="1">
        <v>426179</v>
      </c>
      <c r="K338" s="1">
        <v>170471.6</v>
      </c>
    </row>
    <row r="339" spans="1:11" x14ac:dyDescent="0.25">
      <c r="A339" t="s">
        <v>27156</v>
      </c>
      <c r="B339" t="s">
        <v>27155</v>
      </c>
      <c r="C339" t="s">
        <v>8245</v>
      </c>
      <c r="D339" t="s">
        <v>8244</v>
      </c>
      <c r="E339" t="s">
        <v>13338</v>
      </c>
      <c r="F339" t="s">
        <v>10658</v>
      </c>
      <c r="G339" s="2">
        <v>42951</v>
      </c>
      <c r="H339" s="1">
        <v>126486</v>
      </c>
      <c r="I339" s="1">
        <v>123837</v>
      </c>
      <c r="J339" s="1">
        <v>123837</v>
      </c>
      <c r="K339" s="1">
        <v>56400.9</v>
      </c>
    </row>
    <row r="340" spans="1:11" x14ac:dyDescent="0.25">
      <c r="A340" t="s">
        <v>27154</v>
      </c>
      <c r="B340" t="s">
        <v>27153</v>
      </c>
      <c r="C340" t="s">
        <v>5735</v>
      </c>
      <c r="D340" t="s">
        <v>5734</v>
      </c>
      <c r="E340" t="s">
        <v>13338</v>
      </c>
      <c r="F340" t="s">
        <v>10658</v>
      </c>
      <c r="G340" s="2">
        <v>42956</v>
      </c>
      <c r="I340" s="1">
        <v>21514</v>
      </c>
      <c r="J340" s="1">
        <v>21514</v>
      </c>
      <c r="K340" s="1">
        <v>10466.9</v>
      </c>
    </row>
    <row r="341" spans="1:11" x14ac:dyDescent="0.25">
      <c r="A341" t="s">
        <v>27152</v>
      </c>
      <c r="B341" t="s">
        <v>27151</v>
      </c>
      <c r="C341" t="s">
        <v>13602</v>
      </c>
      <c r="D341" t="s">
        <v>27150</v>
      </c>
      <c r="E341" t="s">
        <v>13338</v>
      </c>
      <c r="F341" t="s">
        <v>10658</v>
      </c>
      <c r="G341" s="2">
        <v>42949</v>
      </c>
      <c r="I341" s="1">
        <v>27461</v>
      </c>
      <c r="J341" s="1">
        <v>27461</v>
      </c>
      <c r="K341" s="1">
        <v>11899.2</v>
      </c>
    </row>
    <row r="342" spans="1:11" x14ac:dyDescent="0.25">
      <c r="A342" t="s">
        <v>27149</v>
      </c>
      <c r="B342" t="s">
        <v>27148</v>
      </c>
      <c r="C342" t="s">
        <v>27147</v>
      </c>
      <c r="D342" t="s">
        <v>27146</v>
      </c>
      <c r="E342" t="s">
        <v>13338</v>
      </c>
      <c r="F342" t="s">
        <v>10658</v>
      </c>
      <c r="G342" s="2">
        <v>42963</v>
      </c>
      <c r="H342" s="1">
        <v>221139</v>
      </c>
      <c r="I342" s="1">
        <v>220999</v>
      </c>
      <c r="J342" s="1">
        <v>220999</v>
      </c>
      <c r="K342" s="1">
        <v>88399.6</v>
      </c>
    </row>
    <row r="343" spans="1:11" x14ac:dyDescent="0.25">
      <c r="A343" t="s">
        <v>27145</v>
      </c>
      <c r="B343" t="s">
        <v>27144</v>
      </c>
      <c r="C343" t="s">
        <v>2246</v>
      </c>
      <c r="D343" t="s">
        <v>2245</v>
      </c>
      <c r="E343" t="s">
        <v>13338</v>
      </c>
      <c r="F343" t="s">
        <v>10658</v>
      </c>
      <c r="G343" s="2">
        <v>42970</v>
      </c>
      <c r="I343" s="1">
        <v>55904</v>
      </c>
      <c r="J343" s="1">
        <v>55904</v>
      </c>
      <c r="K343" s="1">
        <v>24373.4</v>
      </c>
    </row>
    <row r="344" spans="1:11" x14ac:dyDescent="0.25">
      <c r="A344" t="s">
        <v>27143</v>
      </c>
      <c r="B344" t="s">
        <v>27142</v>
      </c>
      <c r="C344" t="s">
        <v>27141</v>
      </c>
      <c r="D344" t="s">
        <v>27140</v>
      </c>
      <c r="E344" t="s">
        <v>13338</v>
      </c>
      <c r="F344" t="s">
        <v>10658</v>
      </c>
      <c r="G344" s="2">
        <v>42999</v>
      </c>
      <c r="I344" s="1">
        <v>13932</v>
      </c>
      <c r="J344" s="1">
        <v>13932</v>
      </c>
      <c r="K344" s="1">
        <v>6966</v>
      </c>
    </row>
    <row r="345" spans="1:11" x14ac:dyDescent="0.25">
      <c r="A345" t="s">
        <v>27139</v>
      </c>
      <c r="B345" t="s">
        <v>27138</v>
      </c>
      <c r="C345" t="s">
        <v>27137</v>
      </c>
      <c r="D345" t="s">
        <v>27136</v>
      </c>
      <c r="E345" t="s">
        <v>13338</v>
      </c>
      <c r="F345" t="s">
        <v>10658</v>
      </c>
      <c r="G345" s="2">
        <v>43041</v>
      </c>
      <c r="I345" s="1">
        <v>27110</v>
      </c>
      <c r="J345" s="1">
        <v>27110</v>
      </c>
      <c r="K345" s="1">
        <v>10844</v>
      </c>
    </row>
    <row r="346" spans="1:11" x14ac:dyDescent="0.25">
      <c r="A346" t="s">
        <v>27135</v>
      </c>
      <c r="B346" t="s">
        <v>27134</v>
      </c>
      <c r="C346" t="s">
        <v>27133</v>
      </c>
      <c r="D346" t="s">
        <v>27132</v>
      </c>
      <c r="E346" t="s">
        <v>13338</v>
      </c>
      <c r="F346" t="s">
        <v>10658</v>
      </c>
      <c r="G346" s="2">
        <v>42873</v>
      </c>
      <c r="H346" s="1">
        <v>212917</v>
      </c>
      <c r="I346" s="1">
        <v>210034</v>
      </c>
      <c r="J346" s="1">
        <v>210034</v>
      </c>
      <c r="K346" s="1">
        <v>84013.6</v>
      </c>
    </row>
    <row r="347" spans="1:11" x14ac:dyDescent="0.25">
      <c r="A347" t="s">
        <v>27131</v>
      </c>
      <c r="B347" t="s">
        <v>27130</v>
      </c>
      <c r="C347" t="s">
        <v>27129</v>
      </c>
      <c r="D347" t="s">
        <v>27128</v>
      </c>
      <c r="E347" t="s">
        <v>13338</v>
      </c>
      <c r="F347" t="s">
        <v>10658</v>
      </c>
      <c r="G347" s="2">
        <v>42963</v>
      </c>
      <c r="H347" s="1">
        <v>132371</v>
      </c>
      <c r="I347" s="1">
        <v>130738</v>
      </c>
      <c r="J347" s="1">
        <v>130738</v>
      </c>
      <c r="K347" s="1">
        <v>56777.3</v>
      </c>
    </row>
    <row r="348" spans="1:11" x14ac:dyDescent="0.25">
      <c r="A348" t="s">
        <v>27127</v>
      </c>
      <c r="B348" t="s">
        <v>27126</v>
      </c>
      <c r="C348" t="s">
        <v>27125</v>
      </c>
      <c r="D348" t="s">
        <v>27124</v>
      </c>
      <c r="E348" t="s">
        <v>13338</v>
      </c>
      <c r="F348" t="s">
        <v>10658</v>
      </c>
      <c r="G348" s="2">
        <v>42977</v>
      </c>
      <c r="H348" s="1">
        <v>706086</v>
      </c>
      <c r="I348" s="1">
        <v>700639</v>
      </c>
      <c r="J348" s="1">
        <v>700639</v>
      </c>
      <c r="K348" s="1">
        <v>288787</v>
      </c>
    </row>
    <row r="349" spans="1:11" x14ac:dyDescent="0.25">
      <c r="A349" t="s">
        <v>27123</v>
      </c>
      <c r="B349" t="s">
        <v>27122</v>
      </c>
      <c r="C349" t="s">
        <v>12008</v>
      </c>
      <c r="D349" t="s">
        <v>12007</v>
      </c>
      <c r="E349" t="s">
        <v>13338</v>
      </c>
      <c r="F349" t="s">
        <v>10658</v>
      </c>
      <c r="G349" s="2">
        <v>42955</v>
      </c>
      <c r="H349" s="1">
        <v>22736</v>
      </c>
      <c r="I349" s="1">
        <v>21797</v>
      </c>
      <c r="J349" s="1">
        <v>21797</v>
      </c>
      <c r="K349" s="1">
        <v>10898.5</v>
      </c>
    </row>
    <row r="350" spans="1:11" x14ac:dyDescent="0.25">
      <c r="A350" t="s">
        <v>27121</v>
      </c>
      <c r="B350" t="s">
        <v>27120</v>
      </c>
      <c r="C350" t="s">
        <v>27119</v>
      </c>
      <c r="D350" t="s">
        <v>27118</v>
      </c>
      <c r="E350" t="s">
        <v>13338</v>
      </c>
      <c r="F350" t="s">
        <v>10658</v>
      </c>
      <c r="G350" s="2">
        <v>42951</v>
      </c>
      <c r="H350" s="1">
        <v>436796</v>
      </c>
      <c r="I350" s="1">
        <v>430501</v>
      </c>
      <c r="J350" s="1">
        <v>430501</v>
      </c>
      <c r="K350" s="1">
        <v>185529.9</v>
      </c>
    </row>
    <row r="351" spans="1:11" x14ac:dyDescent="0.25">
      <c r="A351" t="s">
        <v>27117</v>
      </c>
      <c r="B351" t="s">
        <v>27116</v>
      </c>
      <c r="C351" t="s">
        <v>19475</v>
      </c>
      <c r="D351" t="s">
        <v>27115</v>
      </c>
      <c r="E351" t="s">
        <v>13338</v>
      </c>
      <c r="F351" t="s">
        <v>10658</v>
      </c>
      <c r="G351" s="2">
        <v>42951</v>
      </c>
      <c r="H351" s="1">
        <v>60777</v>
      </c>
      <c r="I351" s="1">
        <v>60761</v>
      </c>
      <c r="J351" s="1">
        <v>60761</v>
      </c>
      <c r="K351" s="1">
        <v>24304.400000000001</v>
      </c>
    </row>
    <row r="352" spans="1:11" x14ac:dyDescent="0.25">
      <c r="A352" t="s">
        <v>27114</v>
      </c>
      <c r="B352" t="s">
        <v>27113</v>
      </c>
      <c r="C352" t="s">
        <v>27112</v>
      </c>
      <c r="D352" t="s">
        <v>27111</v>
      </c>
      <c r="E352" t="s">
        <v>13338</v>
      </c>
      <c r="F352" t="s">
        <v>10658</v>
      </c>
      <c r="G352" s="2">
        <v>42993</v>
      </c>
      <c r="H352" s="1">
        <v>756922</v>
      </c>
      <c r="I352" s="1">
        <v>756922</v>
      </c>
      <c r="J352" s="1">
        <v>756922</v>
      </c>
      <c r="K352" s="1">
        <v>323213.90000000002</v>
      </c>
    </row>
    <row r="353" spans="1:11" x14ac:dyDescent="0.25">
      <c r="A353" t="s">
        <v>27110</v>
      </c>
      <c r="B353" t="s">
        <v>27109</v>
      </c>
      <c r="C353" t="s">
        <v>18391</v>
      </c>
      <c r="D353" t="s">
        <v>27108</v>
      </c>
      <c r="E353" t="s">
        <v>13338</v>
      </c>
      <c r="F353" t="s">
        <v>10658</v>
      </c>
      <c r="G353" s="2">
        <v>43041</v>
      </c>
      <c r="H353" s="1">
        <v>44834</v>
      </c>
      <c r="I353" s="1">
        <v>83594</v>
      </c>
      <c r="J353" s="1">
        <v>83594</v>
      </c>
      <c r="K353" s="1">
        <v>33465.5</v>
      </c>
    </row>
    <row r="354" spans="1:11" x14ac:dyDescent="0.25">
      <c r="A354" t="s">
        <v>27107</v>
      </c>
      <c r="B354" t="s">
        <v>27106</v>
      </c>
      <c r="C354" t="s">
        <v>27105</v>
      </c>
      <c r="D354" t="s">
        <v>27104</v>
      </c>
      <c r="E354" t="s">
        <v>13338</v>
      </c>
      <c r="F354" t="s">
        <v>10658</v>
      </c>
      <c r="G354" s="2">
        <v>43040</v>
      </c>
      <c r="H354" s="1">
        <v>162710</v>
      </c>
      <c r="I354" s="1">
        <v>216901</v>
      </c>
      <c r="J354" s="1">
        <v>216901</v>
      </c>
      <c r="K354" s="1">
        <v>108450.5</v>
      </c>
    </row>
    <row r="355" spans="1:11" x14ac:dyDescent="0.25">
      <c r="A355" t="s">
        <v>27103</v>
      </c>
      <c r="B355" t="s">
        <v>27102</v>
      </c>
      <c r="C355" t="s">
        <v>27101</v>
      </c>
      <c r="D355" t="s">
        <v>27100</v>
      </c>
      <c r="E355" t="s">
        <v>13338</v>
      </c>
      <c r="F355" t="s">
        <v>10658</v>
      </c>
      <c r="G355" s="2">
        <v>43040</v>
      </c>
      <c r="I355" s="1">
        <v>11482</v>
      </c>
      <c r="J355" s="1">
        <v>11482</v>
      </c>
      <c r="K355" s="1">
        <v>5741</v>
      </c>
    </row>
    <row r="356" spans="1:11" x14ac:dyDescent="0.25">
      <c r="A356" t="s">
        <v>27099</v>
      </c>
      <c r="B356" t="s">
        <v>27098</v>
      </c>
      <c r="C356" t="s">
        <v>27097</v>
      </c>
      <c r="D356" t="s">
        <v>27096</v>
      </c>
      <c r="E356" t="s">
        <v>13338</v>
      </c>
      <c r="F356" t="s">
        <v>10658</v>
      </c>
      <c r="G356" s="2">
        <v>43062</v>
      </c>
      <c r="H356" s="1">
        <v>82042</v>
      </c>
      <c r="I356" s="1">
        <v>79305</v>
      </c>
      <c r="J356" s="1">
        <v>79305</v>
      </c>
      <c r="K356" s="1">
        <v>39652.5</v>
      </c>
    </row>
    <row r="357" spans="1:11" x14ac:dyDescent="0.25">
      <c r="A357" t="s">
        <v>27095</v>
      </c>
      <c r="B357" t="s">
        <v>27094</v>
      </c>
      <c r="C357" t="s">
        <v>27093</v>
      </c>
      <c r="D357" t="s">
        <v>27092</v>
      </c>
      <c r="E357" t="s">
        <v>13338</v>
      </c>
      <c r="F357" t="s">
        <v>10658</v>
      </c>
      <c r="G357" s="2">
        <v>42955</v>
      </c>
      <c r="I357" s="1">
        <v>50567</v>
      </c>
      <c r="J357" s="1">
        <v>50567</v>
      </c>
      <c r="K357" s="1">
        <v>20259.599999999999</v>
      </c>
    </row>
    <row r="358" spans="1:11" x14ac:dyDescent="0.25">
      <c r="A358" t="s">
        <v>27091</v>
      </c>
      <c r="B358" t="s">
        <v>27090</v>
      </c>
      <c r="C358" t="s">
        <v>5225</v>
      </c>
      <c r="D358" t="s">
        <v>5224</v>
      </c>
      <c r="E358" t="s">
        <v>13338</v>
      </c>
      <c r="F358" t="s">
        <v>10658</v>
      </c>
      <c r="G358" s="2">
        <v>42951</v>
      </c>
      <c r="H358" s="1">
        <v>1699580</v>
      </c>
      <c r="I358" s="1">
        <v>1689991</v>
      </c>
      <c r="J358" s="1">
        <v>1689991</v>
      </c>
      <c r="K358" s="1">
        <v>744119.4</v>
      </c>
    </row>
    <row r="359" spans="1:11" x14ac:dyDescent="0.25">
      <c r="A359" t="s">
        <v>27089</v>
      </c>
      <c r="B359" t="s">
        <v>27088</v>
      </c>
      <c r="C359" t="s">
        <v>27087</v>
      </c>
      <c r="D359" t="s">
        <v>27086</v>
      </c>
      <c r="E359" t="s">
        <v>13338</v>
      </c>
      <c r="F359" t="s">
        <v>10658</v>
      </c>
      <c r="G359" s="2">
        <v>43041</v>
      </c>
      <c r="H359" s="1">
        <v>373615</v>
      </c>
      <c r="I359" s="1">
        <v>371791</v>
      </c>
      <c r="J359" s="1">
        <v>371791</v>
      </c>
      <c r="K359" s="1">
        <v>154456.20000000001</v>
      </c>
    </row>
    <row r="360" spans="1:11" x14ac:dyDescent="0.25">
      <c r="A360" t="s">
        <v>27085</v>
      </c>
      <c r="B360" t="s">
        <v>27084</v>
      </c>
      <c r="C360" t="s">
        <v>12447</v>
      </c>
      <c r="D360" t="s">
        <v>12446</v>
      </c>
      <c r="E360" t="s">
        <v>13338</v>
      </c>
      <c r="F360" t="s">
        <v>10658</v>
      </c>
      <c r="G360" s="2">
        <v>42970</v>
      </c>
      <c r="H360" s="1">
        <v>32531</v>
      </c>
      <c r="I360" s="1">
        <v>32498</v>
      </c>
      <c r="J360" s="1">
        <v>32498</v>
      </c>
      <c r="K360" s="1">
        <v>12999.2</v>
      </c>
    </row>
    <row r="361" spans="1:11" x14ac:dyDescent="0.25">
      <c r="A361" t="s">
        <v>27083</v>
      </c>
      <c r="B361" t="s">
        <v>27082</v>
      </c>
      <c r="C361" t="s">
        <v>27081</v>
      </c>
      <c r="D361" t="s">
        <v>27080</v>
      </c>
      <c r="E361" t="s">
        <v>13338</v>
      </c>
      <c r="F361" t="s">
        <v>10658</v>
      </c>
      <c r="G361" s="2">
        <v>43034</v>
      </c>
      <c r="H361" s="1">
        <v>23392</v>
      </c>
      <c r="I361" s="1">
        <v>23380</v>
      </c>
      <c r="J361" s="1">
        <v>23380</v>
      </c>
      <c r="K361" s="1">
        <v>9352</v>
      </c>
    </row>
    <row r="362" spans="1:11" x14ac:dyDescent="0.25">
      <c r="A362" t="s">
        <v>27079</v>
      </c>
      <c r="B362" t="s">
        <v>27078</v>
      </c>
      <c r="C362" t="s">
        <v>27077</v>
      </c>
      <c r="D362" t="s">
        <v>27076</v>
      </c>
      <c r="E362" t="s">
        <v>13338</v>
      </c>
      <c r="F362" t="s">
        <v>4</v>
      </c>
      <c r="G362" s="2">
        <v>43065</v>
      </c>
      <c r="H362" s="1">
        <v>88794</v>
      </c>
      <c r="J362" s="1">
        <v>88794</v>
      </c>
      <c r="K362" s="1">
        <v>35517.599999999999</v>
      </c>
    </row>
    <row r="363" spans="1:11" x14ac:dyDescent="0.25">
      <c r="A363" t="s">
        <v>27075</v>
      </c>
      <c r="B363" t="s">
        <v>27074</v>
      </c>
      <c r="C363" t="s">
        <v>40</v>
      </c>
      <c r="D363" t="s">
        <v>39</v>
      </c>
      <c r="E363" t="s">
        <v>13338</v>
      </c>
      <c r="F363" t="s">
        <v>10658</v>
      </c>
      <c r="G363" s="2">
        <v>42951</v>
      </c>
      <c r="H363" s="1">
        <v>260672</v>
      </c>
      <c r="I363" s="1">
        <v>258603</v>
      </c>
      <c r="J363" s="1">
        <v>258603</v>
      </c>
      <c r="K363" s="1">
        <v>109142.6</v>
      </c>
    </row>
    <row r="364" spans="1:11" x14ac:dyDescent="0.25">
      <c r="A364" t="s">
        <v>27073</v>
      </c>
      <c r="B364" t="s">
        <v>27072</v>
      </c>
      <c r="C364" t="s">
        <v>2692</v>
      </c>
      <c r="D364" t="s">
        <v>2691</v>
      </c>
      <c r="E364" t="s">
        <v>13338</v>
      </c>
      <c r="F364" t="s">
        <v>10658</v>
      </c>
      <c r="G364" s="2">
        <v>42956</v>
      </c>
      <c r="H364" s="1">
        <v>28428</v>
      </c>
      <c r="I364" s="1">
        <v>27555</v>
      </c>
      <c r="J364" s="1">
        <v>27555</v>
      </c>
      <c r="K364" s="1">
        <v>11022</v>
      </c>
    </row>
    <row r="365" spans="1:11" x14ac:dyDescent="0.25">
      <c r="A365" t="s">
        <v>27071</v>
      </c>
      <c r="B365" t="s">
        <v>27070</v>
      </c>
      <c r="C365" t="s">
        <v>4571</v>
      </c>
      <c r="D365" t="s">
        <v>4570</v>
      </c>
      <c r="E365" t="s">
        <v>13338</v>
      </c>
      <c r="F365" t="s">
        <v>10658</v>
      </c>
      <c r="G365" s="2">
        <v>43026</v>
      </c>
      <c r="H365" s="1">
        <v>54878</v>
      </c>
      <c r="I365" s="1">
        <v>54861</v>
      </c>
      <c r="J365" s="1">
        <v>54861</v>
      </c>
      <c r="K365" s="1">
        <v>21944.400000000001</v>
      </c>
    </row>
    <row r="366" spans="1:11" x14ac:dyDescent="0.25">
      <c r="A366" t="s">
        <v>27069</v>
      </c>
      <c r="B366" t="s">
        <v>27068</v>
      </c>
      <c r="C366" t="s">
        <v>27067</v>
      </c>
      <c r="D366" t="s">
        <v>27066</v>
      </c>
      <c r="E366" t="s">
        <v>13338</v>
      </c>
      <c r="F366" t="s">
        <v>10658</v>
      </c>
      <c r="G366" s="2">
        <v>43024</v>
      </c>
      <c r="H366" s="1">
        <v>10836</v>
      </c>
      <c r="I366" s="1">
        <v>10619</v>
      </c>
      <c r="J366" s="1">
        <v>10619</v>
      </c>
      <c r="K366" s="1">
        <v>5309.5</v>
      </c>
    </row>
    <row r="367" spans="1:11" x14ac:dyDescent="0.25">
      <c r="A367" t="s">
        <v>27065</v>
      </c>
      <c r="B367" t="s">
        <v>27064</v>
      </c>
      <c r="C367" t="s">
        <v>24337</v>
      </c>
      <c r="D367" t="s">
        <v>24336</v>
      </c>
      <c r="E367" t="s">
        <v>13338</v>
      </c>
      <c r="F367" t="s">
        <v>10658</v>
      </c>
      <c r="G367" s="2">
        <v>42873</v>
      </c>
      <c r="H367" s="1">
        <v>21195</v>
      </c>
      <c r="I367" s="1">
        <v>19724</v>
      </c>
      <c r="J367" s="1">
        <v>19724</v>
      </c>
      <c r="K367" s="1">
        <v>9862</v>
      </c>
    </row>
    <row r="368" spans="1:11" x14ac:dyDescent="0.25">
      <c r="A368" t="s">
        <v>27063</v>
      </c>
      <c r="B368" t="s">
        <v>27062</v>
      </c>
      <c r="C368" t="s">
        <v>8747</v>
      </c>
      <c r="D368" t="s">
        <v>8746</v>
      </c>
      <c r="E368" t="s">
        <v>13338</v>
      </c>
      <c r="F368" t="s">
        <v>10658</v>
      </c>
      <c r="G368" s="2">
        <v>42993</v>
      </c>
      <c r="H368" s="1">
        <v>36028</v>
      </c>
      <c r="I368" s="1">
        <v>36010</v>
      </c>
      <c r="J368" s="1">
        <v>36010</v>
      </c>
      <c r="K368" s="1">
        <v>15423.2</v>
      </c>
    </row>
    <row r="369" spans="1:11" x14ac:dyDescent="0.25">
      <c r="A369" t="s">
        <v>27061</v>
      </c>
      <c r="B369" t="s">
        <v>27060</v>
      </c>
      <c r="C369" t="s">
        <v>7166</v>
      </c>
      <c r="D369" t="s">
        <v>7165</v>
      </c>
      <c r="E369" t="s">
        <v>13338</v>
      </c>
      <c r="F369" t="s">
        <v>10658</v>
      </c>
      <c r="G369" s="2">
        <v>43018</v>
      </c>
      <c r="H369" s="1">
        <v>340464</v>
      </c>
      <c r="I369" s="1">
        <v>437309</v>
      </c>
      <c r="J369" s="1">
        <v>437309</v>
      </c>
      <c r="K369" s="1">
        <v>197369.5</v>
      </c>
    </row>
    <row r="370" spans="1:11" x14ac:dyDescent="0.25">
      <c r="A370" t="s">
        <v>27059</v>
      </c>
      <c r="B370" t="s">
        <v>27058</v>
      </c>
      <c r="C370" t="s">
        <v>27057</v>
      </c>
      <c r="D370" t="s">
        <v>27056</v>
      </c>
      <c r="E370" t="s">
        <v>13338</v>
      </c>
      <c r="F370" t="s">
        <v>10658</v>
      </c>
      <c r="G370" s="2">
        <v>42977</v>
      </c>
      <c r="H370" s="1">
        <v>1729280</v>
      </c>
      <c r="I370" s="1">
        <v>1642445</v>
      </c>
      <c r="J370" s="1">
        <v>1642445</v>
      </c>
      <c r="K370" s="1">
        <v>672484.1</v>
      </c>
    </row>
    <row r="371" spans="1:11" x14ac:dyDescent="0.25">
      <c r="A371" t="s">
        <v>27055</v>
      </c>
      <c r="B371" t="s">
        <v>27054</v>
      </c>
      <c r="C371" t="s">
        <v>27053</v>
      </c>
      <c r="D371" t="s">
        <v>27052</v>
      </c>
      <c r="E371" t="s">
        <v>13338</v>
      </c>
      <c r="F371" t="s">
        <v>4</v>
      </c>
      <c r="G371" s="2">
        <v>42989</v>
      </c>
      <c r="I371" s="1">
        <v>81229</v>
      </c>
      <c r="J371" s="1">
        <v>81229</v>
      </c>
      <c r="K371" s="1">
        <v>33561.199999999997</v>
      </c>
    </row>
    <row r="372" spans="1:11" x14ac:dyDescent="0.25">
      <c r="A372" t="s">
        <v>27051</v>
      </c>
      <c r="B372" t="s">
        <v>27050</v>
      </c>
      <c r="C372" t="s">
        <v>27049</v>
      </c>
      <c r="D372" t="s">
        <v>27048</v>
      </c>
      <c r="E372" t="s">
        <v>13338</v>
      </c>
      <c r="F372" t="s">
        <v>10658</v>
      </c>
      <c r="G372" s="2">
        <v>42977</v>
      </c>
      <c r="H372" s="1">
        <v>1699606</v>
      </c>
      <c r="I372" s="1">
        <v>1699773</v>
      </c>
      <c r="J372" s="1">
        <v>1699773</v>
      </c>
      <c r="K372" s="1">
        <v>690441.1</v>
      </c>
    </row>
    <row r="373" spans="1:11" x14ac:dyDescent="0.25">
      <c r="A373" t="s">
        <v>27047</v>
      </c>
      <c r="B373" t="s">
        <v>27046</v>
      </c>
      <c r="C373" t="s">
        <v>1254</v>
      </c>
      <c r="D373" t="s">
        <v>1253</v>
      </c>
      <c r="E373" t="s">
        <v>13338</v>
      </c>
      <c r="F373" t="s">
        <v>10658</v>
      </c>
      <c r="G373" s="2">
        <v>42955</v>
      </c>
      <c r="H373" s="1">
        <v>1062858</v>
      </c>
      <c r="I373" s="1">
        <v>1062327</v>
      </c>
      <c r="J373" s="1">
        <v>1062327</v>
      </c>
      <c r="K373" s="1">
        <v>424930.8</v>
      </c>
    </row>
    <row r="374" spans="1:11" x14ac:dyDescent="0.25">
      <c r="A374" t="s">
        <v>27045</v>
      </c>
      <c r="B374" t="s">
        <v>27044</v>
      </c>
      <c r="C374" t="s">
        <v>27043</v>
      </c>
      <c r="D374" t="s">
        <v>27042</v>
      </c>
      <c r="E374" t="s">
        <v>13338</v>
      </c>
      <c r="F374" t="s">
        <v>10658</v>
      </c>
      <c r="G374" s="2">
        <v>42970</v>
      </c>
      <c r="H374" s="1">
        <v>29856</v>
      </c>
      <c r="I374" s="1">
        <v>29259</v>
      </c>
      <c r="J374" s="1">
        <v>29259</v>
      </c>
      <c r="K374" s="1">
        <v>14629.5</v>
      </c>
    </row>
    <row r="375" spans="1:11" x14ac:dyDescent="0.25">
      <c r="A375" t="s">
        <v>27041</v>
      </c>
      <c r="B375" t="s">
        <v>27040</v>
      </c>
      <c r="C375" t="s">
        <v>27039</v>
      </c>
      <c r="D375" t="s">
        <v>27038</v>
      </c>
      <c r="E375" t="s">
        <v>13338</v>
      </c>
      <c r="F375" t="s">
        <v>10658</v>
      </c>
      <c r="G375" s="2">
        <v>42860</v>
      </c>
      <c r="H375" s="1">
        <v>138080</v>
      </c>
      <c r="I375" s="1">
        <v>124113</v>
      </c>
      <c r="J375" s="1">
        <v>124113</v>
      </c>
      <c r="K375" s="1">
        <v>62056.5</v>
      </c>
    </row>
    <row r="376" spans="1:11" x14ac:dyDescent="0.25">
      <c r="A376" t="s">
        <v>27037</v>
      </c>
      <c r="B376" t="s">
        <v>27036</v>
      </c>
      <c r="C376" t="s">
        <v>27035</v>
      </c>
      <c r="D376" t="s">
        <v>27034</v>
      </c>
      <c r="E376" t="s">
        <v>13338</v>
      </c>
      <c r="F376" t="s">
        <v>10658</v>
      </c>
      <c r="G376" s="2">
        <v>42860</v>
      </c>
      <c r="H376" s="1">
        <v>43951</v>
      </c>
      <c r="I376" s="1">
        <v>49601</v>
      </c>
      <c r="J376" s="1">
        <v>49601</v>
      </c>
      <c r="K376" s="1">
        <v>24800.5</v>
      </c>
    </row>
    <row r="377" spans="1:11" x14ac:dyDescent="0.25">
      <c r="A377" t="s">
        <v>27033</v>
      </c>
      <c r="B377" t="s">
        <v>27032</v>
      </c>
      <c r="C377" t="s">
        <v>27031</v>
      </c>
      <c r="D377" t="s">
        <v>27030</v>
      </c>
      <c r="E377" t="s">
        <v>13338</v>
      </c>
      <c r="F377" t="s">
        <v>10658</v>
      </c>
      <c r="G377" s="2">
        <v>42977</v>
      </c>
      <c r="H377" s="1">
        <v>330147</v>
      </c>
      <c r="I377" s="1">
        <v>316352</v>
      </c>
      <c r="J377" s="1">
        <v>316352</v>
      </c>
      <c r="K377" s="1">
        <v>128464.1</v>
      </c>
    </row>
    <row r="378" spans="1:11" x14ac:dyDescent="0.25">
      <c r="A378" t="s">
        <v>27029</v>
      </c>
      <c r="B378" t="s">
        <v>27028</v>
      </c>
      <c r="C378" t="s">
        <v>27027</v>
      </c>
      <c r="D378" t="s">
        <v>27026</v>
      </c>
      <c r="E378" t="s">
        <v>13338</v>
      </c>
      <c r="F378" t="s">
        <v>10658</v>
      </c>
      <c r="G378" s="2">
        <v>43011</v>
      </c>
      <c r="H378" s="1">
        <v>423974</v>
      </c>
      <c r="I378" s="1">
        <v>423856</v>
      </c>
      <c r="J378" s="1">
        <v>423856</v>
      </c>
      <c r="K378" s="1">
        <v>177354.4</v>
      </c>
    </row>
    <row r="379" spans="1:11" x14ac:dyDescent="0.25">
      <c r="A379" t="s">
        <v>27025</v>
      </c>
      <c r="B379" t="s">
        <v>27024</v>
      </c>
      <c r="C379" t="s">
        <v>27023</v>
      </c>
      <c r="D379" t="s">
        <v>27022</v>
      </c>
      <c r="E379" t="s">
        <v>13338</v>
      </c>
      <c r="F379" t="s">
        <v>10658</v>
      </c>
      <c r="G379" s="2">
        <v>43011</v>
      </c>
      <c r="H379" s="1">
        <v>571794</v>
      </c>
      <c r="I379" s="1">
        <v>570999</v>
      </c>
      <c r="J379" s="1">
        <v>570999</v>
      </c>
      <c r="K379" s="1">
        <v>230112.6</v>
      </c>
    </row>
    <row r="380" spans="1:11" x14ac:dyDescent="0.25">
      <c r="A380" t="s">
        <v>27021</v>
      </c>
      <c r="B380" t="s">
        <v>27020</v>
      </c>
      <c r="C380" t="s">
        <v>27019</v>
      </c>
      <c r="D380" t="s">
        <v>27018</v>
      </c>
      <c r="E380" t="s">
        <v>13338</v>
      </c>
      <c r="F380" t="s">
        <v>10658</v>
      </c>
      <c r="G380" s="2">
        <v>42969</v>
      </c>
      <c r="H380" s="1">
        <v>11537</v>
      </c>
      <c r="I380" s="1">
        <v>9940</v>
      </c>
      <c r="J380" s="1">
        <v>9940</v>
      </c>
      <c r="K380" s="1">
        <v>4970</v>
      </c>
    </row>
    <row r="381" spans="1:11" x14ac:dyDescent="0.25">
      <c r="A381" t="s">
        <v>27017</v>
      </c>
      <c r="B381" t="s">
        <v>27016</v>
      </c>
      <c r="C381" t="s">
        <v>27015</v>
      </c>
      <c r="D381" t="s">
        <v>27014</v>
      </c>
      <c r="E381" t="s">
        <v>13338</v>
      </c>
      <c r="F381" t="s">
        <v>10658</v>
      </c>
      <c r="G381" s="2">
        <v>42969</v>
      </c>
      <c r="I381" s="1">
        <v>744130</v>
      </c>
      <c r="J381" s="1">
        <v>744130</v>
      </c>
      <c r="K381" s="1">
        <v>311959</v>
      </c>
    </row>
    <row r="382" spans="1:11" x14ac:dyDescent="0.25">
      <c r="A382" t="s">
        <v>27013</v>
      </c>
      <c r="B382" t="s">
        <v>27012</v>
      </c>
      <c r="C382" t="s">
        <v>27011</v>
      </c>
      <c r="D382" t="s">
        <v>27010</v>
      </c>
      <c r="E382" t="s">
        <v>13338</v>
      </c>
      <c r="F382" t="s">
        <v>10658</v>
      </c>
      <c r="G382" s="2">
        <v>42977</v>
      </c>
      <c r="H382" s="1">
        <v>42716</v>
      </c>
      <c r="I382" s="1">
        <v>37665</v>
      </c>
      <c r="J382" s="1">
        <v>37665</v>
      </c>
      <c r="K382" s="1">
        <v>18832.5</v>
      </c>
    </row>
    <row r="383" spans="1:11" x14ac:dyDescent="0.25">
      <c r="A383" t="s">
        <v>27009</v>
      </c>
      <c r="B383" t="s">
        <v>27008</v>
      </c>
      <c r="C383" t="s">
        <v>6386</v>
      </c>
      <c r="D383" t="s">
        <v>6385</v>
      </c>
      <c r="E383" t="s">
        <v>13338</v>
      </c>
      <c r="F383" t="s">
        <v>10658</v>
      </c>
      <c r="G383" s="2">
        <v>43011</v>
      </c>
      <c r="H383" s="1">
        <v>307930</v>
      </c>
      <c r="I383" s="1">
        <v>289792</v>
      </c>
      <c r="J383" s="1">
        <v>289792</v>
      </c>
      <c r="K383" s="1">
        <v>122401.60000000001</v>
      </c>
    </row>
    <row r="384" spans="1:11" x14ac:dyDescent="0.25">
      <c r="A384" t="s">
        <v>27007</v>
      </c>
      <c r="B384" t="s">
        <v>27006</v>
      </c>
      <c r="C384" t="s">
        <v>27005</v>
      </c>
      <c r="D384" t="s">
        <v>27004</v>
      </c>
      <c r="E384" t="s">
        <v>13338</v>
      </c>
      <c r="F384" t="s">
        <v>10658</v>
      </c>
      <c r="G384" s="2">
        <v>42969</v>
      </c>
      <c r="H384" s="1">
        <v>358438</v>
      </c>
      <c r="I384" s="1">
        <v>354922</v>
      </c>
      <c r="J384" s="1">
        <v>354922</v>
      </c>
      <c r="K384" s="1">
        <v>153637.6</v>
      </c>
    </row>
    <row r="385" spans="1:11" x14ac:dyDescent="0.25">
      <c r="A385" t="s">
        <v>27003</v>
      </c>
      <c r="B385" t="s">
        <v>27002</v>
      </c>
      <c r="C385" t="s">
        <v>27001</v>
      </c>
      <c r="D385" t="s">
        <v>27000</v>
      </c>
      <c r="E385" t="s">
        <v>13338</v>
      </c>
      <c r="F385" t="s">
        <v>10658</v>
      </c>
      <c r="G385" s="2">
        <v>42954</v>
      </c>
      <c r="H385" s="1">
        <v>6264</v>
      </c>
      <c r="I385" s="1">
        <v>6261</v>
      </c>
      <c r="J385" s="1">
        <v>6261</v>
      </c>
      <c r="K385" s="1">
        <v>2504.4</v>
      </c>
    </row>
    <row r="386" spans="1:11" x14ac:dyDescent="0.25">
      <c r="A386" t="s">
        <v>26999</v>
      </c>
      <c r="B386" t="s">
        <v>26998</v>
      </c>
      <c r="C386" t="s">
        <v>13003</v>
      </c>
      <c r="D386" t="s">
        <v>13002</v>
      </c>
      <c r="E386" t="s">
        <v>13338</v>
      </c>
      <c r="F386" t="s">
        <v>10658</v>
      </c>
      <c r="G386" s="2">
        <v>43003</v>
      </c>
      <c r="H386" s="1">
        <v>44830</v>
      </c>
      <c r="I386" s="1">
        <v>43091</v>
      </c>
      <c r="J386" s="1">
        <v>43091</v>
      </c>
      <c r="K386" s="1">
        <v>18486.2</v>
      </c>
    </row>
    <row r="387" spans="1:11" x14ac:dyDescent="0.25">
      <c r="A387" t="s">
        <v>26997</v>
      </c>
      <c r="B387" t="s">
        <v>26996</v>
      </c>
      <c r="C387" t="s">
        <v>26995</v>
      </c>
      <c r="D387" t="s">
        <v>26994</v>
      </c>
      <c r="E387" t="s">
        <v>13338</v>
      </c>
      <c r="F387" t="s">
        <v>10658</v>
      </c>
      <c r="G387" s="2">
        <v>43048</v>
      </c>
      <c r="H387" s="1">
        <v>13166</v>
      </c>
      <c r="I387" s="1">
        <v>12836</v>
      </c>
      <c r="J387" s="1">
        <v>12836</v>
      </c>
      <c r="K387" s="1">
        <v>5692.2</v>
      </c>
    </row>
    <row r="388" spans="1:11" x14ac:dyDescent="0.25">
      <c r="A388" t="s">
        <v>26993</v>
      </c>
      <c r="B388" t="s">
        <v>26992</v>
      </c>
      <c r="C388" t="s">
        <v>26991</v>
      </c>
      <c r="D388" t="s">
        <v>26990</v>
      </c>
      <c r="E388" t="s">
        <v>13338</v>
      </c>
      <c r="F388" t="s">
        <v>10658</v>
      </c>
      <c r="G388" s="2">
        <v>43013</v>
      </c>
      <c r="H388" s="1">
        <v>64871</v>
      </c>
      <c r="I388" s="1">
        <v>64871</v>
      </c>
      <c r="J388" s="1">
        <v>64871</v>
      </c>
      <c r="K388" s="1">
        <v>32369.4</v>
      </c>
    </row>
    <row r="389" spans="1:11" x14ac:dyDescent="0.25">
      <c r="A389" t="s">
        <v>26989</v>
      </c>
      <c r="B389" t="s">
        <v>26988</v>
      </c>
      <c r="C389" t="s">
        <v>26987</v>
      </c>
      <c r="D389" t="s">
        <v>26986</v>
      </c>
      <c r="E389" t="s">
        <v>13338</v>
      </c>
      <c r="F389" t="s">
        <v>10658</v>
      </c>
      <c r="G389" s="2">
        <v>43020</v>
      </c>
      <c r="H389" s="1">
        <v>125422</v>
      </c>
      <c r="I389" s="1">
        <v>125359</v>
      </c>
      <c r="J389" s="1">
        <v>125359</v>
      </c>
      <c r="K389" s="1">
        <v>50146.6</v>
      </c>
    </row>
    <row r="390" spans="1:11" x14ac:dyDescent="0.25">
      <c r="A390" t="s">
        <v>26985</v>
      </c>
      <c r="B390" t="s">
        <v>26984</v>
      </c>
      <c r="C390" t="s">
        <v>26983</v>
      </c>
      <c r="D390" t="s">
        <v>26982</v>
      </c>
      <c r="E390" t="s">
        <v>13338</v>
      </c>
      <c r="F390" t="s">
        <v>10658</v>
      </c>
      <c r="G390" s="2">
        <v>43020</v>
      </c>
      <c r="H390" s="1">
        <v>13655</v>
      </c>
      <c r="I390" s="1">
        <v>13639</v>
      </c>
      <c r="J390" s="1">
        <v>13639</v>
      </c>
      <c r="K390" s="1">
        <v>5455.6</v>
      </c>
    </row>
    <row r="391" spans="1:11" x14ac:dyDescent="0.25">
      <c r="A391" t="s">
        <v>26981</v>
      </c>
      <c r="B391" t="s">
        <v>26980</v>
      </c>
      <c r="C391" t="s">
        <v>563</v>
      </c>
      <c r="D391" t="s">
        <v>26979</v>
      </c>
      <c r="E391" t="s">
        <v>13338</v>
      </c>
      <c r="F391" t="s">
        <v>10658</v>
      </c>
      <c r="G391" s="2">
        <v>43020</v>
      </c>
      <c r="H391" s="1">
        <v>17642</v>
      </c>
      <c r="I391" s="1">
        <v>17583</v>
      </c>
      <c r="J391" s="1">
        <v>17583</v>
      </c>
      <c r="K391" s="1">
        <v>7033.2</v>
      </c>
    </row>
    <row r="392" spans="1:11" x14ac:dyDescent="0.25">
      <c r="A392" t="s">
        <v>26978</v>
      </c>
      <c r="B392" t="s">
        <v>26977</v>
      </c>
      <c r="C392" t="s">
        <v>26976</v>
      </c>
      <c r="D392" t="s">
        <v>26975</v>
      </c>
      <c r="E392" t="s">
        <v>13338</v>
      </c>
      <c r="F392" t="s">
        <v>10658</v>
      </c>
      <c r="G392" s="2">
        <v>43020</v>
      </c>
      <c r="H392" s="1">
        <v>11835</v>
      </c>
      <c r="I392" s="1">
        <v>11823</v>
      </c>
      <c r="J392" s="1">
        <v>11823</v>
      </c>
      <c r="K392" s="1">
        <v>4729.2</v>
      </c>
    </row>
    <row r="393" spans="1:11" x14ac:dyDescent="0.25">
      <c r="A393" t="s">
        <v>26974</v>
      </c>
      <c r="B393" t="s">
        <v>26973</v>
      </c>
      <c r="C393" t="s">
        <v>26972</v>
      </c>
      <c r="D393" t="s">
        <v>26971</v>
      </c>
      <c r="E393" t="s">
        <v>13338</v>
      </c>
      <c r="F393" t="s">
        <v>10658</v>
      </c>
      <c r="G393" s="2">
        <v>43048</v>
      </c>
      <c r="H393" s="1">
        <v>27282</v>
      </c>
      <c r="I393" s="1">
        <v>27152</v>
      </c>
      <c r="J393" s="1">
        <v>27152</v>
      </c>
      <c r="K393" s="1">
        <v>11134</v>
      </c>
    </row>
    <row r="394" spans="1:11" x14ac:dyDescent="0.25">
      <c r="A394" t="s">
        <v>26970</v>
      </c>
      <c r="B394" t="s">
        <v>26969</v>
      </c>
      <c r="C394" t="s">
        <v>26968</v>
      </c>
      <c r="D394" t="s">
        <v>26967</v>
      </c>
      <c r="E394" t="s">
        <v>13338</v>
      </c>
      <c r="F394" t="s">
        <v>10658</v>
      </c>
      <c r="G394" s="2">
        <v>42956</v>
      </c>
      <c r="H394" s="1">
        <v>666392</v>
      </c>
      <c r="I394" s="1">
        <v>666377</v>
      </c>
      <c r="J394" s="1">
        <v>666377</v>
      </c>
      <c r="K394" s="1">
        <v>275489.59999999998</v>
      </c>
    </row>
    <row r="395" spans="1:11" x14ac:dyDescent="0.25">
      <c r="A395" t="s">
        <v>26966</v>
      </c>
      <c r="B395" t="s">
        <v>26965</v>
      </c>
      <c r="C395" t="s">
        <v>26964</v>
      </c>
      <c r="D395" t="s">
        <v>26963</v>
      </c>
      <c r="E395" t="s">
        <v>13338</v>
      </c>
      <c r="F395" t="s">
        <v>10658</v>
      </c>
      <c r="G395" s="2">
        <v>43083</v>
      </c>
      <c r="H395" s="1">
        <v>57628</v>
      </c>
      <c r="I395" s="1">
        <v>57599</v>
      </c>
      <c r="J395" s="1">
        <v>57599</v>
      </c>
      <c r="K395" s="1">
        <v>28799.5</v>
      </c>
    </row>
    <row r="396" spans="1:11" x14ac:dyDescent="0.25">
      <c r="A396" t="s">
        <v>26962</v>
      </c>
      <c r="B396" t="s">
        <v>26961</v>
      </c>
      <c r="C396" t="s">
        <v>4775</v>
      </c>
      <c r="D396" t="s">
        <v>4774</v>
      </c>
      <c r="E396" t="s">
        <v>13338</v>
      </c>
      <c r="F396" t="s">
        <v>10658</v>
      </c>
      <c r="G396" s="2">
        <v>43020</v>
      </c>
      <c r="H396" s="1">
        <v>12128</v>
      </c>
      <c r="I396" s="1">
        <v>12122</v>
      </c>
      <c r="J396" s="1">
        <v>12122</v>
      </c>
      <c r="K396" s="1">
        <v>4848.8</v>
      </c>
    </row>
    <row r="397" spans="1:11" x14ac:dyDescent="0.25">
      <c r="A397" t="s">
        <v>26960</v>
      </c>
      <c r="B397" t="s">
        <v>26959</v>
      </c>
      <c r="C397" t="s">
        <v>26958</v>
      </c>
      <c r="D397" t="s">
        <v>26957</v>
      </c>
      <c r="E397" t="s">
        <v>13338</v>
      </c>
      <c r="F397" t="s">
        <v>10658</v>
      </c>
      <c r="G397" s="2">
        <v>43014</v>
      </c>
      <c r="H397" s="1">
        <v>801696</v>
      </c>
      <c r="I397" s="1">
        <v>798207</v>
      </c>
      <c r="J397" s="1">
        <v>798207</v>
      </c>
      <c r="K397" s="1">
        <v>329390.2</v>
      </c>
    </row>
    <row r="398" spans="1:11" x14ac:dyDescent="0.25">
      <c r="A398" t="s">
        <v>26956</v>
      </c>
      <c r="B398" t="s">
        <v>26955</v>
      </c>
      <c r="C398" t="s">
        <v>26954</v>
      </c>
      <c r="D398" t="s">
        <v>26953</v>
      </c>
      <c r="E398" t="s">
        <v>13338</v>
      </c>
      <c r="F398" t="s">
        <v>10658</v>
      </c>
      <c r="G398" s="2">
        <v>43054</v>
      </c>
      <c r="H398" s="1">
        <v>15408</v>
      </c>
      <c r="I398" s="1">
        <v>15403</v>
      </c>
      <c r="J398" s="1">
        <v>15403</v>
      </c>
      <c r="K398" s="1">
        <v>6161.2</v>
      </c>
    </row>
    <row r="399" spans="1:11" x14ac:dyDescent="0.25">
      <c r="A399" t="s">
        <v>26952</v>
      </c>
      <c r="B399" t="s">
        <v>26951</v>
      </c>
      <c r="C399" t="s">
        <v>1902</v>
      </c>
      <c r="D399" t="s">
        <v>1901</v>
      </c>
      <c r="E399" t="s">
        <v>13338</v>
      </c>
      <c r="F399" t="s">
        <v>4</v>
      </c>
      <c r="G399" s="2">
        <v>43020</v>
      </c>
      <c r="H399" s="1">
        <v>143901</v>
      </c>
      <c r="J399" s="1">
        <v>143901</v>
      </c>
      <c r="K399" s="1">
        <v>66189.3</v>
      </c>
    </row>
    <row r="400" spans="1:11" x14ac:dyDescent="0.25">
      <c r="A400" t="s">
        <v>26950</v>
      </c>
      <c r="B400" t="s">
        <v>26949</v>
      </c>
      <c r="C400" t="s">
        <v>26948</v>
      </c>
      <c r="D400" t="s">
        <v>26947</v>
      </c>
      <c r="E400" t="s">
        <v>13338</v>
      </c>
      <c r="F400" t="s">
        <v>10658</v>
      </c>
      <c r="G400" s="2">
        <v>42894</v>
      </c>
      <c r="H400" s="1">
        <v>10214</v>
      </c>
      <c r="I400" s="1">
        <v>9874</v>
      </c>
      <c r="J400" s="1">
        <v>9874</v>
      </c>
      <c r="K400" s="1">
        <v>4937</v>
      </c>
    </row>
    <row r="401" spans="1:11" x14ac:dyDescent="0.25">
      <c r="A401" t="s">
        <v>26946</v>
      </c>
      <c r="B401" t="s">
        <v>26945</v>
      </c>
      <c r="C401" t="s">
        <v>1780</v>
      </c>
      <c r="D401" t="s">
        <v>1779</v>
      </c>
      <c r="E401" t="s">
        <v>13338</v>
      </c>
      <c r="F401" t="s">
        <v>10658</v>
      </c>
      <c r="G401" s="2">
        <v>43048</v>
      </c>
      <c r="H401" s="1">
        <v>416670</v>
      </c>
      <c r="I401" s="1">
        <v>583152</v>
      </c>
      <c r="J401" s="1">
        <v>583152</v>
      </c>
      <c r="K401" s="1">
        <v>233260.79999999999</v>
      </c>
    </row>
    <row r="402" spans="1:11" x14ac:dyDescent="0.25">
      <c r="A402" t="s">
        <v>26944</v>
      </c>
      <c r="B402" t="s">
        <v>26943</v>
      </c>
      <c r="C402" t="s">
        <v>26942</v>
      </c>
      <c r="D402" t="s">
        <v>26941</v>
      </c>
      <c r="E402" t="s">
        <v>13338</v>
      </c>
      <c r="F402" t="s">
        <v>10658</v>
      </c>
      <c r="G402" s="2">
        <v>43048</v>
      </c>
      <c r="H402" s="1">
        <v>4638</v>
      </c>
      <c r="I402" s="1">
        <v>4633</v>
      </c>
      <c r="J402" s="1">
        <v>4633</v>
      </c>
      <c r="K402" s="1">
        <v>1853.2</v>
      </c>
    </row>
    <row r="403" spans="1:11" x14ac:dyDescent="0.25">
      <c r="A403" t="s">
        <v>26940</v>
      </c>
      <c r="B403" t="s">
        <v>26939</v>
      </c>
      <c r="C403" t="s">
        <v>3117</v>
      </c>
      <c r="D403" t="s">
        <v>3116</v>
      </c>
      <c r="E403" t="s">
        <v>13338</v>
      </c>
      <c r="F403" t="s">
        <v>4</v>
      </c>
      <c r="G403" s="2">
        <v>42999</v>
      </c>
      <c r="H403" s="1">
        <v>141802</v>
      </c>
      <c r="I403" s="1">
        <v>149921</v>
      </c>
      <c r="J403" s="1">
        <v>149921</v>
      </c>
      <c r="K403" s="1">
        <v>74960.5</v>
      </c>
    </row>
    <row r="404" spans="1:11" x14ac:dyDescent="0.25">
      <c r="A404" t="s">
        <v>26938</v>
      </c>
      <c r="B404" t="s">
        <v>26937</v>
      </c>
      <c r="C404" t="s">
        <v>26936</v>
      </c>
      <c r="D404" t="s">
        <v>26935</v>
      </c>
      <c r="E404" t="s">
        <v>13338</v>
      </c>
      <c r="F404" t="s">
        <v>10658</v>
      </c>
      <c r="G404" s="2">
        <v>42964</v>
      </c>
      <c r="H404" s="1">
        <v>236462</v>
      </c>
      <c r="I404" s="1">
        <v>236371</v>
      </c>
      <c r="J404" s="1">
        <v>236371</v>
      </c>
      <c r="K404" s="1">
        <v>118185.5</v>
      </c>
    </row>
    <row r="405" spans="1:11" x14ac:dyDescent="0.25">
      <c r="A405" t="s">
        <v>26934</v>
      </c>
      <c r="B405" t="s">
        <v>26933</v>
      </c>
      <c r="C405" t="s">
        <v>26932</v>
      </c>
      <c r="D405" t="s">
        <v>26931</v>
      </c>
      <c r="E405" t="s">
        <v>13338</v>
      </c>
      <c r="F405" t="s">
        <v>10658</v>
      </c>
      <c r="G405" s="2">
        <v>42873</v>
      </c>
      <c r="H405" s="1">
        <v>54471</v>
      </c>
      <c r="I405" s="1">
        <v>54471</v>
      </c>
      <c r="J405" s="1">
        <v>54471</v>
      </c>
      <c r="K405" s="1">
        <v>21788.400000000001</v>
      </c>
    </row>
    <row r="406" spans="1:11" x14ac:dyDescent="0.25">
      <c r="A406" t="s">
        <v>26930</v>
      </c>
      <c r="B406" t="s">
        <v>26929</v>
      </c>
      <c r="C406" t="s">
        <v>963</v>
      </c>
      <c r="D406" t="s">
        <v>962</v>
      </c>
      <c r="E406" t="s">
        <v>13338</v>
      </c>
      <c r="F406" t="s">
        <v>4</v>
      </c>
      <c r="G406" s="2">
        <v>42969</v>
      </c>
      <c r="H406" s="1">
        <v>2037666</v>
      </c>
      <c r="I406" s="1">
        <v>1816659</v>
      </c>
      <c r="J406" s="1">
        <v>1816659</v>
      </c>
      <c r="K406" s="1">
        <v>855654.8</v>
      </c>
    </row>
    <row r="407" spans="1:11" x14ac:dyDescent="0.25">
      <c r="A407" t="s">
        <v>26928</v>
      </c>
      <c r="B407" t="s">
        <v>26927</v>
      </c>
      <c r="C407" t="s">
        <v>26926</v>
      </c>
      <c r="D407" t="s">
        <v>26925</v>
      </c>
      <c r="E407" t="s">
        <v>13338</v>
      </c>
      <c r="F407" t="s">
        <v>4</v>
      </c>
      <c r="G407" s="2">
        <v>43013</v>
      </c>
      <c r="H407" s="1">
        <v>14812</v>
      </c>
      <c r="I407" s="1">
        <v>13015</v>
      </c>
      <c r="J407" s="1">
        <v>13015</v>
      </c>
      <c r="K407" s="1">
        <v>6507.5</v>
      </c>
    </row>
    <row r="408" spans="1:11" x14ac:dyDescent="0.25">
      <c r="A408" t="s">
        <v>26924</v>
      </c>
      <c r="B408" t="s">
        <v>26923</v>
      </c>
      <c r="C408" t="s">
        <v>26922</v>
      </c>
      <c r="D408" t="s">
        <v>26921</v>
      </c>
      <c r="E408" t="s">
        <v>13338</v>
      </c>
      <c r="F408" t="s">
        <v>10658</v>
      </c>
      <c r="G408" s="2">
        <v>42860</v>
      </c>
      <c r="H408" s="1">
        <v>1276246</v>
      </c>
      <c r="I408" s="1">
        <v>1346777</v>
      </c>
      <c r="J408" s="1">
        <v>1346777</v>
      </c>
      <c r="K408" s="1">
        <v>630462.1</v>
      </c>
    </row>
    <row r="409" spans="1:11" x14ac:dyDescent="0.25">
      <c r="A409" t="s">
        <v>26920</v>
      </c>
      <c r="B409" t="s">
        <v>26919</v>
      </c>
      <c r="C409" t="s">
        <v>1124</v>
      </c>
      <c r="D409" t="s">
        <v>26918</v>
      </c>
      <c r="E409" t="s">
        <v>13338</v>
      </c>
      <c r="F409" t="s">
        <v>10658</v>
      </c>
      <c r="G409" s="2">
        <v>42970</v>
      </c>
      <c r="H409" s="1">
        <v>21734</v>
      </c>
      <c r="I409" s="1">
        <v>21007</v>
      </c>
      <c r="J409" s="1">
        <v>21007</v>
      </c>
      <c r="K409" s="1">
        <v>9534.7999999999993</v>
      </c>
    </row>
    <row r="410" spans="1:11" x14ac:dyDescent="0.25">
      <c r="A410" t="s">
        <v>26917</v>
      </c>
      <c r="B410" t="s">
        <v>26916</v>
      </c>
      <c r="C410" t="s">
        <v>2542</v>
      </c>
      <c r="D410" t="s">
        <v>2541</v>
      </c>
      <c r="E410" t="s">
        <v>13338</v>
      </c>
      <c r="F410" t="s">
        <v>10658</v>
      </c>
      <c r="G410" s="2">
        <v>42954</v>
      </c>
      <c r="H410" s="1">
        <v>9988</v>
      </c>
      <c r="I410" s="1">
        <v>9938</v>
      </c>
      <c r="J410" s="1">
        <v>9938</v>
      </c>
      <c r="K410" s="1">
        <v>4969</v>
      </c>
    </row>
    <row r="411" spans="1:11" x14ac:dyDescent="0.25">
      <c r="A411" t="s">
        <v>26915</v>
      </c>
      <c r="B411" t="s">
        <v>26914</v>
      </c>
      <c r="C411" t="s">
        <v>26913</v>
      </c>
      <c r="D411" t="s">
        <v>26912</v>
      </c>
      <c r="E411" t="s">
        <v>13338</v>
      </c>
      <c r="F411" t="s">
        <v>10658</v>
      </c>
      <c r="G411" s="2">
        <v>42971</v>
      </c>
      <c r="H411" s="1">
        <v>5338</v>
      </c>
      <c r="I411" s="1">
        <v>5311</v>
      </c>
      <c r="J411" s="1">
        <v>5311</v>
      </c>
      <c r="K411" s="1">
        <v>2655.5</v>
      </c>
    </row>
    <row r="412" spans="1:11" x14ac:dyDescent="0.25">
      <c r="A412" t="s">
        <v>26911</v>
      </c>
      <c r="B412" t="s">
        <v>26910</v>
      </c>
      <c r="C412" t="s">
        <v>26909</v>
      </c>
      <c r="D412" t="s">
        <v>26908</v>
      </c>
      <c r="E412" t="s">
        <v>13338</v>
      </c>
      <c r="F412" t="s">
        <v>10658</v>
      </c>
      <c r="G412" s="2">
        <v>42873</v>
      </c>
      <c r="H412" s="1">
        <v>28034</v>
      </c>
      <c r="I412" s="1">
        <v>28034</v>
      </c>
      <c r="J412" s="1">
        <v>28034</v>
      </c>
      <c r="K412" s="1">
        <v>11213.6</v>
      </c>
    </row>
    <row r="413" spans="1:11" x14ac:dyDescent="0.25">
      <c r="A413" t="s">
        <v>26907</v>
      </c>
      <c r="B413" t="s">
        <v>26906</v>
      </c>
      <c r="C413" t="s">
        <v>7273</v>
      </c>
      <c r="D413" t="s">
        <v>7272</v>
      </c>
      <c r="E413" t="s">
        <v>13338</v>
      </c>
      <c r="F413" t="s">
        <v>10658</v>
      </c>
      <c r="G413" s="2">
        <v>42970</v>
      </c>
      <c r="H413" s="1">
        <v>14161</v>
      </c>
      <c r="I413" s="1">
        <v>14147</v>
      </c>
      <c r="J413" s="1">
        <v>14147</v>
      </c>
      <c r="K413" s="1">
        <v>5658.8</v>
      </c>
    </row>
    <row r="414" spans="1:11" x14ac:dyDescent="0.25">
      <c r="A414" t="s">
        <v>26905</v>
      </c>
      <c r="B414" t="s">
        <v>26904</v>
      </c>
      <c r="C414" t="s">
        <v>26903</v>
      </c>
      <c r="D414" t="s">
        <v>26902</v>
      </c>
      <c r="E414" t="s">
        <v>13338</v>
      </c>
      <c r="F414" t="s">
        <v>10658</v>
      </c>
      <c r="G414" s="2">
        <v>43004</v>
      </c>
      <c r="H414" s="1">
        <v>1459</v>
      </c>
      <c r="I414" s="1">
        <v>1453</v>
      </c>
      <c r="J414" s="1">
        <v>1453</v>
      </c>
      <c r="K414" s="1">
        <v>581.20000000000005</v>
      </c>
    </row>
    <row r="415" spans="1:11" x14ac:dyDescent="0.25">
      <c r="A415" t="s">
        <v>26901</v>
      </c>
      <c r="B415" t="s">
        <v>26900</v>
      </c>
      <c r="C415" t="s">
        <v>11378</v>
      </c>
      <c r="D415" t="s">
        <v>11377</v>
      </c>
      <c r="E415" t="s">
        <v>13338</v>
      </c>
      <c r="F415" t="s">
        <v>10658</v>
      </c>
      <c r="G415" s="2">
        <v>42969</v>
      </c>
      <c r="H415" s="1">
        <v>5482</v>
      </c>
      <c r="I415" s="1">
        <v>5455</v>
      </c>
      <c r="J415" s="1">
        <v>5455</v>
      </c>
      <c r="K415" s="1">
        <v>2182</v>
      </c>
    </row>
    <row r="416" spans="1:11" x14ac:dyDescent="0.25">
      <c r="A416" t="s">
        <v>26899</v>
      </c>
      <c r="B416" t="s">
        <v>26898</v>
      </c>
      <c r="C416" t="s">
        <v>26897</v>
      </c>
      <c r="D416" t="s">
        <v>26896</v>
      </c>
      <c r="E416" t="s">
        <v>13338</v>
      </c>
      <c r="F416" t="s">
        <v>10658</v>
      </c>
      <c r="G416" s="2">
        <v>42873</v>
      </c>
      <c r="H416" s="1">
        <v>20999</v>
      </c>
      <c r="I416" s="1">
        <v>20154</v>
      </c>
      <c r="J416" s="1">
        <v>20154</v>
      </c>
      <c r="K416" s="1">
        <v>10077</v>
      </c>
    </row>
    <row r="417" spans="1:11" x14ac:dyDescent="0.25">
      <c r="A417" t="s">
        <v>26895</v>
      </c>
      <c r="B417" t="s">
        <v>26894</v>
      </c>
      <c r="C417" t="s">
        <v>18122</v>
      </c>
      <c r="D417" t="s">
        <v>18121</v>
      </c>
      <c r="E417" t="s">
        <v>13338</v>
      </c>
      <c r="F417" t="s">
        <v>10658</v>
      </c>
      <c r="G417" s="2">
        <v>42964</v>
      </c>
      <c r="I417" s="1">
        <v>3331</v>
      </c>
      <c r="J417" s="1">
        <v>3331</v>
      </c>
      <c r="K417" s="1">
        <v>1665.5</v>
      </c>
    </row>
    <row r="418" spans="1:11" x14ac:dyDescent="0.25">
      <c r="A418" t="s">
        <v>26893</v>
      </c>
      <c r="B418" t="s">
        <v>26892</v>
      </c>
      <c r="C418" t="s">
        <v>9385</v>
      </c>
      <c r="D418" t="s">
        <v>9384</v>
      </c>
      <c r="E418" t="s">
        <v>13338</v>
      </c>
      <c r="F418" t="s">
        <v>10658</v>
      </c>
      <c r="G418" s="2">
        <v>43032</v>
      </c>
      <c r="H418" s="1">
        <v>2321</v>
      </c>
      <c r="I418" s="1">
        <v>58218</v>
      </c>
      <c r="J418" s="1">
        <v>58218</v>
      </c>
      <c r="K418" s="1">
        <v>23287.200000000001</v>
      </c>
    </row>
    <row r="419" spans="1:11" x14ac:dyDescent="0.25">
      <c r="A419" t="s">
        <v>26891</v>
      </c>
      <c r="B419" t="s">
        <v>26890</v>
      </c>
      <c r="C419" t="s">
        <v>2434</v>
      </c>
      <c r="D419" t="s">
        <v>2433</v>
      </c>
      <c r="E419" t="s">
        <v>13338</v>
      </c>
      <c r="F419" t="s">
        <v>4</v>
      </c>
      <c r="G419" s="2">
        <v>42894</v>
      </c>
      <c r="H419" s="1">
        <v>103428</v>
      </c>
      <c r="I419" s="1">
        <v>88833</v>
      </c>
      <c r="J419" s="1">
        <v>88833</v>
      </c>
      <c r="K419" s="1">
        <v>38027.1</v>
      </c>
    </row>
    <row r="420" spans="1:11" x14ac:dyDescent="0.25">
      <c r="A420" t="s">
        <v>26889</v>
      </c>
      <c r="B420" t="s">
        <v>26888</v>
      </c>
      <c r="C420" t="s">
        <v>26887</v>
      </c>
      <c r="D420" t="s">
        <v>26886</v>
      </c>
      <c r="E420" t="s">
        <v>13338</v>
      </c>
      <c r="F420" t="s">
        <v>4</v>
      </c>
      <c r="G420" s="2">
        <v>43052</v>
      </c>
      <c r="H420" s="1">
        <v>1290</v>
      </c>
      <c r="I420" s="1">
        <v>1289</v>
      </c>
      <c r="J420" s="1">
        <v>1289</v>
      </c>
      <c r="K420" s="1">
        <v>515.6</v>
      </c>
    </row>
    <row r="421" spans="1:11" x14ac:dyDescent="0.25">
      <c r="A421" t="s">
        <v>26885</v>
      </c>
      <c r="B421" t="s">
        <v>26884</v>
      </c>
      <c r="C421" t="s">
        <v>26883</v>
      </c>
      <c r="D421" t="s">
        <v>26882</v>
      </c>
      <c r="E421" t="s">
        <v>13338</v>
      </c>
      <c r="F421" t="s">
        <v>4</v>
      </c>
      <c r="G421" s="2">
        <v>42956</v>
      </c>
      <c r="H421" s="1">
        <v>2593</v>
      </c>
      <c r="I421" s="1">
        <v>2504</v>
      </c>
      <c r="J421" s="1">
        <v>2504</v>
      </c>
      <c r="K421" s="1">
        <v>1252</v>
      </c>
    </row>
    <row r="422" spans="1:11" x14ac:dyDescent="0.25">
      <c r="A422" t="s">
        <v>26881</v>
      </c>
      <c r="B422" t="s">
        <v>26880</v>
      </c>
      <c r="C422" t="s">
        <v>26879</v>
      </c>
      <c r="D422" t="s">
        <v>26878</v>
      </c>
      <c r="E422" t="s">
        <v>13338</v>
      </c>
      <c r="F422" t="s">
        <v>10658</v>
      </c>
      <c r="G422" s="2">
        <v>42963</v>
      </c>
      <c r="I422" s="1">
        <v>90507</v>
      </c>
      <c r="J422" s="1">
        <v>90507</v>
      </c>
      <c r="K422" s="1">
        <v>36202.800000000003</v>
      </c>
    </row>
    <row r="423" spans="1:11" x14ac:dyDescent="0.25">
      <c r="A423" t="s">
        <v>26877</v>
      </c>
      <c r="B423" t="s">
        <v>26876</v>
      </c>
      <c r="C423" t="s">
        <v>26875</v>
      </c>
      <c r="D423" t="s">
        <v>26874</v>
      </c>
      <c r="E423" t="s">
        <v>13338</v>
      </c>
      <c r="F423" t="s">
        <v>10658</v>
      </c>
      <c r="G423" s="2">
        <v>42955</v>
      </c>
      <c r="I423" s="1">
        <v>26029</v>
      </c>
      <c r="J423" s="1">
        <v>26029</v>
      </c>
      <c r="K423" s="1">
        <v>13014.5</v>
      </c>
    </row>
    <row r="424" spans="1:11" x14ac:dyDescent="0.25">
      <c r="A424" t="s">
        <v>26873</v>
      </c>
      <c r="B424" t="s">
        <v>26872</v>
      </c>
      <c r="C424" t="s">
        <v>26871</v>
      </c>
      <c r="D424" t="s">
        <v>26870</v>
      </c>
      <c r="E424" t="s">
        <v>13338</v>
      </c>
      <c r="F424" t="s">
        <v>10658</v>
      </c>
      <c r="G424" s="2">
        <v>42956</v>
      </c>
      <c r="H424" s="1">
        <v>7012</v>
      </c>
      <c r="I424" s="1">
        <v>5871</v>
      </c>
      <c r="J424" s="1">
        <v>5871</v>
      </c>
      <c r="K424" s="1">
        <v>2935.5</v>
      </c>
    </row>
    <row r="425" spans="1:11" x14ac:dyDescent="0.25">
      <c r="A425" t="s">
        <v>26869</v>
      </c>
      <c r="B425" t="s">
        <v>26868</v>
      </c>
      <c r="C425" t="s">
        <v>979</v>
      </c>
      <c r="D425" t="s">
        <v>978</v>
      </c>
      <c r="E425" t="s">
        <v>13338</v>
      </c>
      <c r="F425" t="s">
        <v>10658</v>
      </c>
      <c r="G425" s="2">
        <v>43014</v>
      </c>
      <c r="H425" s="1">
        <v>440824</v>
      </c>
      <c r="I425" s="1">
        <v>455700</v>
      </c>
      <c r="J425" s="1">
        <v>455700</v>
      </c>
      <c r="K425" s="1">
        <v>184777.60000000001</v>
      </c>
    </row>
    <row r="426" spans="1:11" x14ac:dyDescent="0.25">
      <c r="A426" t="s">
        <v>26867</v>
      </c>
      <c r="B426" t="s">
        <v>26866</v>
      </c>
      <c r="C426" t="s">
        <v>26865</v>
      </c>
      <c r="D426" t="s">
        <v>26864</v>
      </c>
      <c r="E426" t="s">
        <v>13338</v>
      </c>
      <c r="F426" t="s">
        <v>10658</v>
      </c>
      <c r="G426" s="2">
        <v>43032</v>
      </c>
      <c r="H426" s="1">
        <v>12452</v>
      </c>
      <c r="I426" s="1">
        <v>11704</v>
      </c>
      <c r="J426" s="1">
        <v>11704</v>
      </c>
      <c r="K426" s="1">
        <v>5852</v>
      </c>
    </row>
    <row r="427" spans="1:11" x14ac:dyDescent="0.25">
      <c r="A427" t="s">
        <v>26863</v>
      </c>
      <c r="B427" t="s">
        <v>26862</v>
      </c>
      <c r="C427" t="s">
        <v>26861</v>
      </c>
      <c r="D427" t="s">
        <v>26860</v>
      </c>
      <c r="E427" t="s">
        <v>13338</v>
      </c>
      <c r="F427" t="s">
        <v>4</v>
      </c>
      <c r="G427" s="2">
        <v>43033</v>
      </c>
      <c r="H427" s="1">
        <v>25894</v>
      </c>
      <c r="J427" s="1">
        <v>25894</v>
      </c>
      <c r="K427" s="1">
        <v>10357.6</v>
      </c>
    </row>
    <row r="428" spans="1:11" x14ac:dyDescent="0.25">
      <c r="A428" t="s">
        <v>26859</v>
      </c>
      <c r="B428" t="s">
        <v>26858</v>
      </c>
      <c r="C428" t="s">
        <v>4609</v>
      </c>
      <c r="D428" t="s">
        <v>4608</v>
      </c>
      <c r="E428" t="s">
        <v>13338</v>
      </c>
      <c r="F428" t="s">
        <v>10658</v>
      </c>
      <c r="G428" s="2">
        <v>43014</v>
      </c>
      <c r="H428" s="1">
        <v>346128</v>
      </c>
      <c r="I428" s="1">
        <v>337782</v>
      </c>
      <c r="J428" s="1">
        <v>337782</v>
      </c>
      <c r="K428" s="1">
        <v>144110.39999999999</v>
      </c>
    </row>
    <row r="429" spans="1:11" x14ac:dyDescent="0.25">
      <c r="A429" t="s">
        <v>26857</v>
      </c>
      <c r="B429" t="s">
        <v>26856</v>
      </c>
      <c r="C429" t="s">
        <v>20319</v>
      </c>
      <c r="D429" t="s">
        <v>20318</v>
      </c>
      <c r="E429" t="s">
        <v>13338</v>
      </c>
      <c r="F429" t="s">
        <v>10658</v>
      </c>
      <c r="G429" s="2">
        <v>42950</v>
      </c>
      <c r="I429" s="1">
        <v>21049</v>
      </c>
      <c r="J429" s="1">
        <v>21049</v>
      </c>
      <c r="K429" s="1">
        <v>10524.5</v>
      </c>
    </row>
    <row r="430" spans="1:11" x14ac:dyDescent="0.25">
      <c r="A430" t="s">
        <v>26855</v>
      </c>
      <c r="B430" t="s">
        <v>26854</v>
      </c>
      <c r="C430" t="s">
        <v>26853</v>
      </c>
      <c r="D430" t="s">
        <v>26852</v>
      </c>
      <c r="E430" t="s">
        <v>13338</v>
      </c>
      <c r="F430" t="s">
        <v>10658</v>
      </c>
      <c r="G430" s="2">
        <v>43046</v>
      </c>
      <c r="H430" s="1">
        <v>26400</v>
      </c>
      <c r="I430" s="1">
        <v>25344</v>
      </c>
      <c r="J430" s="1">
        <v>25344</v>
      </c>
      <c r="K430" s="1">
        <v>12672</v>
      </c>
    </row>
    <row r="431" spans="1:11" x14ac:dyDescent="0.25">
      <c r="A431" t="s">
        <v>26851</v>
      </c>
      <c r="B431" t="s">
        <v>26850</v>
      </c>
      <c r="C431" t="s">
        <v>26849</v>
      </c>
      <c r="D431" t="s">
        <v>26848</v>
      </c>
      <c r="E431" t="s">
        <v>13338</v>
      </c>
      <c r="F431" t="s">
        <v>10658</v>
      </c>
      <c r="G431" s="2">
        <v>42950</v>
      </c>
      <c r="H431" s="1">
        <v>77348</v>
      </c>
      <c r="I431" s="1">
        <v>77347</v>
      </c>
      <c r="J431" s="1">
        <v>77347</v>
      </c>
      <c r="K431" s="1">
        <v>38673.5</v>
      </c>
    </row>
    <row r="432" spans="1:11" x14ac:dyDescent="0.25">
      <c r="A432" t="s">
        <v>26847</v>
      </c>
      <c r="B432" t="s">
        <v>26846</v>
      </c>
      <c r="C432" t="s">
        <v>26845</v>
      </c>
      <c r="D432" t="s">
        <v>26844</v>
      </c>
      <c r="E432" t="s">
        <v>13338</v>
      </c>
      <c r="F432" t="s">
        <v>4</v>
      </c>
      <c r="G432" s="2">
        <v>43059</v>
      </c>
      <c r="H432" s="1">
        <v>159142</v>
      </c>
      <c r="I432" s="1">
        <v>159142</v>
      </c>
      <c r="J432" s="1">
        <v>159142</v>
      </c>
      <c r="K432" s="1">
        <v>79571</v>
      </c>
    </row>
    <row r="433" spans="1:11" x14ac:dyDescent="0.25">
      <c r="A433" t="s">
        <v>26843</v>
      </c>
      <c r="B433" t="s">
        <v>26842</v>
      </c>
      <c r="C433" t="s">
        <v>26841</v>
      </c>
      <c r="D433" t="s">
        <v>26840</v>
      </c>
      <c r="E433" t="s">
        <v>13338</v>
      </c>
      <c r="F433" t="s">
        <v>10658</v>
      </c>
      <c r="G433" s="2">
        <v>42954</v>
      </c>
      <c r="H433" s="1">
        <v>100087</v>
      </c>
      <c r="I433" s="1">
        <v>96602</v>
      </c>
      <c r="J433" s="1">
        <v>96602</v>
      </c>
      <c r="K433" s="1">
        <v>48301</v>
      </c>
    </row>
    <row r="434" spans="1:11" x14ac:dyDescent="0.25">
      <c r="A434" t="s">
        <v>26839</v>
      </c>
      <c r="B434" t="s">
        <v>26838</v>
      </c>
      <c r="C434" t="s">
        <v>9251</v>
      </c>
      <c r="D434" t="s">
        <v>9250</v>
      </c>
      <c r="E434" t="s">
        <v>13338</v>
      </c>
      <c r="F434" t="s">
        <v>10658</v>
      </c>
      <c r="G434" s="2">
        <v>42989</v>
      </c>
      <c r="I434" s="1">
        <v>18355</v>
      </c>
      <c r="J434" s="1">
        <v>18355</v>
      </c>
      <c r="K434" s="1">
        <v>9177.5</v>
      </c>
    </row>
    <row r="435" spans="1:11" x14ac:dyDescent="0.25">
      <c r="A435" t="s">
        <v>26837</v>
      </c>
      <c r="B435" t="s">
        <v>26836</v>
      </c>
      <c r="C435" t="s">
        <v>26835</v>
      </c>
      <c r="D435" t="s">
        <v>26834</v>
      </c>
      <c r="E435" t="s">
        <v>13338</v>
      </c>
      <c r="F435" t="s">
        <v>10658</v>
      </c>
      <c r="G435" s="2">
        <v>43003</v>
      </c>
      <c r="I435" s="1">
        <v>22086</v>
      </c>
      <c r="J435" s="1">
        <v>22086</v>
      </c>
      <c r="K435" s="1">
        <v>8834.4</v>
      </c>
    </row>
    <row r="436" spans="1:11" x14ac:dyDescent="0.25">
      <c r="A436" t="s">
        <v>26833</v>
      </c>
      <c r="B436" t="s">
        <v>26832</v>
      </c>
      <c r="C436" t="s">
        <v>26831</v>
      </c>
      <c r="D436" t="s">
        <v>26830</v>
      </c>
      <c r="E436" t="s">
        <v>13338</v>
      </c>
      <c r="F436" t="s">
        <v>10658</v>
      </c>
      <c r="G436" s="2">
        <v>42977</v>
      </c>
      <c r="H436" s="1">
        <v>4708</v>
      </c>
      <c r="I436" s="1">
        <v>4707</v>
      </c>
      <c r="J436" s="1">
        <v>4707</v>
      </c>
      <c r="K436" s="1">
        <v>1882.8</v>
      </c>
    </row>
    <row r="437" spans="1:11" x14ac:dyDescent="0.25">
      <c r="A437" t="s">
        <v>26829</v>
      </c>
      <c r="B437" t="s">
        <v>26828</v>
      </c>
      <c r="C437" t="s">
        <v>1530</v>
      </c>
      <c r="D437" t="s">
        <v>10492</v>
      </c>
      <c r="E437" t="s">
        <v>13338</v>
      </c>
      <c r="F437" t="s">
        <v>10658</v>
      </c>
      <c r="G437" s="2">
        <v>42970</v>
      </c>
      <c r="H437" s="1">
        <v>576708</v>
      </c>
      <c r="I437" s="1">
        <v>576068</v>
      </c>
      <c r="J437" s="1">
        <v>576068</v>
      </c>
      <c r="K437" s="1">
        <v>231463.3</v>
      </c>
    </row>
    <row r="438" spans="1:11" x14ac:dyDescent="0.25">
      <c r="A438" t="s">
        <v>26827</v>
      </c>
      <c r="B438" t="s">
        <v>26826</v>
      </c>
      <c r="C438" t="s">
        <v>26825</v>
      </c>
      <c r="D438" t="s">
        <v>26824</v>
      </c>
      <c r="E438" t="s">
        <v>13338</v>
      </c>
      <c r="F438" t="s">
        <v>10658</v>
      </c>
      <c r="G438" s="2">
        <v>43012</v>
      </c>
      <c r="H438" s="1">
        <v>1384</v>
      </c>
      <c r="I438" s="1">
        <v>1338</v>
      </c>
      <c r="J438" s="1">
        <v>1338</v>
      </c>
      <c r="K438" s="1">
        <v>669</v>
      </c>
    </row>
    <row r="439" spans="1:11" x14ac:dyDescent="0.25">
      <c r="A439" t="s">
        <v>26823</v>
      </c>
      <c r="B439" t="s">
        <v>26822</v>
      </c>
      <c r="C439" t="s">
        <v>26821</v>
      </c>
      <c r="D439" t="s">
        <v>26820</v>
      </c>
      <c r="E439" t="s">
        <v>13338</v>
      </c>
      <c r="F439" t="s">
        <v>10658</v>
      </c>
      <c r="G439" s="2">
        <v>42993</v>
      </c>
      <c r="H439" s="1">
        <v>27262</v>
      </c>
      <c r="I439" s="1">
        <v>43231</v>
      </c>
      <c r="J439" s="1">
        <v>43231</v>
      </c>
      <c r="K439" s="1">
        <v>21615.5</v>
      </c>
    </row>
    <row r="440" spans="1:11" x14ac:dyDescent="0.25">
      <c r="A440" t="s">
        <v>26819</v>
      </c>
      <c r="B440" t="s">
        <v>26818</v>
      </c>
      <c r="C440" t="s">
        <v>26817</v>
      </c>
      <c r="D440" t="s">
        <v>26816</v>
      </c>
      <c r="E440" t="s">
        <v>13338</v>
      </c>
      <c r="F440" t="s">
        <v>10658</v>
      </c>
      <c r="G440" s="2">
        <v>42950</v>
      </c>
      <c r="H440" s="1">
        <v>22206</v>
      </c>
      <c r="I440" s="1">
        <v>22049</v>
      </c>
      <c r="J440" s="1">
        <v>22049</v>
      </c>
      <c r="K440" s="1">
        <v>9057.2999999999993</v>
      </c>
    </row>
    <row r="441" spans="1:11" x14ac:dyDescent="0.25">
      <c r="A441" t="s">
        <v>26815</v>
      </c>
      <c r="B441" t="s">
        <v>26814</v>
      </c>
      <c r="C441" t="s">
        <v>26813</v>
      </c>
      <c r="D441" t="s">
        <v>26812</v>
      </c>
      <c r="E441" t="s">
        <v>13338</v>
      </c>
      <c r="F441" t="s">
        <v>10658</v>
      </c>
      <c r="G441" s="2">
        <v>42968</v>
      </c>
      <c r="H441" s="1">
        <v>34740</v>
      </c>
      <c r="I441" s="1">
        <v>34723</v>
      </c>
      <c r="J441" s="1">
        <v>34723</v>
      </c>
      <c r="K441" s="1">
        <v>13889.2</v>
      </c>
    </row>
    <row r="442" spans="1:11" x14ac:dyDescent="0.25">
      <c r="A442" t="s">
        <v>26811</v>
      </c>
      <c r="B442" t="s">
        <v>26810</v>
      </c>
      <c r="C442" t="s">
        <v>2980</v>
      </c>
      <c r="D442" t="s">
        <v>2979</v>
      </c>
      <c r="E442" t="s">
        <v>13338</v>
      </c>
      <c r="F442" t="s">
        <v>10658</v>
      </c>
      <c r="G442" s="2">
        <v>42970</v>
      </c>
      <c r="H442" s="1">
        <v>27106</v>
      </c>
      <c r="I442" s="1">
        <v>27105</v>
      </c>
      <c r="J442" s="1">
        <v>27105</v>
      </c>
      <c r="K442" s="1">
        <v>10842</v>
      </c>
    </row>
    <row r="443" spans="1:11" x14ac:dyDescent="0.25">
      <c r="A443" t="s">
        <v>26809</v>
      </c>
      <c r="B443" t="s">
        <v>26808</v>
      </c>
      <c r="C443" t="s">
        <v>3097</v>
      </c>
      <c r="D443" t="s">
        <v>3096</v>
      </c>
      <c r="E443" t="s">
        <v>13338</v>
      </c>
      <c r="F443" t="s">
        <v>4</v>
      </c>
      <c r="G443" s="2">
        <v>42970</v>
      </c>
      <c r="H443" s="1">
        <v>204138</v>
      </c>
      <c r="J443" s="1">
        <v>204138</v>
      </c>
      <c r="K443" s="1">
        <v>82333.8</v>
      </c>
    </row>
    <row r="444" spans="1:11" x14ac:dyDescent="0.25">
      <c r="A444" t="s">
        <v>26807</v>
      </c>
      <c r="B444" t="s">
        <v>26806</v>
      </c>
      <c r="C444" t="s">
        <v>25916</v>
      </c>
      <c r="D444" t="s">
        <v>25915</v>
      </c>
      <c r="E444" t="s">
        <v>13338</v>
      </c>
      <c r="F444" t="s">
        <v>4</v>
      </c>
      <c r="G444" s="2">
        <v>42977</v>
      </c>
      <c r="H444" s="1">
        <v>320999</v>
      </c>
      <c r="I444" s="1">
        <v>292376</v>
      </c>
      <c r="J444" s="1">
        <v>292376</v>
      </c>
      <c r="K444" s="1">
        <v>122515.8</v>
      </c>
    </row>
    <row r="445" spans="1:11" x14ac:dyDescent="0.25">
      <c r="A445" t="s">
        <v>26805</v>
      </c>
      <c r="B445" t="s">
        <v>26804</v>
      </c>
      <c r="C445" t="s">
        <v>26803</v>
      </c>
      <c r="D445" t="s">
        <v>26802</v>
      </c>
      <c r="E445" t="s">
        <v>13338</v>
      </c>
      <c r="F445" t="s">
        <v>10658</v>
      </c>
      <c r="G445" s="2">
        <v>43024</v>
      </c>
      <c r="I445" s="1">
        <v>27504</v>
      </c>
      <c r="J445" s="1">
        <v>27504</v>
      </c>
      <c r="K445" s="1">
        <v>11016.9</v>
      </c>
    </row>
    <row r="446" spans="1:11" x14ac:dyDescent="0.25">
      <c r="A446" t="s">
        <v>26801</v>
      </c>
      <c r="B446" t="s">
        <v>26800</v>
      </c>
      <c r="C446" t="s">
        <v>26799</v>
      </c>
      <c r="D446" t="s">
        <v>26798</v>
      </c>
      <c r="E446" t="s">
        <v>13338</v>
      </c>
      <c r="F446" t="s">
        <v>10658</v>
      </c>
      <c r="G446" s="2">
        <v>43013</v>
      </c>
      <c r="H446" s="1">
        <v>6948</v>
      </c>
      <c r="I446" s="1">
        <v>6945</v>
      </c>
      <c r="J446" s="1">
        <v>6945</v>
      </c>
      <c r="K446" s="1">
        <v>2778</v>
      </c>
    </row>
    <row r="447" spans="1:11" x14ac:dyDescent="0.25">
      <c r="A447" t="s">
        <v>26797</v>
      </c>
      <c r="B447" t="s">
        <v>26796</v>
      </c>
      <c r="C447" t="s">
        <v>26795</v>
      </c>
      <c r="D447" t="s">
        <v>26794</v>
      </c>
      <c r="E447" t="s">
        <v>13338</v>
      </c>
      <c r="F447" t="s">
        <v>10658</v>
      </c>
      <c r="G447" s="2">
        <v>43083</v>
      </c>
      <c r="H447" s="1">
        <v>14072</v>
      </c>
      <c r="I447" s="1">
        <v>13603</v>
      </c>
      <c r="J447" s="1">
        <v>13603</v>
      </c>
      <c r="K447" s="1">
        <v>6801.5</v>
      </c>
    </row>
    <row r="448" spans="1:11" x14ac:dyDescent="0.25">
      <c r="A448" t="s">
        <v>26793</v>
      </c>
      <c r="B448" t="s">
        <v>26792</v>
      </c>
      <c r="C448" t="s">
        <v>26791</v>
      </c>
      <c r="D448" t="s">
        <v>26790</v>
      </c>
      <c r="E448" t="s">
        <v>13338</v>
      </c>
      <c r="F448" t="s">
        <v>10658</v>
      </c>
      <c r="G448" s="2">
        <v>42964</v>
      </c>
      <c r="H448" s="1">
        <v>772479</v>
      </c>
      <c r="I448" s="1">
        <v>771706</v>
      </c>
      <c r="J448" s="1">
        <v>771706</v>
      </c>
      <c r="K448" s="1">
        <v>385853</v>
      </c>
    </row>
    <row r="449" spans="1:11" x14ac:dyDescent="0.25">
      <c r="A449" t="s">
        <v>26789</v>
      </c>
      <c r="B449" t="s">
        <v>26788</v>
      </c>
      <c r="C449" t="s">
        <v>26787</v>
      </c>
      <c r="D449" t="s">
        <v>26786</v>
      </c>
      <c r="E449" t="s">
        <v>13338</v>
      </c>
      <c r="F449" t="s">
        <v>4</v>
      </c>
      <c r="G449" s="2">
        <v>42999</v>
      </c>
      <c r="I449" s="1">
        <v>25239</v>
      </c>
      <c r="J449" s="1">
        <v>25239</v>
      </c>
      <c r="K449" s="1">
        <v>10095.6</v>
      </c>
    </row>
    <row r="450" spans="1:11" x14ac:dyDescent="0.25">
      <c r="A450" t="s">
        <v>26785</v>
      </c>
      <c r="B450" t="s">
        <v>26784</v>
      </c>
      <c r="C450" t="s">
        <v>26783</v>
      </c>
      <c r="D450" t="s">
        <v>26782</v>
      </c>
      <c r="E450" t="s">
        <v>13338</v>
      </c>
      <c r="F450" t="s">
        <v>10658</v>
      </c>
      <c r="G450" s="2">
        <v>42963</v>
      </c>
      <c r="H450" s="1">
        <v>18500</v>
      </c>
      <c r="I450" s="1">
        <v>17575</v>
      </c>
      <c r="J450" s="1">
        <v>17575</v>
      </c>
      <c r="K450" s="1">
        <v>8787.5</v>
      </c>
    </row>
    <row r="451" spans="1:11" x14ac:dyDescent="0.25">
      <c r="A451" t="s">
        <v>26781</v>
      </c>
      <c r="B451" t="s">
        <v>26780</v>
      </c>
      <c r="C451" t="s">
        <v>26779</v>
      </c>
      <c r="D451" t="s">
        <v>26778</v>
      </c>
      <c r="E451" t="s">
        <v>13338</v>
      </c>
      <c r="F451" t="s">
        <v>4</v>
      </c>
      <c r="G451" s="2">
        <v>42964</v>
      </c>
      <c r="H451" s="1">
        <v>851994</v>
      </c>
      <c r="I451" s="1">
        <v>838646</v>
      </c>
      <c r="J451" s="1">
        <v>838646</v>
      </c>
      <c r="K451" s="1">
        <v>361858.7</v>
      </c>
    </row>
    <row r="452" spans="1:11" x14ac:dyDescent="0.25">
      <c r="A452" t="s">
        <v>26777</v>
      </c>
      <c r="B452" t="s">
        <v>26776</v>
      </c>
      <c r="C452" t="s">
        <v>1108</v>
      </c>
      <c r="D452" t="s">
        <v>1107</v>
      </c>
      <c r="E452" t="s">
        <v>13338</v>
      </c>
      <c r="F452" t="s">
        <v>10658</v>
      </c>
      <c r="G452" s="2">
        <v>43024</v>
      </c>
      <c r="H452" s="1">
        <v>46456</v>
      </c>
      <c r="I452" s="1">
        <v>46433</v>
      </c>
      <c r="J452" s="1">
        <v>46433</v>
      </c>
      <c r="K452" s="1">
        <v>18573.2</v>
      </c>
    </row>
    <row r="453" spans="1:11" x14ac:dyDescent="0.25">
      <c r="A453" t="s">
        <v>26775</v>
      </c>
      <c r="B453" t="s">
        <v>26774</v>
      </c>
      <c r="C453" t="s">
        <v>26773</v>
      </c>
      <c r="D453" t="s">
        <v>26772</v>
      </c>
      <c r="E453" t="s">
        <v>13338</v>
      </c>
      <c r="F453" t="s">
        <v>10658</v>
      </c>
      <c r="G453" s="2">
        <v>43014</v>
      </c>
      <c r="H453" s="1">
        <v>11083</v>
      </c>
      <c r="I453" s="1">
        <v>11063</v>
      </c>
      <c r="J453" s="1">
        <v>11063</v>
      </c>
      <c r="K453" s="1">
        <v>4425.2</v>
      </c>
    </row>
    <row r="454" spans="1:11" x14ac:dyDescent="0.25">
      <c r="A454" t="s">
        <v>26771</v>
      </c>
      <c r="B454" t="s">
        <v>26770</v>
      </c>
      <c r="C454" t="s">
        <v>26769</v>
      </c>
      <c r="D454" t="s">
        <v>26768</v>
      </c>
      <c r="E454" t="s">
        <v>13338</v>
      </c>
      <c r="F454" t="s">
        <v>10658</v>
      </c>
      <c r="G454" s="2">
        <v>42955</v>
      </c>
      <c r="I454" s="1">
        <v>638421</v>
      </c>
      <c r="J454" s="1">
        <v>638421</v>
      </c>
      <c r="K454" s="1">
        <v>289378.8</v>
      </c>
    </row>
    <row r="455" spans="1:11" x14ac:dyDescent="0.25">
      <c r="A455" t="s">
        <v>26767</v>
      </c>
      <c r="B455" t="s">
        <v>26766</v>
      </c>
      <c r="C455" t="s">
        <v>26765</v>
      </c>
      <c r="D455" t="s">
        <v>26764</v>
      </c>
      <c r="E455" t="s">
        <v>13338</v>
      </c>
      <c r="F455" t="s">
        <v>10658</v>
      </c>
      <c r="G455" s="2">
        <v>43083</v>
      </c>
      <c r="H455" s="1">
        <v>102794</v>
      </c>
      <c r="I455" s="1">
        <v>223065</v>
      </c>
      <c r="J455" s="1">
        <v>223065</v>
      </c>
      <c r="K455" s="1">
        <v>111532.5</v>
      </c>
    </row>
    <row r="456" spans="1:11" x14ac:dyDescent="0.25">
      <c r="A456" t="s">
        <v>26763</v>
      </c>
      <c r="B456" t="s">
        <v>26762</v>
      </c>
      <c r="C456" t="s">
        <v>26761</v>
      </c>
      <c r="D456" t="s">
        <v>26760</v>
      </c>
      <c r="E456" t="s">
        <v>13338</v>
      </c>
      <c r="F456" t="s">
        <v>10658</v>
      </c>
      <c r="G456" s="2">
        <v>42955</v>
      </c>
      <c r="I456" s="1">
        <v>106338</v>
      </c>
      <c r="J456" s="1">
        <v>106338</v>
      </c>
      <c r="K456" s="1">
        <v>48550</v>
      </c>
    </row>
    <row r="457" spans="1:11" x14ac:dyDescent="0.25">
      <c r="A457" t="s">
        <v>26759</v>
      </c>
      <c r="B457" t="s">
        <v>26758</v>
      </c>
      <c r="C457" t="s">
        <v>26757</v>
      </c>
      <c r="D457" t="s">
        <v>26756</v>
      </c>
      <c r="E457" t="s">
        <v>13338</v>
      </c>
      <c r="F457" t="s">
        <v>10658</v>
      </c>
      <c r="G457" s="2">
        <v>43040</v>
      </c>
      <c r="I457" s="1">
        <v>57073</v>
      </c>
      <c r="J457" s="1">
        <v>57073</v>
      </c>
      <c r="K457" s="1">
        <v>28536.5</v>
      </c>
    </row>
    <row r="458" spans="1:11" x14ac:dyDescent="0.25">
      <c r="A458" t="s">
        <v>26755</v>
      </c>
      <c r="B458" t="s">
        <v>26754</v>
      </c>
      <c r="C458" t="s">
        <v>14337</v>
      </c>
      <c r="D458" t="s">
        <v>14336</v>
      </c>
      <c r="E458" t="s">
        <v>13338</v>
      </c>
      <c r="F458" t="s">
        <v>10658</v>
      </c>
      <c r="G458" s="2">
        <v>42760</v>
      </c>
      <c r="H458" s="1">
        <v>24391</v>
      </c>
      <c r="I458" s="1">
        <v>21004</v>
      </c>
      <c r="J458" s="1">
        <v>21004</v>
      </c>
      <c r="K458" s="1">
        <v>9909.2000000000007</v>
      </c>
    </row>
    <row r="459" spans="1:11" x14ac:dyDescent="0.25">
      <c r="A459" t="s">
        <v>26753</v>
      </c>
      <c r="B459" t="s">
        <v>26752</v>
      </c>
      <c r="C459" t="s">
        <v>22972</v>
      </c>
      <c r="D459" t="s">
        <v>22971</v>
      </c>
      <c r="E459" t="s">
        <v>13338</v>
      </c>
      <c r="F459" t="s">
        <v>4</v>
      </c>
      <c r="G459" s="2">
        <v>42991</v>
      </c>
      <c r="H459" s="1">
        <v>88666</v>
      </c>
      <c r="I459" s="1">
        <v>118221</v>
      </c>
      <c r="J459" s="1">
        <v>118221</v>
      </c>
      <c r="K459" s="1">
        <v>59110.5</v>
      </c>
    </row>
    <row r="460" spans="1:11" x14ac:dyDescent="0.25">
      <c r="A460" t="s">
        <v>26751</v>
      </c>
      <c r="B460" t="s">
        <v>26750</v>
      </c>
      <c r="C460" t="s">
        <v>8935</v>
      </c>
      <c r="D460" t="s">
        <v>8934</v>
      </c>
      <c r="E460" t="s">
        <v>13338</v>
      </c>
      <c r="F460" t="s">
        <v>10658</v>
      </c>
      <c r="G460" s="2">
        <v>42955</v>
      </c>
      <c r="I460" s="1">
        <v>53365</v>
      </c>
      <c r="J460" s="1">
        <v>53365</v>
      </c>
      <c r="K460" s="1">
        <v>23171.3</v>
      </c>
    </row>
    <row r="461" spans="1:11" x14ac:dyDescent="0.25">
      <c r="A461" t="s">
        <v>26749</v>
      </c>
      <c r="B461" t="s">
        <v>26748</v>
      </c>
      <c r="C461" t="s">
        <v>5362</v>
      </c>
      <c r="D461" t="s">
        <v>5361</v>
      </c>
      <c r="E461" t="s">
        <v>13338</v>
      </c>
      <c r="F461" t="s">
        <v>10658</v>
      </c>
      <c r="G461" s="2">
        <v>42963</v>
      </c>
      <c r="H461" s="1">
        <v>13472</v>
      </c>
      <c r="I461" s="1">
        <v>13196</v>
      </c>
      <c r="J461" s="1">
        <v>13196</v>
      </c>
      <c r="K461" s="1">
        <v>6598</v>
      </c>
    </row>
    <row r="462" spans="1:11" x14ac:dyDescent="0.25">
      <c r="A462" t="s">
        <v>26747</v>
      </c>
      <c r="B462" t="s">
        <v>26746</v>
      </c>
      <c r="C462" t="s">
        <v>26745</v>
      </c>
      <c r="D462" t="s">
        <v>26744</v>
      </c>
      <c r="E462" t="s">
        <v>13338</v>
      </c>
      <c r="F462" t="s">
        <v>10658</v>
      </c>
      <c r="G462" s="2">
        <v>42955</v>
      </c>
      <c r="I462" s="1">
        <v>16436</v>
      </c>
      <c r="J462" s="1">
        <v>16436</v>
      </c>
      <c r="K462" s="1">
        <v>8218</v>
      </c>
    </row>
    <row r="463" spans="1:11" x14ac:dyDescent="0.25">
      <c r="A463" t="s">
        <v>26743</v>
      </c>
      <c r="B463" t="s">
        <v>26742</v>
      </c>
      <c r="C463" t="s">
        <v>26741</v>
      </c>
      <c r="D463" t="s">
        <v>26740</v>
      </c>
      <c r="E463" t="s">
        <v>13338</v>
      </c>
      <c r="F463" t="s">
        <v>10658</v>
      </c>
      <c r="G463" s="2">
        <v>42970</v>
      </c>
      <c r="H463" s="1">
        <v>21316</v>
      </c>
      <c r="I463" s="1">
        <v>17661</v>
      </c>
      <c r="J463" s="1">
        <v>17661</v>
      </c>
      <c r="K463" s="1">
        <v>8830.5</v>
      </c>
    </row>
    <row r="464" spans="1:11" x14ac:dyDescent="0.25">
      <c r="A464" t="s">
        <v>26739</v>
      </c>
      <c r="B464" t="s">
        <v>26738</v>
      </c>
      <c r="C464" t="s">
        <v>26737</v>
      </c>
      <c r="D464" t="s">
        <v>26736</v>
      </c>
      <c r="E464" t="s">
        <v>13338</v>
      </c>
      <c r="F464" t="s">
        <v>10658</v>
      </c>
      <c r="G464" s="2">
        <v>42970</v>
      </c>
      <c r="H464" s="1">
        <v>41997</v>
      </c>
      <c r="I464" s="1">
        <v>35559</v>
      </c>
      <c r="J464" s="1">
        <v>35559</v>
      </c>
      <c r="K464" s="1">
        <v>17779.5</v>
      </c>
    </row>
    <row r="465" spans="1:11" x14ac:dyDescent="0.25">
      <c r="A465" t="s">
        <v>26735</v>
      </c>
      <c r="B465" t="s">
        <v>26734</v>
      </c>
      <c r="C465" t="s">
        <v>12896</v>
      </c>
      <c r="D465" t="s">
        <v>12895</v>
      </c>
      <c r="E465" t="s">
        <v>13338</v>
      </c>
      <c r="F465" t="s">
        <v>10658</v>
      </c>
      <c r="G465" s="2">
        <v>42951</v>
      </c>
      <c r="H465" s="1">
        <v>29545</v>
      </c>
      <c r="I465" s="1">
        <v>29515</v>
      </c>
      <c r="J465" s="1">
        <v>29515</v>
      </c>
      <c r="K465" s="1">
        <v>11806</v>
      </c>
    </row>
    <row r="466" spans="1:11" x14ac:dyDescent="0.25">
      <c r="A466" t="s">
        <v>26733</v>
      </c>
      <c r="B466" t="s">
        <v>26732</v>
      </c>
      <c r="C466" t="s">
        <v>26731</v>
      </c>
      <c r="D466" t="s">
        <v>26730</v>
      </c>
      <c r="E466" t="s">
        <v>13338</v>
      </c>
      <c r="F466" t="s">
        <v>10658</v>
      </c>
      <c r="G466" s="2">
        <v>42860</v>
      </c>
      <c r="H466" s="1">
        <v>13598</v>
      </c>
      <c r="I466" s="1">
        <v>13098</v>
      </c>
      <c r="J466" s="1">
        <v>13098</v>
      </c>
      <c r="K466" s="1">
        <v>6549</v>
      </c>
    </row>
    <row r="467" spans="1:11" x14ac:dyDescent="0.25">
      <c r="A467" t="s">
        <v>26729</v>
      </c>
      <c r="B467" t="s">
        <v>26728</v>
      </c>
      <c r="C467" t="s">
        <v>26727</v>
      </c>
      <c r="D467" t="s">
        <v>26726</v>
      </c>
      <c r="E467" t="s">
        <v>13338</v>
      </c>
      <c r="F467" t="s">
        <v>10658</v>
      </c>
      <c r="G467" s="2">
        <v>42860</v>
      </c>
      <c r="H467" s="1">
        <v>1507678</v>
      </c>
      <c r="I467" s="1">
        <v>2327270</v>
      </c>
      <c r="J467" s="1">
        <v>2327270</v>
      </c>
      <c r="K467" s="1">
        <v>1157023.6000000001</v>
      </c>
    </row>
    <row r="468" spans="1:11" x14ac:dyDescent="0.25">
      <c r="A468" t="s">
        <v>26725</v>
      </c>
      <c r="B468" t="s">
        <v>26724</v>
      </c>
      <c r="C468" t="s">
        <v>26723</v>
      </c>
      <c r="D468" t="s">
        <v>26722</v>
      </c>
      <c r="E468" t="s">
        <v>13338</v>
      </c>
      <c r="F468" t="s">
        <v>10658</v>
      </c>
      <c r="G468" s="2">
        <v>43046</v>
      </c>
      <c r="H468" s="1">
        <v>23900</v>
      </c>
      <c r="I468" s="1">
        <v>23888</v>
      </c>
      <c r="J468" s="1">
        <v>23888</v>
      </c>
      <c r="K468" s="1">
        <v>9555.2000000000007</v>
      </c>
    </row>
    <row r="469" spans="1:11" x14ac:dyDescent="0.25">
      <c r="A469" t="s">
        <v>26721</v>
      </c>
      <c r="B469" t="s">
        <v>26720</v>
      </c>
      <c r="C469" t="s">
        <v>26719</v>
      </c>
      <c r="D469" t="s">
        <v>26718</v>
      </c>
      <c r="E469" t="s">
        <v>13338</v>
      </c>
      <c r="F469" t="s">
        <v>10658</v>
      </c>
      <c r="G469" s="2">
        <v>43018</v>
      </c>
      <c r="H469" s="1">
        <v>2969970</v>
      </c>
      <c r="I469" s="1">
        <v>2958952</v>
      </c>
      <c r="J469" s="1">
        <v>2958952</v>
      </c>
      <c r="K469" s="1">
        <v>1200072</v>
      </c>
    </row>
    <row r="470" spans="1:11" x14ac:dyDescent="0.25">
      <c r="A470" t="s">
        <v>26717</v>
      </c>
      <c r="B470" t="s">
        <v>26716</v>
      </c>
      <c r="C470" t="s">
        <v>26715</v>
      </c>
      <c r="D470" t="s">
        <v>26714</v>
      </c>
      <c r="E470" t="s">
        <v>13338</v>
      </c>
      <c r="F470" t="s">
        <v>4</v>
      </c>
      <c r="G470" s="2">
        <v>42970</v>
      </c>
      <c r="H470" s="1">
        <v>397027</v>
      </c>
      <c r="I470" s="1">
        <v>455597</v>
      </c>
      <c r="J470" s="1">
        <v>455597</v>
      </c>
      <c r="K470" s="1">
        <v>208513.3</v>
      </c>
    </row>
    <row r="471" spans="1:11" x14ac:dyDescent="0.25">
      <c r="A471" t="s">
        <v>26713</v>
      </c>
      <c r="B471" t="s">
        <v>26712</v>
      </c>
      <c r="C471" t="s">
        <v>26711</v>
      </c>
      <c r="D471" t="s">
        <v>26710</v>
      </c>
      <c r="E471" t="s">
        <v>13338</v>
      </c>
      <c r="F471" t="s">
        <v>4</v>
      </c>
      <c r="G471" s="2">
        <v>42970</v>
      </c>
      <c r="H471" s="1">
        <v>400526</v>
      </c>
      <c r="I471" s="1">
        <v>395742</v>
      </c>
      <c r="J471" s="1">
        <v>395742</v>
      </c>
      <c r="K471" s="1">
        <v>160533.1</v>
      </c>
    </row>
    <row r="472" spans="1:11" x14ac:dyDescent="0.25">
      <c r="A472" t="s">
        <v>26709</v>
      </c>
      <c r="B472" t="s">
        <v>26708</v>
      </c>
      <c r="C472" t="s">
        <v>26707</v>
      </c>
      <c r="D472" t="s">
        <v>26706</v>
      </c>
      <c r="E472" t="s">
        <v>13338</v>
      </c>
      <c r="F472" t="s">
        <v>10658</v>
      </c>
      <c r="G472" s="2">
        <v>43052</v>
      </c>
      <c r="I472" s="1">
        <v>102135</v>
      </c>
      <c r="J472" s="1">
        <v>102135</v>
      </c>
      <c r="K472" s="1">
        <v>40854</v>
      </c>
    </row>
    <row r="473" spans="1:11" x14ac:dyDescent="0.25">
      <c r="A473" t="s">
        <v>26705</v>
      </c>
      <c r="B473" t="s">
        <v>26704</v>
      </c>
      <c r="C473" t="s">
        <v>4579</v>
      </c>
      <c r="D473" t="s">
        <v>4578</v>
      </c>
      <c r="E473" t="s">
        <v>13338</v>
      </c>
      <c r="F473" t="s">
        <v>10658</v>
      </c>
      <c r="G473" s="2">
        <v>42951</v>
      </c>
      <c r="H473" s="1">
        <v>191765</v>
      </c>
      <c r="I473" s="1">
        <v>191631</v>
      </c>
      <c r="J473" s="1">
        <v>191631</v>
      </c>
      <c r="K473" s="1">
        <v>76652.399999999994</v>
      </c>
    </row>
    <row r="474" spans="1:11" x14ac:dyDescent="0.25">
      <c r="A474" t="s">
        <v>26703</v>
      </c>
      <c r="B474" t="s">
        <v>26702</v>
      </c>
      <c r="C474" t="s">
        <v>26701</v>
      </c>
      <c r="D474" t="s">
        <v>26700</v>
      </c>
      <c r="E474" t="s">
        <v>13338</v>
      </c>
      <c r="F474" t="s">
        <v>10658</v>
      </c>
      <c r="G474" s="2">
        <v>42955</v>
      </c>
      <c r="H474" s="1">
        <v>2843625</v>
      </c>
      <c r="I474" s="1">
        <v>3541378</v>
      </c>
      <c r="J474" s="1">
        <v>3541378</v>
      </c>
      <c r="K474" s="1">
        <v>1718745.7</v>
      </c>
    </row>
    <row r="475" spans="1:11" x14ac:dyDescent="0.25">
      <c r="A475" t="s">
        <v>26699</v>
      </c>
      <c r="B475" t="s">
        <v>26698</v>
      </c>
      <c r="C475" t="s">
        <v>12300</v>
      </c>
      <c r="D475" t="s">
        <v>12299</v>
      </c>
      <c r="E475" t="s">
        <v>13338</v>
      </c>
      <c r="F475" t="s">
        <v>4</v>
      </c>
      <c r="G475" s="2">
        <v>42873</v>
      </c>
      <c r="H475" s="1">
        <v>12590</v>
      </c>
      <c r="J475" s="1">
        <v>12590</v>
      </c>
      <c r="K475" s="1">
        <v>6295</v>
      </c>
    </row>
    <row r="476" spans="1:11" x14ac:dyDescent="0.25">
      <c r="A476" t="s">
        <v>26697</v>
      </c>
      <c r="B476" t="s">
        <v>26696</v>
      </c>
      <c r="C476" t="s">
        <v>26695</v>
      </c>
      <c r="D476" t="s">
        <v>26694</v>
      </c>
      <c r="E476" t="s">
        <v>13338</v>
      </c>
      <c r="F476" t="s">
        <v>10658</v>
      </c>
      <c r="G476" s="2">
        <v>42951</v>
      </c>
      <c r="H476" s="1">
        <v>248494</v>
      </c>
      <c r="I476" s="1">
        <v>145475</v>
      </c>
      <c r="J476" s="1">
        <v>145475</v>
      </c>
      <c r="K476" s="1">
        <v>72386.899999999994</v>
      </c>
    </row>
    <row r="477" spans="1:11" x14ac:dyDescent="0.25">
      <c r="A477" t="s">
        <v>26693</v>
      </c>
      <c r="B477" t="s">
        <v>26692</v>
      </c>
      <c r="C477" t="s">
        <v>10528</v>
      </c>
      <c r="D477" t="s">
        <v>10527</v>
      </c>
      <c r="E477" t="s">
        <v>13338</v>
      </c>
      <c r="F477" t="s">
        <v>10658</v>
      </c>
      <c r="G477" s="2">
        <v>43048</v>
      </c>
      <c r="H477" s="1">
        <v>788438</v>
      </c>
      <c r="I477" s="1">
        <v>786850</v>
      </c>
      <c r="J477" s="1">
        <v>786850</v>
      </c>
      <c r="K477" s="1">
        <v>318702.7</v>
      </c>
    </row>
    <row r="478" spans="1:11" x14ac:dyDescent="0.25">
      <c r="A478" t="s">
        <v>26691</v>
      </c>
      <c r="B478" t="s">
        <v>26690</v>
      </c>
      <c r="C478" t="s">
        <v>26689</v>
      </c>
      <c r="D478" t="s">
        <v>26688</v>
      </c>
      <c r="E478" t="s">
        <v>13338</v>
      </c>
      <c r="F478" t="s">
        <v>10658</v>
      </c>
      <c r="G478" s="2">
        <v>43048</v>
      </c>
      <c r="H478" s="1">
        <v>6316</v>
      </c>
      <c r="I478" s="1">
        <v>6313</v>
      </c>
      <c r="J478" s="1">
        <v>6313</v>
      </c>
      <c r="K478" s="1">
        <v>2525.1999999999998</v>
      </c>
    </row>
    <row r="479" spans="1:11" x14ac:dyDescent="0.25">
      <c r="A479" t="s">
        <v>26687</v>
      </c>
      <c r="B479" t="s">
        <v>26686</v>
      </c>
      <c r="C479" t="s">
        <v>26685</v>
      </c>
      <c r="D479" t="s">
        <v>26684</v>
      </c>
      <c r="E479" t="s">
        <v>13338</v>
      </c>
      <c r="F479" t="s">
        <v>10658</v>
      </c>
      <c r="G479" s="2">
        <v>42989</v>
      </c>
      <c r="H479" s="1">
        <v>73676</v>
      </c>
      <c r="I479" s="1">
        <v>73644</v>
      </c>
      <c r="J479" s="1">
        <v>73644</v>
      </c>
      <c r="K479" s="1">
        <v>31756.799999999999</v>
      </c>
    </row>
    <row r="480" spans="1:11" x14ac:dyDescent="0.25">
      <c r="A480" t="s">
        <v>26683</v>
      </c>
      <c r="B480" t="s">
        <v>26682</v>
      </c>
      <c r="C480" t="s">
        <v>26681</v>
      </c>
      <c r="D480" t="s">
        <v>26680</v>
      </c>
      <c r="E480" t="s">
        <v>13338</v>
      </c>
      <c r="F480" t="s">
        <v>10658</v>
      </c>
      <c r="G480" s="2">
        <v>42969</v>
      </c>
      <c r="H480" s="1">
        <v>28698</v>
      </c>
      <c r="I480" s="1">
        <v>28684</v>
      </c>
      <c r="J480" s="1">
        <v>28684</v>
      </c>
      <c r="K480" s="1">
        <v>11473.6</v>
      </c>
    </row>
    <row r="481" spans="1:11" x14ac:dyDescent="0.25">
      <c r="A481" t="s">
        <v>26679</v>
      </c>
      <c r="B481" t="s">
        <v>26678</v>
      </c>
      <c r="C481" t="s">
        <v>26677</v>
      </c>
      <c r="D481" t="s">
        <v>26676</v>
      </c>
      <c r="E481" t="s">
        <v>13338</v>
      </c>
      <c r="F481" t="s">
        <v>10658</v>
      </c>
      <c r="G481" s="2">
        <v>42951</v>
      </c>
      <c r="H481" s="1">
        <v>1607</v>
      </c>
      <c r="I481" s="1">
        <v>1607</v>
      </c>
      <c r="J481" s="1">
        <v>1607</v>
      </c>
      <c r="K481" s="1">
        <v>695.1</v>
      </c>
    </row>
    <row r="482" spans="1:11" x14ac:dyDescent="0.25">
      <c r="A482" t="s">
        <v>26675</v>
      </c>
      <c r="B482" t="s">
        <v>26674</v>
      </c>
      <c r="C482" t="s">
        <v>26673</v>
      </c>
      <c r="D482" t="s">
        <v>26672</v>
      </c>
      <c r="E482" t="s">
        <v>13338</v>
      </c>
      <c r="F482" t="s">
        <v>4</v>
      </c>
      <c r="G482" s="2">
        <v>43052</v>
      </c>
      <c r="H482" s="1">
        <v>197600</v>
      </c>
      <c r="I482" s="1">
        <v>197592</v>
      </c>
      <c r="J482" s="1">
        <v>197592</v>
      </c>
      <c r="K482" s="1">
        <v>79155.5</v>
      </c>
    </row>
    <row r="483" spans="1:11" x14ac:dyDescent="0.25">
      <c r="A483" t="s">
        <v>26671</v>
      </c>
      <c r="B483" t="s">
        <v>26670</v>
      </c>
      <c r="C483" t="s">
        <v>5925</v>
      </c>
      <c r="D483" t="s">
        <v>5924</v>
      </c>
      <c r="E483" t="s">
        <v>13338</v>
      </c>
      <c r="F483" t="s">
        <v>4</v>
      </c>
      <c r="G483" s="2">
        <v>42954</v>
      </c>
      <c r="H483" s="1">
        <v>695042</v>
      </c>
      <c r="I483" s="1">
        <v>926259</v>
      </c>
      <c r="J483" s="1">
        <v>926259</v>
      </c>
      <c r="K483" s="1">
        <v>416578.2</v>
      </c>
    </row>
    <row r="484" spans="1:11" x14ac:dyDescent="0.25">
      <c r="A484" t="s">
        <v>26669</v>
      </c>
      <c r="B484" t="s">
        <v>26668</v>
      </c>
      <c r="C484" t="s">
        <v>14017</v>
      </c>
      <c r="D484" t="s">
        <v>14016</v>
      </c>
      <c r="E484" t="s">
        <v>13338</v>
      </c>
      <c r="F484" t="s">
        <v>10658</v>
      </c>
      <c r="G484" s="2">
        <v>42773</v>
      </c>
      <c r="I484" s="1">
        <v>786190</v>
      </c>
      <c r="J484" s="1">
        <v>786190</v>
      </c>
      <c r="K484" s="1">
        <v>393095</v>
      </c>
    </row>
    <row r="485" spans="1:11" x14ac:dyDescent="0.25">
      <c r="A485" t="s">
        <v>26667</v>
      </c>
      <c r="B485" t="s">
        <v>26666</v>
      </c>
      <c r="C485" t="s">
        <v>26665</v>
      </c>
      <c r="D485" t="s">
        <v>26664</v>
      </c>
      <c r="E485" t="s">
        <v>13338</v>
      </c>
      <c r="F485" t="s">
        <v>10658</v>
      </c>
      <c r="G485" s="2">
        <v>42955</v>
      </c>
      <c r="H485" s="1">
        <v>122730</v>
      </c>
      <c r="I485" s="1">
        <v>122690</v>
      </c>
      <c r="J485" s="1">
        <v>122690</v>
      </c>
      <c r="K485" s="1">
        <v>49076</v>
      </c>
    </row>
    <row r="486" spans="1:11" x14ac:dyDescent="0.25">
      <c r="A486" t="s">
        <v>26663</v>
      </c>
      <c r="B486" t="s">
        <v>26662</v>
      </c>
      <c r="C486" t="s">
        <v>11649</v>
      </c>
      <c r="D486" t="s">
        <v>11648</v>
      </c>
      <c r="E486" t="s">
        <v>13338</v>
      </c>
      <c r="F486" t="s">
        <v>10658</v>
      </c>
      <c r="G486" s="2">
        <v>42948</v>
      </c>
      <c r="H486" s="1">
        <v>179912</v>
      </c>
      <c r="I486" s="1">
        <v>186700</v>
      </c>
      <c r="J486" s="1">
        <v>186700</v>
      </c>
      <c r="K486" s="1">
        <v>76210</v>
      </c>
    </row>
    <row r="487" spans="1:11" x14ac:dyDescent="0.25">
      <c r="A487" t="s">
        <v>26661</v>
      </c>
      <c r="B487" t="s">
        <v>26660</v>
      </c>
      <c r="C487" t="s">
        <v>12152</v>
      </c>
      <c r="D487" t="s">
        <v>12151</v>
      </c>
      <c r="E487" t="s">
        <v>13338</v>
      </c>
      <c r="F487" t="s">
        <v>10658</v>
      </c>
      <c r="G487" s="2">
        <v>42964</v>
      </c>
      <c r="H487" s="1">
        <v>13765</v>
      </c>
      <c r="I487" s="1">
        <v>13490</v>
      </c>
      <c r="J487" s="1">
        <v>13490</v>
      </c>
      <c r="K487" s="1">
        <v>6745</v>
      </c>
    </row>
    <row r="488" spans="1:11" x14ac:dyDescent="0.25">
      <c r="A488" t="s">
        <v>26659</v>
      </c>
      <c r="B488" t="s">
        <v>26658</v>
      </c>
      <c r="C488" t="s">
        <v>26657</v>
      </c>
      <c r="D488" t="s">
        <v>26656</v>
      </c>
      <c r="E488" t="s">
        <v>13338</v>
      </c>
      <c r="F488" t="s">
        <v>4</v>
      </c>
      <c r="G488" s="2">
        <v>42989</v>
      </c>
      <c r="I488" s="1">
        <v>12405</v>
      </c>
      <c r="J488" s="1">
        <v>12405</v>
      </c>
      <c r="K488" s="1">
        <v>6202.5</v>
      </c>
    </row>
    <row r="489" spans="1:11" x14ac:dyDescent="0.25">
      <c r="A489" t="s">
        <v>26655</v>
      </c>
      <c r="B489" t="s">
        <v>26654</v>
      </c>
      <c r="C489" t="s">
        <v>26653</v>
      </c>
      <c r="D489" t="s">
        <v>26652</v>
      </c>
      <c r="E489" t="s">
        <v>13338</v>
      </c>
      <c r="F489" t="s">
        <v>10658</v>
      </c>
      <c r="G489" s="2">
        <v>42964</v>
      </c>
      <c r="H489" s="1">
        <v>230618</v>
      </c>
      <c r="I489" s="1">
        <v>225962</v>
      </c>
      <c r="J489" s="1">
        <v>225962</v>
      </c>
      <c r="K489" s="1">
        <v>112981</v>
      </c>
    </row>
    <row r="490" spans="1:11" x14ac:dyDescent="0.25">
      <c r="A490" t="s">
        <v>26651</v>
      </c>
      <c r="B490" t="s">
        <v>26650</v>
      </c>
      <c r="C490" t="s">
        <v>26649</v>
      </c>
      <c r="D490" t="s">
        <v>26648</v>
      </c>
      <c r="E490" t="s">
        <v>13338</v>
      </c>
      <c r="F490" t="s">
        <v>10658</v>
      </c>
      <c r="G490" s="2">
        <v>42977</v>
      </c>
      <c r="H490" s="1">
        <v>34354</v>
      </c>
      <c r="I490" s="1">
        <v>33667</v>
      </c>
      <c r="J490" s="1">
        <v>33667</v>
      </c>
      <c r="K490" s="1">
        <v>16833.5</v>
      </c>
    </row>
    <row r="491" spans="1:11" x14ac:dyDescent="0.25">
      <c r="A491" t="s">
        <v>26647</v>
      </c>
      <c r="B491" t="s">
        <v>26646</v>
      </c>
      <c r="C491" t="s">
        <v>6667</v>
      </c>
      <c r="D491" t="s">
        <v>6666</v>
      </c>
      <c r="E491" t="s">
        <v>13338</v>
      </c>
      <c r="F491" t="s">
        <v>10658</v>
      </c>
      <c r="G491" s="2">
        <v>42860</v>
      </c>
      <c r="H491" s="1">
        <v>248546</v>
      </c>
      <c r="I491" s="1">
        <v>245947</v>
      </c>
      <c r="J491" s="1">
        <v>245947</v>
      </c>
      <c r="K491" s="1">
        <v>105183.6</v>
      </c>
    </row>
    <row r="492" spans="1:11" x14ac:dyDescent="0.25">
      <c r="A492" t="s">
        <v>26645</v>
      </c>
      <c r="B492" t="s">
        <v>26644</v>
      </c>
      <c r="C492" t="s">
        <v>11232</v>
      </c>
      <c r="D492" t="s">
        <v>11231</v>
      </c>
      <c r="E492" t="s">
        <v>13338</v>
      </c>
      <c r="F492" t="s">
        <v>10658</v>
      </c>
      <c r="G492" s="2">
        <v>43020</v>
      </c>
      <c r="H492" s="1">
        <v>343759</v>
      </c>
      <c r="I492" s="1">
        <v>342962</v>
      </c>
      <c r="J492" s="1">
        <v>342962</v>
      </c>
      <c r="K492" s="1">
        <v>137184.79999999999</v>
      </c>
    </row>
    <row r="493" spans="1:11" x14ac:dyDescent="0.25">
      <c r="A493" t="s">
        <v>26643</v>
      </c>
      <c r="B493" t="s">
        <v>26642</v>
      </c>
      <c r="C493" t="s">
        <v>26641</v>
      </c>
      <c r="D493" t="s">
        <v>26640</v>
      </c>
      <c r="E493" t="s">
        <v>13338</v>
      </c>
      <c r="F493" t="s">
        <v>10658</v>
      </c>
      <c r="G493" s="2">
        <v>43020</v>
      </c>
      <c r="H493" s="1">
        <v>50830</v>
      </c>
      <c r="I493" s="1">
        <v>50687</v>
      </c>
      <c r="J493" s="1">
        <v>50687</v>
      </c>
      <c r="K493" s="1">
        <v>20274.8</v>
      </c>
    </row>
    <row r="494" spans="1:11" x14ac:dyDescent="0.25">
      <c r="A494" t="s">
        <v>26639</v>
      </c>
      <c r="B494" t="s">
        <v>26638</v>
      </c>
      <c r="C494" t="s">
        <v>26637</v>
      </c>
      <c r="D494" t="s">
        <v>26636</v>
      </c>
      <c r="E494" t="s">
        <v>13338</v>
      </c>
      <c r="F494" t="s">
        <v>10658</v>
      </c>
      <c r="G494" s="2">
        <v>42949</v>
      </c>
      <c r="I494" s="1">
        <v>746920</v>
      </c>
      <c r="J494" s="1">
        <v>746920</v>
      </c>
      <c r="K494" s="1">
        <v>304247.09999999998</v>
      </c>
    </row>
    <row r="495" spans="1:11" x14ac:dyDescent="0.25">
      <c r="A495" t="s">
        <v>26635</v>
      </c>
      <c r="B495" t="s">
        <v>26634</v>
      </c>
      <c r="C495" t="s">
        <v>26633</v>
      </c>
      <c r="D495" t="s">
        <v>26632</v>
      </c>
      <c r="E495" t="s">
        <v>13338</v>
      </c>
      <c r="F495" t="s">
        <v>10658</v>
      </c>
      <c r="G495" s="2">
        <v>42989</v>
      </c>
      <c r="I495" s="1">
        <v>6779</v>
      </c>
      <c r="J495" s="1">
        <v>6779</v>
      </c>
      <c r="K495" s="1">
        <v>2711.6</v>
      </c>
    </row>
    <row r="496" spans="1:11" x14ac:dyDescent="0.25">
      <c r="A496" t="s">
        <v>26631</v>
      </c>
      <c r="B496" t="s">
        <v>26630</v>
      </c>
      <c r="C496" t="s">
        <v>1336</v>
      </c>
      <c r="D496" t="s">
        <v>1335</v>
      </c>
      <c r="E496" t="s">
        <v>13338</v>
      </c>
      <c r="F496" t="s">
        <v>10658</v>
      </c>
      <c r="G496" s="2">
        <v>42956</v>
      </c>
      <c r="H496" s="1">
        <v>52786</v>
      </c>
      <c r="I496" s="1">
        <v>46387</v>
      </c>
      <c r="J496" s="1">
        <v>46387</v>
      </c>
      <c r="K496" s="1">
        <v>23193.5</v>
      </c>
    </row>
    <row r="497" spans="1:11" x14ac:dyDescent="0.25">
      <c r="A497" t="s">
        <v>26629</v>
      </c>
      <c r="B497" t="s">
        <v>26628</v>
      </c>
      <c r="C497" t="s">
        <v>26627</v>
      </c>
      <c r="D497" t="s">
        <v>26626</v>
      </c>
      <c r="E497" t="s">
        <v>13338</v>
      </c>
      <c r="F497" t="s">
        <v>10658</v>
      </c>
      <c r="G497" s="2">
        <v>43025</v>
      </c>
      <c r="H497" s="1">
        <v>79570</v>
      </c>
      <c r="I497" s="1">
        <v>82660</v>
      </c>
      <c r="J497" s="1">
        <v>82660</v>
      </c>
      <c r="K497" s="1">
        <v>40143.9</v>
      </c>
    </row>
    <row r="498" spans="1:11" x14ac:dyDescent="0.25">
      <c r="A498" t="s">
        <v>26625</v>
      </c>
      <c r="B498" t="s">
        <v>26624</v>
      </c>
      <c r="C498" t="s">
        <v>3063</v>
      </c>
      <c r="D498" t="s">
        <v>3062</v>
      </c>
      <c r="E498" t="s">
        <v>13338</v>
      </c>
      <c r="F498" t="s">
        <v>10658</v>
      </c>
      <c r="G498" s="2">
        <v>42993</v>
      </c>
      <c r="H498" s="1">
        <v>142882</v>
      </c>
      <c r="I498" s="1">
        <v>140423</v>
      </c>
      <c r="J498" s="1">
        <v>140423</v>
      </c>
      <c r="K498" s="1">
        <v>63228.2</v>
      </c>
    </row>
    <row r="499" spans="1:11" x14ac:dyDescent="0.25">
      <c r="A499" t="s">
        <v>26623</v>
      </c>
      <c r="B499" t="s">
        <v>26622</v>
      </c>
      <c r="C499" t="s">
        <v>26621</v>
      </c>
      <c r="D499" t="s">
        <v>26620</v>
      </c>
      <c r="E499" t="s">
        <v>13338</v>
      </c>
      <c r="F499" t="s">
        <v>10658</v>
      </c>
      <c r="G499" s="2">
        <v>42993</v>
      </c>
      <c r="H499" s="1">
        <v>1127068</v>
      </c>
      <c r="I499" s="1">
        <v>1116815</v>
      </c>
      <c r="J499" s="1">
        <v>1116815</v>
      </c>
      <c r="K499" s="1">
        <v>457617.5</v>
      </c>
    </row>
    <row r="500" spans="1:11" x14ac:dyDescent="0.25">
      <c r="A500" t="s">
        <v>26619</v>
      </c>
      <c r="B500" t="s">
        <v>26618</v>
      </c>
      <c r="C500" t="s">
        <v>26617</v>
      </c>
      <c r="D500" t="s">
        <v>26616</v>
      </c>
      <c r="E500" t="s">
        <v>13338</v>
      </c>
      <c r="F500" t="s">
        <v>10658</v>
      </c>
      <c r="G500" s="2">
        <v>43003</v>
      </c>
      <c r="H500" s="1">
        <v>68144</v>
      </c>
      <c r="I500" s="1">
        <v>69543</v>
      </c>
      <c r="J500" s="1">
        <v>69543</v>
      </c>
      <c r="K500" s="1">
        <v>29102.7</v>
      </c>
    </row>
    <row r="501" spans="1:11" x14ac:dyDescent="0.25">
      <c r="A501" t="s">
        <v>26615</v>
      </c>
      <c r="B501" t="s">
        <v>26614</v>
      </c>
      <c r="C501" t="s">
        <v>5378</v>
      </c>
      <c r="D501" t="s">
        <v>5377</v>
      </c>
      <c r="E501" t="s">
        <v>13338</v>
      </c>
      <c r="F501" t="s">
        <v>10658</v>
      </c>
      <c r="G501" s="2">
        <v>42969</v>
      </c>
      <c r="H501" s="1">
        <v>363980</v>
      </c>
      <c r="I501" s="1">
        <v>360422</v>
      </c>
      <c r="J501" s="1">
        <v>360422</v>
      </c>
      <c r="K501" s="1">
        <v>154100.5</v>
      </c>
    </row>
    <row r="502" spans="1:11" x14ac:dyDescent="0.25">
      <c r="A502" t="s">
        <v>26613</v>
      </c>
      <c r="B502" t="s">
        <v>26612</v>
      </c>
      <c r="C502" t="s">
        <v>26611</v>
      </c>
      <c r="D502" t="s">
        <v>26610</v>
      </c>
      <c r="E502" t="s">
        <v>13338</v>
      </c>
      <c r="F502" t="s">
        <v>10658</v>
      </c>
      <c r="G502" s="2">
        <v>42969</v>
      </c>
      <c r="I502" s="1">
        <v>5507</v>
      </c>
      <c r="J502" s="1">
        <v>5507</v>
      </c>
      <c r="K502" s="1">
        <v>2202.8000000000002</v>
      </c>
    </row>
    <row r="503" spans="1:11" x14ac:dyDescent="0.25">
      <c r="A503" t="s">
        <v>26609</v>
      </c>
      <c r="B503" t="s">
        <v>26608</v>
      </c>
      <c r="C503" t="s">
        <v>26607</v>
      </c>
      <c r="D503" t="s">
        <v>26606</v>
      </c>
      <c r="E503" t="s">
        <v>13338</v>
      </c>
      <c r="F503" t="s">
        <v>10658</v>
      </c>
      <c r="G503" s="2">
        <v>42971</v>
      </c>
      <c r="I503" s="1">
        <v>14670</v>
      </c>
      <c r="J503" s="1">
        <v>14670</v>
      </c>
      <c r="K503" s="1">
        <v>5868</v>
      </c>
    </row>
    <row r="504" spans="1:11" x14ac:dyDescent="0.25">
      <c r="A504" t="s">
        <v>26605</v>
      </c>
      <c r="B504" t="s">
        <v>26604</v>
      </c>
      <c r="C504" t="s">
        <v>26603</v>
      </c>
      <c r="D504" t="s">
        <v>26602</v>
      </c>
      <c r="E504" t="s">
        <v>13338</v>
      </c>
      <c r="F504" t="s">
        <v>10658</v>
      </c>
      <c r="G504" s="2">
        <v>43020</v>
      </c>
      <c r="H504" s="1">
        <v>94296</v>
      </c>
      <c r="I504" s="1">
        <v>83315</v>
      </c>
      <c r="J504" s="1">
        <v>83315</v>
      </c>
      <c r="K504" s="1">
        <v>41657.5</v>
      </c>
    </row>
    <row r="505" spans="1:11" x14ac:dyDescent="0.25">
      <c r="A505" t="s">
        <v>26601</v>
      </c>
      <c r="B505" t="s">
        <v>26600</v>
      </c>
      <c r="C505" t="s">
        <v>1526</v>
      </c>
      <c r="D505" t="s">
        <v>1525</v>
      </c>
      <c r="E505" t="s">
        <v>13338</v>
      </c>
      <c r="F505" t="s">
        <v>10658</v>
      </c>
      <c r="G505" s="2">
        <v>43020</v>
      </c>
      <c r="H505" s="1">
        <v>45376</v>
      </c>
      <c r="I505" s="1">
        <v>45375</v>
      </c>
      <c r="J505" s="1">
        <v>45375</v>
      </c>
      <c r="K505" s="1">
        <v>18150</v>
      </c>
    </row>
    <row r="506" spans="1:11" x14ac:dyDescent="0.25">
      <c r="A506" t="s">
        <v>26599</v>
      </c>
      <c r="B506" t="s">
        <v>26598</v>
      </c>
      <c r="C506" t="s">
        <v>26597</v>
      </c>
      <c r="D506" t="s">
        <v>26596</v>
      </c>
      <c r="E506" t="s">
        <v>13338</v>
      </c>
      <c r="F506" t="s">
        <v>10658</v>
      </c>
      <c r="G506" s="2">
        <v>42955</v>
      </c>
      <c r="I506" s="1">
        <v>16230</v>
      </c>
      <c r="J506" s="1">
        <v>16230</v>
      </c>
      <c r="K506" s="1">
        <v>8115</v>
      </c>
    </row>
    <row r="507" spans="1:11" x14ac:dyDescent="0.25">
      <c r="A507" t="s">
        <v>26595</v>
      </c>
      <c r="B507" t="s">
        <v>26594</v>
      </c>
      <c r="C507" t="s">
        <v>26593</v>
      </c>
      <c r="D507" t="s">
        <v>26592</v>
      </c>
      <c r="E507" t="s">
        <v>13338</v>
      </c>
      <c r="F507" t="s">
        <v>4</v>
      </c>
      <c r="G507" s="2">
        <v>43040</v>
      </c>
      <c r="H507" s="1">
        <v>63424</v>
      </c>
      <c r="I507" s="1">
        <v>30438.63</v>
      </c>
      <c r="J507" s="1">
        <v>30438.63</v>
      </c>
      <c r="K507" s="1">
        <v>12175.451999999999</v>
      </c>
    </row>
    <row r="508" spans="1:11" x14ac:dyDescent="0.25">
      <c r="A508" t="s">
        <v>26591</v>
      </c>
      <c r="B508" t="s">
        <v>26590</v>
      </c>
      <c r="C508" t="s">
        <v>26589</v>
      </c>
      <c r="D508" t="s">
        <v>26588</v>
      </c>
      <c r="E508" t="s">
        <v>13338</v>
      </c>
      <c r="F508" t="s">
        <v>10658</v>
      </c>
      <c r="G508" s="2">
        <v>43040</v>
      </c>
      <c r="H508" s="1">
        <v>29272</v>
      </c>
      <c r="I508" s="1">
        <v>29257</v>
      </c>
      <c r="J508" s="1">
        <v>29257</v>
      </c>
      <c r="K508" s="1">
        <v>11702.8</v>
      </c>
    </row>
    <row r="509" spans="1:11" x14ac:dyDescent="0.25">
      <c r="A509" t="s">
        <v>26587</v>
      </c>
      <c r="B509" t="s">
        <v>26586</v>
      </c>
      <c r="C509" t="s">
        <v>26585</v>
      </c>
      <c r="D509" t="s">
        <v>26584</v>
      </c>
      <c r="E509" t="s">
        <v>13338</v>
      </c>
      <c r="F509" t="s">
        <v>10658</v>
      </c>
      <c r="G509" s="2">
        <v>42969</v>
      </c>
      <c r="I509" s="1">
        <v>286899</v>
      </c>
      <c r="J509" s="1">
        <v>286899</v>
      </c>
      <c r="K509" s="1">
        <v>143449.5</v>
      </c>
    </row>
    <row r="510" spans="1:11" x14ac:dyDescent="0.25">
      <c r="A510" t="s">
        <v>26583</v>
      </c>
      <c r="B510" t="s">
        <v>26582</v>
      </c>
      <c r="C510" t="s">
        <v>26581</v>
      </c>
      <c r="D510" t="s">
        <v>26580</v>
      </c>
      <c r="E510" t="s">
        <v>13338</v>
      </c>
      <c r="F510" t="s">
        <v>10658</v>
      </c>
      <c r="G510" s="2">
        <v>42970</v>
      </c>
      <c r="H510" s="1">
        <v>19606</v>
      </c>
      <c r="I510" s="1">
        <v>19596</v>
      </c>
      <c r="J510" s="1">
        <v>19596</v>
      </c>
      <c r="K510" s="1">
        <v>7932.4</v>
      </c>
    </row>
    <row r="511" spans="1:11" x14ac:dyDescent="0.25">
      <c r="A511" t="s">
        <v>26579</v>
      </c>
      <c r="B511" t="s">
        <v>26578</v>
      </c>
      <c r="C511" t="s">
        <v>5091</v>
      </c>
      <c r="D511" t="s">
        <v>5090</v>
      </c>
      <c r="E511" t="s">
        <v>13338</v>
      </c>
      <c r="F511" t="s">
        <v>10658</v>
      </c>
      <c r="G511" s="2">
        <v>43018</v>
      </c>
      <c r="H511" s="1">
        <v>831431</v>
      </c>
      <c r="I511" s="1">
        <v>827190</v>
      </c>
      <c r="J511" s="1">
        <v>827190</v>
      </c>
      <c r="K511" s="1">
        <v>339394</v>
      </c>
    </row>
    <row r="512" spans="1:11" x14ac:dyDescent="0.25">
      <c r="A512" t="s">
        <v>26577</v>
      </c>
      <c r="B512" t="s">
        <v>26576</v>
      </c>
      <c r="C512" t="s">
        <v>26575</v>
      </c>
      <c r="D512" t="s">
        <v>26574</v>
      </c>
      <c r="E512" t="s">
        <v>13338</v>
      </c>
      <c r="F512" t="s">
        <v>4</v>
      </c>
      <c r="G512" s="2">
        <v>42969</v>
      </c>
      <c r="H512" s="1">
        <v>93818</v>
      </c>
      <c r="I512" s="1">
        <v>102217</v>
      </c>
      <c r="J512" s="1">
        <v>102217</v>
      </c>
      <c r="K512" s="1">
        <v>46302.8</v>
      </c>
    </row>
    <row r="513" spans="1:11" x14ac:dyDescent="0.25">
      <c r="A513" t="s">
        <v>26573</v>
      </c>
      <c r="B513" t="s">
        <v>26572</v>
      </c>
      <c r="C513" t="s">
        <v>3041</v>
      </c>
      <c r="D513" t="s">
        <v>3040</v>
      </c>
      <c r="E513" t="s">
        <v>13338</v>
      </c>
      <c r="F513" t="s">
        <v>10658</v>
      </c>
      <c r="G513" s="2">
        <v>43025</v>
      </c>
      <c r="H513" s="1">
        <v>1451520</v>
      </c>
      <c r="I513" s="1">
        <v>1330830</v>
      </c>
      <c r="J513" s="1">
        <v>1330830</v>
      </c>
      <c r="K513" s="1">
        <v>537113.69999999995</v>
      </c>
    </row>
    <row r="514" spans="1:11" x14ac:dyDescent="0.25">
      <c r="A514" t="s">
        <v>26571</v>
      </c>
      <c r="B514" t="s">
        <v>26570</v>
      </c>
      <c r="C514" t="s">
        <v>10650</v>
      </c>
      <c r="D514" t="s">
        <v>10649</v>
      </c>
      <c r="E514" t="s">
        <v>13338</v>
      </c>
      <c r="F514" t="s">
        <v>10658</v>
      </c>
      <c r="G514" s="2">
        <v>43014</v>
      </c>
      <c r="H514" s="1">
        <v>367774</v>
      </c>
      <c r="I514" s="1">
        <v>365773</v>
      </c>
      <c r="J514" s="1">
        <v>365773</v>
      </c>
      <c r="K514" s="1">
        <v>151372.9</v>
      </c>
    </row>
    <row r="515" spans="1:11" x14ac:dyDescent="0.25">
      <c r="A515" t="s">
        <v>26569</v>
      </c>
      <c r="B515" t="s">
        <v>26568</v>
      </c>
      <c r="C515" t="s">
        <v>3233</v>
      </c>
      <c r="D515" t="s">
        <v>3232</v>
      </c>
      <c r="E515" t="s">
        <v>13338</v>
      </c>
      <c r="F515" t="s">
        <v>10658</v>
      </c>
      <c r="G515" s="2">
        <v>42957</v>
      </c>
      <c r="H515" s="1">
        <v>31136</v>
      </c>
      <c r="I515" s="1">
        <v>30513</v>
      </c>
      <c r="J515" s="1">
        <v>30513</v>
      </c>
      <c r="K515" s="1">
        <v>15256.5</v>
      </c>
    </row>
    <row r="516" spans="1:11" x14ac:dyDescent="0.25">
      <c r="A516" t="s">
        <v>26567</v>
      </c>
      <c r="B516" t="s">
        <v>26566</v>
      </c>
      <c r="C516" t="s">
        <v>26565</v>
      </c>
      <c r="D516" t="s">
        <v>26564</v>
      </c>
      <c r="E516" t="s">
        <v>13338</v>
      </c>
      <c r="F516" t="s">
        <v>10658</v>
      </c>
      <c r="G516" s="2">
        <v>42860</v>
      </c>
      <c r="H516" s="1">
        <v>580034</v>
      </c>
      <c r="I516" s="1">
        <v>579454</v>
      </c>
      <c r="J516" s="1">
        <v>579454</v>
      </c>
      <c r="K516" s="1">
        <v>231781.6</v>
      </c>
    </row>
    <row r="517" spans="1:11" x14ac:dyDescent="0.25">
      <c r="A517" t="s">
        <v>26563</v>
      </c>
      <c r="B517" t="s">
        <v>26562</v>
      </c>
      <c r="C517" t="s">
        <v>15528</v>
      </c>
      <c r="D517" t="s">
        <v>15527</v>
      </c>
      <c r="E517" t="s">
        <v>13338</v>
      </c>
      <c r="F517" t="s">
        <v>10658</v>
      </c>
      <c r="G517" s="2">
        <v>43083</v>
      </c>
      <c r="H517" s="1">
        <v>79932</v>
      </c>
      <c r="I517" s="1">
        <v>79857</v>
      </c>
      <c r="J517" s="1">
        <v>79857</v>
      </c>
      <c r="K517" s="1">
        <v>32857</v>
      </c>
    </row>
    <row r="518" spans="1:11" x14ac:dyDescent="0.25">
      <c r="A518" t="s">
        <v>26561</v>
      </c>
      <c r="B518" t="s">
        <v>26560</v>
      </c>
      <c r="C518" t="s">
        <v>21599</v>
      </c>
      <c r="D518" t="s">
        <v>26559</v>
      </c>
      <c r="E518" t="s">
        <v>13338</v>
      </c>
      <c r="F518" t="s">
        <v>10658</v>
      </c>
      <c r="G518" s="2">
        <v>43014</v>
      </c>
      <c r="H518" s="1">
        <v>163180</v>
      </c>
      <c r="I518" s="1">
        <v>163098</v>
      </c>
      <c r="J518" s="1">
        <v>163098</v>
      </c>
      <c r="K518" s="1">
        <v>65239.199999999997</v>
      </c>
    </row>
    <row r="519" spans="1:11" x14ac:dyDescent="0.25">
      <c r="A519" t="s">
        <v>26558</v>
      </c>
      <c r="B519" t="s">
        <v>26557</v>
      </c>
      <c r="C519" t="s">
        <v>3344</v>
      </c>
      <c r="D519" t="s">
        <v>3343</v>
      </c>
      <c r="E519" t="s">
        <v>13338</v>
      </c>
      <c r="F519" t="s">
        <v>10658</v>
      </c>
      <c r="G519" s="2">
        <v>42954</v>
      </c>
      <c r="H519" s="1">
        <v>80132</v>
      </c>
      <c r="I519" s="1">
        <v>80092</v>
      </c>
      <c r="J519" s="1">
        <v>80092</v>
      </c>
      <c r="K519" s="1">
        <v>32036.799999999999</v>
      </c>
    </row>
    <row r="520" spans="1:11" x14ac:dyDescent="0.25">
      <c r="A520" t="s">
        <v>26556</v>
      </c>
      <c r="B520" t="s">
        <v>26555</v>
      </c>
      <c r="C520" t="s">
        <v>8469</v>
      </c>
      <c r="D520" t="s">
        <v>8468</v>
      </c>
      <c r="E520" t="s">
        <v>13338</v>
      </c>
      <c r="F520" t="s">
        <v>10658</v>
      </c>
      <c r="G520" s="2">
        <v>42969</v>
      </c>
      <c r="H520" s="1">
        <v>957850</v>
      </c>
      <c r="I520" s="1">
        <v>957371</v>
      </c>
      <c r="J520" s="1">
        <v>957371</v>
      </c>
      <c r="K520" s="1">
        <v>382948.4</v>
      </c>
    </row>
    <row r="521" spans="1:11" x14ac:dyDescent="0.25">
      <c r="A521" t="s">
        <v>26554</v>
      </c>
      <c r="B521" t="s">
        <v>26553</v>
      </c>
      <c r="C521" t="s">
        <v>8223</v>
      </c>
      <c r="D521" t="s">
        <v>8222</v>
      </c>
      <c r="E521" t="s">
        <v>13338</v>
      </c>
      <c r="F521" t="s">
        <v>10658</v>
      </c>
      <c r="G521" s="2">
        <v>43032</v>
      </c>
      <c r="H521" s="1">
        <v>1356206</v>
      </c>
      <c r="I521" s="1">
        <v>1357483</v>
      </c>
      <c r="J521" s="1">
        <v>1357483</v>
      </c>
      <c r="K521" s="1">
        <v>573869.19999999995</v>
      </c>
    </row>
    <row r="522" spans="1:11" x14ac:dyDescent="0.25">
      <c r="A522" t="s">
        <v>26552</v>
      </c>
      <c r="B522" t="s">
        <v>26551</v>
      </c>
      <c r="C522" t="s">
        <v>26550</v>
      </c>
      <c r="D522" t="s">
        <v>26549</v>
      </c>
      <c r="E522" t="s">
        <v>13338</v>
      </c>
      <c r="F522" t="s">
        <v>10658</v>
      </c>
      <c r="G522" s="2">
        <v>42873</v>
      </c>
      <c r="H522" s="1">
        <v>21598</v>
      </c>
      <c r="I522" s="1">
        <v>20664</v>
      </c>
      <c r="J522" s="1">
        <v>20664</v>
      </c>
      <c r="K522" s="1">
        <v>10332</v>
      </c>
    </row>
    <row r="523" spans="1:11" x14ac:dyDescent="0.25">
      <c r="A523" t="s">
        <v>26548</v>
      </c>
      <c r="B523" t="s">
        <v>26547</v>
      </c>
      <c r="C523" t="s">
        <v>26546</v>
      </c>
      <c r="D523" t="s">
        <v>26545</v>
      </c>
      <c r="E523" t="s">
        <v>13338</v>
      </c>
      <c r="F523" t="s">
        <v>10658</v>
      </c>
      <c r="G523" s="2">
        <v>43003</v>
      </c>
      <c r="H523" s="1">
        <v>6501</v>
      </c>
      <c r="I523" s="1">
        <v>9262</v>
      </c>
      <c r="J523" s="1">
        <v>9262</v>
      </c>
      <c r="K523" s="1">
        <v>3704.8</v>
      </c>
    </row>
    <row r="524" spans="1:11" x14ac:dyDescent="0.25">
      <c r="A524" t="s">
        <v>26544</v>
      </c>
      <c r="B524" t="s">
        <v>26543</v>
      </c>
      <c r="C524" t="s">
        <v>26542</v>
      </c>
      <c r="D524" t="s">
        <v>26541</v>
      </c>
      <c r="E524" t="s">
        <v>13338</v>
      </c>
      <c r="F524" t="s">
        <v>10658</v>
      </c>
      <c r="G524" s="2">
        <v>43046</v>
      </c>
      <c r="H524" s="1">
        <v>121531</v>
      </c>
      <c r="I524" s="1">
        <v>121443</v>
      </c>
      <c r="J524" s="1">
        <v>121443</v>
      </c>
      <c r="K524" s="1">
        <v>48847.199999999997</v>
      </c>
    </row>
    <row r="525" spans="1:11" x14ac:dyDescent="0.25">
      <c r="A525" t="s">
        <v>26540</v>
      </c>
      <c r="B525" t="s">
        <v>26539</v>
      </c>
      <c r="C525" t="s">
        <v>26538</v>
      </c>
      <c r="D525" t="s">
        <v>26537</v>
      </c>
      <c r="E525" t="s">
        <v>13338</v>
      </c>
      <c r="F525" t="s">
        <v>10658</v>
      </c>
      <c r="G525" s="2">
        <v>43024</v>
      </c>
      <c r="H525" s="1">
        <v>4533</v>
      </c>
      <c r="I525" s="1">
        <v>4370</v>
      </c>
      <c r="J525" s="1">
        <v>4370</v>
      </c>
      <c r="K525" s="1">
        <v>2185</v>
      </c>
    </row>
    <row r="526" spans="1:11" x14ac:dyDescent="0.25">
      <c r="A526" t="s">
        <v>26536</v>
      </c>
      <c r="B526" t="s">
        <v>26535</v>
      </c>
      <c r="C526" t="s">
        <v>26534</v>
      </c>
      <c r="D526" t="s">
        <v>26533</v>
      </c>
      <c r="E526" t="s">
        <v>13338</v>
      </c>
      <c r="F526" t="s">
        <v>4</v>
      </c>
      <c r="G526" s="2">
        <v>42999</v>
      </c>
      <c r="I526" s="1">
        <v>137857</v>
      </c>
      <c r="J526" s="1">
        <v>137857</v>
      </c>
      <c r="K526" s="1">
        <v>66564</v>
      </c>
    </row>
    <row r="527" spans="1:11" x14ac:dyDescent="0.25">
      <c r="A527" t="s">
        <v>26532</v>
      </c>
      <c r="B527" t="s">
        <v>26531</v>
      </c>
      <c r="C527" t="s">
        <v>9331</v>
      </c>
      <c r="D527" t="s">
        <v>9330</v>
      </c>
      <c r="E527" t="s">
        <v>13338</v>
      </c>
      <c r="F527" t="s">
        <v>10658</v>
      </c>
      <c r="G527" s="2">
        <v>42860</v>
      </c>
      <c r="H527" s="1">
        <v>304806</v>
      </c>
      <c r="I527" s="1">
        <v>284226</v>
      </c>
      <c r="J527" s="1">
        <v>284226</v>
      </c>
      <c r="K527" s="1">
        <v>121024.9</v>
      </c>
    </row>
    <row r="528" spans="1:11" x14ac:dyDescent="0.25">
      <c r="A528" t="s">
        <v>26530</v>
      </c>
      <c r="B528" t="s">
        <v>26529</v>
      </c>
      <c r="C528" t="s">
        <v>26528</v>
      </c>
      <c r="D528" t="s">
        <v>26527</v>
      </c>
      <c r="E528" t="s">
        <v>13338</v>
      </c>
      <c r="F528" t="s">
        <v>4</v>
      </c>
      <c r="G528" s="2">
        <v>43018</v>
      </c>
      <c r="H528" s="1">
        <v>297528</v>
      </c>
      <c r="I528" s="1">
        <v>294097</v>
      </c>
      <c r="J528" s="1">
        <v>294097</v>
      </c>
      <c r="K528" s="1">
        <v>127291.4</v>
      </c>
    </row>
    <row r="529" spans="1:11" x14ac:dyDescent="0.25">
      <c r="A529" t="s">
        <v>26526</v>
      </c>
      <c r="B529" t="s">
        <v>26525</v>
      </c>
      <c r="C529" t="s">
        <v>847</v>
      </c>
      <c r="D529" t="s">
        <v>846</v>
      </c>
      <c r="E529" t="s">
        <v>13338</v>
      </c>
      <c r="F529" t="s">
        <v>10658</v>
      </c>
      <c r="G529" s="2">
        <v>43025</v>
      </c>
      <c r="H529" s="1">
        <v>25210</v>
      </c>
      <c r="I529" s="1">
        <v>25197</v>
      </c>
      <c r="J529" s="1">
        <v>25197</v>
      </c>
      <c r="K529" s="1">
        <v>10078.799999999999</v>
      </c>
    </row>
    <row r="530" spans="1:11" x14ac:dyDescent="0.25">
      <c r="A530" t="s">
        <v>26524</v>
      </c>
      <c r="B530" t="s">
        <v>26523</v>
      </c>
      <c r="C530" t="s">
        <v>6456</v>
      </c>
      <c r="D530" t="s">
        <v>6455</v>
      </c>
      <c r="E530" t="s">
        <v>13338</v>
      </c>
      <c r="F530" t="s">
        <v>10658</v>
      </c>
      <c r="G530" s="2">
        <v>43011</v>
      </c>
      <c r="H530" s="1">
        <v>25664</v>
      </c>
      <c r="I530" s="1">
        <v>24807</v>
      </c>
      <c r="J530" s="1">
        <v>24807</v>
      </c>
      <c r="K530" s="1">
        <v>12403.5</v>
      </c>
    </row>
    <row r="531" spans="1:11" x14ac:dyDescent="0.25">
      <c r="A531" t="s">
        <v>26522</v>
      </c>
      <c r="B531" t="s">
        <v>26521</v>
      </c>
      <c r="C531" t="s">
        <v>10331</v>
      </c>
      <c r="D531" t="s">
        <v>10330</v>
      </c>
      <c r="E531" t="s">
        <v>13338</v>
      </c>
      <c r="F531" t="s">
        <v>10658</v>
      </c>
      <c r="G531" s="2">
        <v>43011</v>
      </c>
      <c r="H531" s="1">
        <v>74158</v>
      </c>
      <c r="I531" s="1">
        <v>67258</v>
      </c>
      <c r="J531" s="1">
        <v>67258</v>
      </c>
      <c r="K531" s="1">
        <v>31595.1</v>
      </c>
    </row>
    <row r="532" spans="1:11" x14ac:dyDescent="0.25">
      <c r="A532" t="s">
        <v>26520</v>
      </c>
      <c r="B532" t="s">
        <v>26519</v>
      </c>
      <c r="C532" t="s">
        <v>26518</v>
      </c>
      <c r="D532" t="s">
        <v>26517</v>
      </c>
      <c r="E532" t="s">
        <v>13338</v>
      </c>
      <c r="F532" t="s">
        <v>10658</v>
      </c>
      <c r="G532" s="2">
        <v>42993</v>
      </c>
      <c r="H532" s="1">
        <v>162837</v>
      </c>
      <c r="I532" s="1">
        <v>167528</v>
      </c>
      <c r="J532" s="1">
        <v>167528</v>
      </c>
      <c r="K532" s="1">
        <v>70654.600000000006</v>
      </c>
    </row>
    <row r="533" spans="1:11" x14ac:dyDescent="0.25">
      <c r="A533" t="s">
        <v>26516</v>
      </c>
      <c r="B533" t="s">
        <v>26515</v>
      </c>
      <c r="C533" t="s">
        <v>26514</v>
      </c>
      <c r="D533" t="s">
        <v>26513</v>
      </c>
      <c r="E533" t="s">
        <v>13338</v>
      </c>
      <c r="F533" t="s">
        <v>10658</v>
      </c>
      <c r="G533" s="2">
        <v>42969</v>
      </c>
      <c r="I533" s="1">
        <v>109443</v>
      </c>
      <c r="J533" s="1">
        <v>109443</v>
      </c>
      <c r="K533" s="1">
        <v>47377.4</v>
      </c>
    </row>
    <row r="534" spans="1:11" x14ac:dyDescent="0.25">
      <c r="A534" t="s">
        <v>26512</v>
      </c>
      <c r="B534" t="s">
        <v>26511</v>
      </c>
      <c r="C534" t="s">
        <v>7012</v>
      </c>
      <c r="D534" t="s">
        <v>7011</v>
      </c>
      <c r="E534" t="s">
        <v>13338</v>
      </c>
      <c r="F534" t="s">
        <v>10658</v>
      </c>
      <c r="G534" s="2">
        <v>42969</v>
      </c>
      <c r="I534" s="1">
        <v>338721</v>
      </c>
      <c r="J534" s="1">
        <v>338721</v>
      </c>
      <c r="K534" s="1">
        <v>169360.5</v>
      </c>
    </row>
    <row r="535" spans="1:11" x14ac:dyDescent="0.25">
      <c r="A535" t="s">
        <v>26510</v>
      </c>
      <c r="B535" t="s">
        <v>26509</v>
      </c>
      <c r="C535" t="s">
        <v>26508</v>
      </c>
      <c r="D535" t="s">
        <v>26507</v>
      </c>
      <c r="E535" t="s">
        <v>13338</v>
      </c>
      <c r="F535" t="s">
        <v>10658</v>
      </c>
      <c r="G535" s="2">
        <v>42971</v>
      </c>
      <c r="I535" s="1">
        <v>52562</v>
      </c>
      <c r="J535" s="1">
        <v>52562</v>
      </c>
      <c r="K535" s="1">
        <v>21024.799999999999</v>
      </c>
    </row>
    <row r="536" spans="1:11" x14ac:dyDescent="0.25">
      <c r="A536" t="s">
        <v>26506</v>
      </c>
      <c r="B536" t="s">
        <v>26505</v>
      </c>
      <c r="C536" t="s">
        <v>2104</v>
      </c>
      <c r="D536" t="s">
        <v>2103</v>
      </c>
      <c r="E536" t="s">
        <v>13338</v>
      </c>
      <c r="F536" t="s">
        <v>10658</v>
      </c>
      <c r="G536" s="2">
        <v>42989</v>
      </c>
      <c r="I536" s="1">
        <v>278901</v>
      </c>
      <c r="J536" s="1">
        <v>278901</v>
      </c>
      <c r="K536" s="1">
        <v>112822.39999999999</v>
      </c>
    </row>
    <row r="537" spans="1:11" x14ac:dyDescent="0.25">
      <c r="A537" t="s">
        <v>26504</v>
      </c>
      <c r="B537" t="s">
        <v>26503</v>
      </c>
      <c r="C537" t="s">
        <v>26502</v>
      </c>
      <c r="D537" t="s">
        <v>26501</v>
      </c>
      <c r="E537" t="s">
        <v>13338</v>
      </c>
      <c r="F537" t="s">
        <v>10658</v>
      </c>
      <c r="G537" s="2">
        <v>43014</v>
      </c>
      <c r="H537" s="1">
        <v>14722</v>
      </c>
      <c r="I537" s="1">
        <v>14716</v>
      </c>
      <c r="J537" s="1">
        <v>14716</v>
      </c>
      <c r="K537" s="1">
        <v>6174</v>
      </c>
    </row>
    <row r="538" spans="1:11" x14ac:dyDescent="0.25">
      <c r="A538" t="s">
        <v>26500</v>
      </c>
      <c r="B538" t="s">
        <v>26499</v>
      </c>
      <c r="C538" t="s">
        <v>26498</v>
      </c>
      <c r="D538" t="s">
        <v>26497</v>
      </c>
      <c r="E538" t="s">
        <v>13338</v>
      </c>
      <c r="F538" t="s">
        <v>10658</v>
      </c>
      <c r="G538" s="2">
        <v>42970</v>
      </c>
      <c r="H538" s="1">
        <v>8524</v>
      </c>
      <c r="I538" s="1">
        <v>8520</v>
      </c>
      <c r="J538" s="1">
        <v>8520</v>
      </c>
      <c r="K538" s="1">
        <v>3408</v>
      </c>
    </row>
    <row r="539" spans="1:11" x14ac:dyDescent="0.25">
      <c r="A539" t="s">
        <v>26496</v>
      </c>
      <c r="B539" t="s">
        <v>26495</v>
      </c>
      <c r="C539" t="s">
        <v>26494</v>
      </c>
      <c r="D539" t="s">
        <v>26493</v>
      </c>
      <c r="E539" t="s">
        <v>13338</v>
      </c>
      <c r="F539" t="s">
        <v>10658</v>
      </c>
      <c r="G539" s="2">
        <v>42991</v>
      </c>
      <c r="I539" s="1">
        <v>123296</v>
      </c>
      <c r="J539" s="1">
        <v>123296</v>
      </c>
      <c r="K539" s="1">
        <v>57765.5</v>
      </c>
    </row>
    <row r="540" spans="1:11" x14ac:dyDescent="0.25">
      <c r="A540" t="s">
        <v>26492</v>
      </c>
      <c r="B540" t="s">
        <v>26491</v>
      </c>
      <c r="C540" t="s">
        <v>26490</v>
      </c>
      <c r="D540" t="s">
        <v>26489</v>
      </c>
      <c r="E540" t="s">
        <v>13338</v>
      </c>
      <c r="F540" t="s">
        <v>10658</v>
      </c>
      <c r="G540" s="2">
        <v>43014</v>
      </c>
      <c r="H540" s="1">
        <v>50093</v>
      </c>
      <c r="I540" s="1">
        <v>48421</v>
      </c>
      <c r="J540" s="1">
        <v>48421</v>
      </c>
      <c r="K540" s="1">
        <v>24210.5</v>
      </c>
    </row>
    <row r="541" spans="1:11" x14ac:dyDescent="0.25">
      <c r="A541" t="s">
        <v>26488</v>
      </c>
      <c r="B541" t="s">
        <v>26487</v>
      </c>
      <c r="C541" t="s">
        <v>26486</v>
      </c>
      <c r="D541" t="s">
        <v>26485</v>
      </c>
      <c r="E541" t="s">
        <v>13338</v>
      </c>
      <c r="F541" t="s">
        <v>10658</v>
      </c>
      <c r="G541" s="2">
        <v>43031</v>
      </c>
      <c r="H541" s="1">
        <v>34566</v>
      </c>
      <c r="I541" s="1">
        <v>33965</v>
      </c>
      <c r="J541" s="1">
        <v>33965</v>
      </c>
      <c r="K541" s="1">
        <v>15314.6</v>
      </c>
    </row>
    <row r="542" spans="1:11" x14ac:dyDescent="0.25">
      <c r="A542" t="s">
        <v>26484</v>
      </c>
      <c r="B542" t="s">
        <v>26483</v>
      </c>
      <c r="C542" t="s">
        <v>26482</v>
      </c>
      <c r="D542" t="s">
        <v>26481</v>
      </c>
      <c r="E542" t="s">
        <v>13338</v>
      </c>
      <c r="F542" t="s">
        <v>4</v>
      </c>
      <c r="G542" s="2">
        <v>43048</v>
      </c>
      <c r="H542" s="1">
        <v>54338</v>
      </c>
      <c r="I542" s="1">
        <v>54320</v>
      </c>
      <c r="J542" s="1">
        <v>54320</v>
      </c>
      <c r="K542" s="1">
        <v>21728</v>
      </c>
    </row>
    <row r="543" spans="1:11" x14ac:dyDescent="0.25">
      <c r="A543" t="s">
        <v>26480</v>
      </c>
      <c r="B543" t="s">
        <v>26479</v>
      </c>
      <c r="C543" t="s">
        <v>2088</v>
      </c>
      <c r="D543" t="s">
        <v>26478</v>
      </c>
      <c r="E543" t="s">
        <v>13338</v>
      </c>
      <c r="F543" t="s">
        <v>10658</v>
      </c>
      <c r="G543" s="2">
        <v>42970</v>
      </c>
      <c r="H543" s="1">
        <v>18904</v>
      </c>
      <c r="I543" s="1">
        <v>15442</v>
      </c>
      <c r="J543" s="1">
        <v>15442</v>
      </c>
      <c r="K543" s="1">
        <v>7721</v>
      </c>
    </row>
    <row r="544" spans="1:11" x14ac:dyDescent="0.25">
      <c r="A544" t="s">
        <v>26477</v>
      </c>
      <c r="B544" t="s">
        <v>26476</v>
      </c>
      <c r="C544" t="s">
        <v>26475</v>
      </c>
      <c r="D544" t="s">
        <v>26474</v>
      </c>
      <c r="E544" t="s">
        <v>13338</v>
      </c>
      <c r="F544" t="s">
        <v>10658</v>
      </c>
      <c r="G544" s="2">
        <v>43052</v>
      </c>
      <c r="H544" s="1">
        <v>4690</v>
      </c>
      <c r="I544" s="1">
        <v>4680</v>
      </c>
      <c r="J544" s="1">
        <v>4680</v>
      </c>
      <c r="K544" s="1">
        <v>1872</v>
      </c>
    </row>
    <row r="545" spans="1:11" x14ac:dyDescent="0.25">
      <c r="A545" t="s">
        <v>26473</v>
      </c>
      <c r="B545" t="s">
        <v>26472</v>
      </c>
      <c r="C545" t="s">
        <v>14991</v>
      </c>
      <c r="D545" t="s">
        <v>26471</v>
      </c>
      <c r="E545" t="s">
        <v>13338</v>
      </c>
      <c r="F545" t="s">
        <v>10658</v>
      </c>
      <c r="G545" s="2">
        <v>43005</v>
      </c>
      <c r="I545" s="1">
        <v>8818</v>
      </c>
      <c r="J545" s="1">
        <v>8818</v>
      </c>
      <c r="K545" s="1">
        <v>4244.1000000000004</v>
      </c>
    </row>
    <row r="546" spans="1:11" x14ac:dyDescent="0.25">
      <c r="A546" t="s">
        <v>26470</v>
      </c>
      <c r="B546" t="s">
        <v>26469</v>
      </c>
      <c r="C546" t="s">
        <v>26468</v>
      </c>
      <c r="D546" t="s">
        <v>26467</v>
      </c>
      <c r="E546" t="s">
        <v>13338</v>
      </c>
      <c r="F546" t="s">
        <v>10658</v>
      </c>
      <c r="G546" s="2">
        <v>42958</v>
      </c>
      <c r="H546" s="1">
        <v>59423</v>
      </c>
      <c r="I546" s="1">
        <v>57556</v>
      </c>
      <c r="J546" s="1">
        <v>57556</v>
      </c>
      <c r="K546" s="1">
        <v>25808</v>
      </c>
    </row>
    <row r="547" spans="1:11" x14ac:dyDescent="0.25">
      <c r="A547" t="s">
        <v>26466</v>
      </c>
      <c r="B547" t="s">
        <v>26465</v>
      </c>
      <c r="C547" t="s">
        <v>4613</v>
      </c>
      <c r="D547" t="s">
        <v>4612</v>
      </c>
      <c r="E547" t="s">
        <v>13338</v>
      </c>
      <c r="F547" t="s">
        <v>10658</v>
      </c>
      <c r="G547" s="2">
        <v>42860</v>
      </c>
      <c r="H547" s="1">
        <v>190796</v>
      </c>
      <c r="I547" s="1">
        <v>415334</v>
      </c>
      <c r="J547" s="1">
        <v>415334</v>
      </c>
      <c r="K547" s="1">
        <v>170680.4</v>
      </c>
    </row>
    <row r="548" spans="1:11" x14ac:dyDescent="0.25">
      <c r="A548" t="s">
        <v>26464</v>
      </c>
      <c r="B548" t="s">
        <v>26463</v>
      </c>
      <c r="C548" t="s">
        <v>2218</v>
      </c>
      <c r="D548" t="s">
        <v>2217</v>
      </c>
      <c r="E548" t="s">
        <v>13338</v>
      </c>
      <c r="F548" t="s">
        <v>10658</v>
      </c>
      <c r="G548" s="2">
        <v>42989</v>
      </c>
      <c r="I548" s="1">
        <v>17977</v>
      </c>
      <c r="J548" s="1">
        <v>17977</v>
      </c>
      <c r="K548" s="1">
        <v>7190.8</v>
      </c>
    </row>
    <row r="549" spans="1:11" x14ac:dyDescent="0.25">
      <c r="A549" t="s">
        <v>26462</v>
      </c>
      <c r="B549" t="s">
        <v>26461</v>
      </c>
      <c r="C549" t="s">
        <v>26460</v>
      </c>
      <c r="D549" t="s">
        <v>26459</v>
      </c>
      <c r="E549" t="s">
        <v>13338</v>
      </c>
      <c r="F549" t="s">
        <v>10658</v>
      </c>
      <c r="G549" s="2">
        <v>42873</v>
      </c>
      <c r="H549" s="1">
        <v>89776</v>
      </c>
      <c r="I549" s="1">
        <v>78892</v>
      </c>
      <c r="J549" s="1">
        <v>78892</v>
      </c>
      <c r="K549" s="1">
        <v>39446</v>
      </c>
    </row>
    <row r="550" spans="1:11" x14ac:dyDescent="0.25">
      <c r="A550" t="s">
        <v>26458</v>
      </c>
      <c r="B550" t="s">
        <v>26457</v>
      </c>
      <c r="C550" t="s">
        <v>15775</v>
      </c>
      <c r="D550" t="s">
        <v>26456</v>
      </c>
      <c r="E550" t="s">
        <v>13338</v>
      </c>
      <c r="F550" t="s">
        <v>10658</v>
      </c>
      <c r="G550" s="2">
        <v>43014</v>
      </c>
      <c r="H550" s="1">
        <v>1714</v>
      </c>
      <c r="I550" s="1">
        <v>1657</v>
      </c>
      <c r="J550" s="1">
        <v>1657</v>
      </c>
      <c r="K550" s="1">
        <v>828.5</v>
      </c>
    </row>
    <row r="551" spans="1:11" x14ac:dyDescent="0.25">
      <c r="A551" t="s">
        <v>26455</v>
      </c>
      <c r="B551" t="s">
        <v>26454</v>
      </c>
      <c r="C551" t="s">
        <v>26453</v>
      </c>
      <c r="D551" t="s">
        <v>26452</v>
      </c>
      <c r="E551" t="s">
        <v>13338</v>
      </c>
      <c r="F551" t="s">
        <v>10658</v>
      </c>
      <c r="G551" s="2">
        <v>42956</v>
      </c>
      <c r="H551" s="1">
        <v>538237</v>
      </c>
      <c r="I551" s="1">
        <v>525320</v>
      </c>
      <c r="J551" s="1">
        <v>525320</v>
      </c>
      <c r="K551" s="1">
        <v>223203.1</v>
      </c>
    </row>
    <row r="552" spans="1:11" x14ac:dyDescent="0.25">
      <c r="A552" t="s">
        <v>26451</v>
      </c>
      <c r="B552" t="s">
        <v>26450</v>
      </c>
      <c r="C552" t="s">
        <v>26449</v>
      </c>
      <c r="D552" t="s">
        <v>26448</v>
      </c>
      <c r="E552" t="s">
        <v>13338</v>
      </c>
      <c r="F552" t="s">
        <v>10658</v>
      </c>
      <c r="G552" s="2">
        <v>42860</v>
      </c>
      <c r="H552" s="1">
        <v>190677</v>
      </c>
      <c r="I552" s="1">
        <v>183082</v>
      </c>
      <c r="J552" s="1">
        <v>183082</v>
      </c>
      <c r="K552" s="1">
        <v>91541</v>
      </c>
    </row>
    <row r="553" spans="1:11" x14ac:dyDescent="0.25">
      <c r="A553" t="s">
        <v>26447</v>
      </c>
      <c r="B553" t="s">
        <v>26446</v>
      </c>
      <c r="C553" t="s">
        <v>26445</v>
      </c>
      <c r="D553" t="s">
        <v>26444</v>
      </c>
      <c r="E553" t="s">
        <v>13338</v>
      </c>
      <c r="F553" t="s">
        <v>10658</v>
      </c>
      <c r="G553" s="2">
        <v>42999</v>
      </c>
      <c r="H553" s="1">
        <v>85479</v>
      </c>
      <c r="I553" s="1">
        <v>81306</v>
      </c>
      <c r="J553" s="1">
        <v>81306</v>
      </c>
      <c r="K553" s="1">
        <v>40653</v>
      </c>
    </row>
    <row r="554" spans="1:11" x14ac:dyDescent="0.25">
      <c r="A554" t="s">
        <v>26443</v>
      </c>
      <c r="B554" t="s">
        <v>26442</v>
      </c>
      <c r="C554" t="s">
        <v>26441</v>
      </c>
      <c r="D554" t="s">
        <v>26440</v>
      </c>
      <c r="E554" t="s">
        <v>13338</v>
      </c>
      <c r="F554" t="s">
        <v>10658</v>
      </c>
      <c r="G554" s="2">
        <v>42951</v>
      </c>
      <c r="H554" s="1">
        <v>113248</v>
      </c>
      <c r="I554" s="1">
        <v>113246</v>
      </c>
      <c r="J554" s="1">
        <v>113246</v>
      </c>
      <c r="K554" s="1">
        <v>45298.400000000001</v>
      </c>
    </row>
    <row r="555" spans="1:11" x14ac:dyDescent="0.25">
      <c r="A555" t="s">
        <v>26439</v>
      </c>
      <c r="B555" t="s">
        <v>26438</v>
      </c>
      <c r="C555" t="s">
        <v>26437</v>
      </c>
      <c r="D555" t="s">
        <v>26436</v>
      </c>
      <c r="E555" t="s">
        <v>13338</v>
      </c>
      <c r="F555" t="s">
        <v>10658</v>
      </c>
      <c r="G555" s="2">
        <v>42964</v>
      </c>
      <c r="H555" s="1">
        <v>5037</v>
      </c>
      <c r="I555" s="1">
        <v>4936</v>
      </c>
      <c r="J555" s="1">
        <v>4936</v>
      </c>
      <c r="K555" s="1">
        <v>2468</v>
      </c>
    </row>
    <row r="556" spans="1:11" x14ac:dyDescent="0.25">
      <c r="A556" t="s">
        <v>26435</v>
      </c>
      <c r="B556" t="s">
        <v>26434</v>
      </c>
      <c r="C556" t="s">
        <v>26433</v>
      </c>
      <c r="D556" t="s">
        <v>26432</v>
      </c>
      <c r="E556" t="s">
        <v>13338</v>
      </c>
      <c r="F556" t="s">
        <v>4</v>
      </c>
      <c r="G556" s="2">
        <v>42969</v>
      </c>
      <c r="H556" s="1">
        <v>15812</v>
      </c>
      <c r="J556" s="1">
        <v>15812</v>
      </c>
      <c r="K556" s="1">
        <v>7906</v>
      </c>
    </row>
    <row r="557" spans="1:11" x14ac:dyDescent="0.25">
      <c r="A557" t="s">
        <v>26431</v>
      </c>
      <c r="B557" t="s">
        <v>26430</v>
      </c>
      <c r="C557" t="s">
        <v>26429</v>
      </c>
      <c r="D557" t="s">
        <v>26428</v>
      </c>
      <c r="E557" t="s">
        <v>13338</v>
      </c>
      <c r="F557" t="s">
        <v>4</v>
      </c>
      <c r="G557" s="2">
        <v>42963</v>
      </c>
      <c r="H557" s="1">
        <v>1388</v>
      </c>
      <c r="J557" s="1">
        <v>1388</v>
      </c>
      <c r="K557" s="1">
        <v>555.20000000000005</v>
      </c>
    </row>
    <row r="558" spans="1:11" x14ac:dyDescent="0.25">
      <c r="A558" t="s">
        <v>26427</v>
      </c>
      <c r="B558" t="s">
        <v>26426</v>
      </c>
      <c r="C558" t="s">
        <v>21803</v>
      </c>
      <c r="D558" t="s">
        <v>26425</v>
      </c>
      <c r="E558" t="s">
        <v>13338</v>
      </c>
      <c r="F558" t="s">
        <v>10658</v>
      </c>
      <c r="G558" s="2">
        <v>42860</v>
      </c>
      <c r="H558" s="1">
        <v>1918</v>
      </c>
      <c r="I558" s="1">
        <v>1854</v>
      </c>
      <c r="J558" s="1">
        <v>1854</v>
      </c>
      <c r="K558" s="1">
        <v>927</v>
      </c>
    </row>
    <row r="559" spans="1:11" x14ac:dyDescent="0.25">
      <c r="A559" t="s">
        <v>26424</v>
      </c>
      <c r="B559" t="s">
        <v>26423</v>
      </c>
      <c r="C559" t="s">
        <v>26422</v>
      </c>
      <c r="D559" t="s">
        <v>26421</v>
      </c>
      <c r="E559" t="s">
        <v>13338</v>
      </c>
      <c r="F559" t="s">
        <v>10658</v>
      </c>
      <c r="G559" s="2">
        <v>42860</v>
      </c>
      <c r="H559" s="1">
        <v>5040</v>
      </c>
      <c r="I559" s="1">
        <v>4872</v>
      </c>
      <c r="J559" s="1">
        <v>4872</v>
      </c>
      <c r="K559" s="1">
        <v>2436</v>
      </c>
    </row>
    <row r="560" spans="1:11" x14ac:dyDescent="0.25">
      <c r="A560" t="s">
        <v>26420</v>
      </c>
      <c r="B560" t="s">
        <v>26419</v>
      </c>
      <c r="C560" t="s">
        <v>8491</v>
      </c>
      <c r="D560" t="s">
        <v>26418</v>
      </c>
      <c r="E560" t="s">
        <v>13338</v>
      </c>
      <c r="F560" t="s">
        <v>10658</v>
      </c>
      <c r="G560" s="2">
        <v>42957</v>
      </c>
      <c r="H560" s="1">
        <v>1111649</v>
      </c>
      <c r="I560" s="1">
        <v>1108269</v>
      </c>
      <c r="J560" s="1">
        <v>1108269</v>
      </c>
      <c r="K560" s="1">
        <v>459523.2</v>
      </c>
    </row>
    <row r="561" spans="1:11" x14ac:dyDescent="0.25">
      <c r="A561" t="s">
        <v>26417</v>
      </c>
      <c r="B561" t="s">
        <v>26416</v>
      </c>
      <c r="C561" t="s">
        <v>26415</v>
      </c>
      <c r="D561" t="s">
        <v>26414</v>
      </c>
      <c r="E561" t="s">
        <v>13338</v>
      </c>
      <c r="F561" t="s">
        <v>10658</v>
      </c>
      <c r="G561" s="2">
        <v>42955</v>
      </c>
      <c r="I561" s="1">
        <v>3047013</v>
      </c>
      <c r="J561" s="1">
        <v>3047013</v>
      </c>
      <c r="K561" s="1">
        <v>1425976.3</v>
      </c>
    </row>
    <row r="562" spans="1:11" x14ac:dyDescent="0.25">
      <c r="A562" t="s">
        <v>26413</v>
      </c>
      <c r="B562" t="s">
        <v>26412</v>
      </c>
      <c r="C562" t="s">
        <v>26411</v>
      </c>
      <c r="D562" t="s">
        <v>26410</v>
      </c>
      <c r="E562" t="s">
        <v>13338</v>
      </c>
      <c r="F562" t="s">
        <v>10658</v>
      </c>
      <c r="G562" s="2">
        <v>43011</v>
      </c>
      <c r="H562" s="1">
        <v>2580</v>
      </c>
      <c r="I562" s="1">
        <v>2579</v>
      </c>
      <c r="J562" s="1">
        <v>2579</v>
      </c>
      <c r="K562" s="1">
        <v>1031.5999999999999</v>
      </c>
    </row>
    <row r="563" spans="1:11" x14ac:dyDescent="0.25">
      <c r="A563" t="s">
        <v>26409</v>
      </c>
      <c r="B563" t="s">
        <v>26408</v>
      </c>
      <c r="C563" t="s">
        <v>7016</v>
      </c>
      <c r="D563" t="s">
        <v>7015</v>
      </c>
      <c r="E563" t="s">
        <v>13338</v>
      </c>
      <c r="F563" t="s">
        <v>10658</v>
      </c>
      <c r="G563" s="2">
        <v>42949</v>
      </c>
      <c r="I563" s="1">
        <v>389490</v>
      </c>
      <c r="J563" s="1">
        <v>389490</v>
      </c>
      <c r="K563" s="1">
        <v>164046.79999999999</v>
      </c>
    </row>
    <row r="564" spans="1:11" x14ac:dyDescent="0.25">
      <c r="A564" t="s">
        <v>26407</v>
      </c>
      <c r="B564" t="s">
        <v>26406</v>
      </c>
      <c r="C564" t="s">
        <v>26405</v>
      </c>
      <c r="D564" t="s">
        <v>26404</v>
      </c>
      <c r="E564" t="s">
        <v>13338</v>
      </c>
      <c r="F564" t="s">
        <v>10658</v>
      </c>
      <c r="G564" s="2">
        <v>42873</v>
      </c>
      <c r="H564" s="1">
        <v>6314</v>
      </c>
      <c r="I564" s="1">
        <v>6311</v>
      </c>
      <c r="J564" s="1">
        <v>6311</v>
      </c>
      <c r="K564" s="1">
        <v>2524.4</v>
      </c>
    </row>
    <row r="565" spans="1:11" x14ac:dyDescent="0.25">
      <c r="A565" t="s">
        <v>26403</v>
      </c>
      <c r="B565" t="s">
        <v>26402</v>
      </c>
      <c r="C565" t="s">
        <v>14746</v>
      </c>
      <c r="D565" t="s">
        <v>26401</v>
      </c>
      <c r="E565" t="s">
        <v>13338</v>
      </c>
      <c r="F565" t="s">
        <v>10658</v>
      </c>
      <c r="G565" s="2">
        <v>43033</v>
      </c>
      <c r="H565" s="1">
        <v>9064</v>
      </c>
      <c r="I565" s="1">
        <v>9059</v>
      </c>
      <c r="J565" s="1">
        <v>9059</v>
      </c>
      <c r="K565" s="1">
        <v>3625.2</v>
      </c>
    </row>
    <row r="566" spans="1:11" x14ac:dyDescent="0.25">
      <c r="A566" t="s">
        <v>26400</v>
      </c>
      <c r="B566" t="s">
        <v>26399</v>
      </c>
      <c r="C566" t="s">
        <v>10237</v>
      </c>
      <c r="D566" t="s">
        <v>10236</v>
      </c>
      <c r="E566" t="s">
        <v>13338</v>
      </c>
      <c r="F566" t="s">
        <v>10658</v>
      </c>
      <c r="G566" s="2">
        <v>42954</v>
      </c>
      <c r="H566" s="1">
        <v>736213</v>
      </c>
      <c r="I566" s="1">
        <v>736127</v>
      </c>
      <c r="J566" s="1">
        <v>736127</v>
      </c>
      <c r="K566" s="1">
        <v>306636.5</v>
      </c>
    </row>
    <row r="567" spans="1:11" x14ac:dyDescent="0.25">
      <c r="A567" t="s">
        <v>26398</v>
      </c>
      <c r="B567" t="s">
        <v>26397</v>
      </c>
      <c r="C567" t="s">
        <v>26396</v>
      </c>
      <c r="D567" t="s">
        <v>26395</v>
      </c>
      <c r="E567" t="s">
        <v>13338</v>
      </c>
      <c r="F567" t="s">
        <v>10658</v>
      </c>
      <c r="G567" s="2">
        <v>42954</v>
      </c>
      <c r="H567" s="1">
        <v>16877</v>
      </c>
      <c r="I567" s="1">
        <v>16866</v>
      </c>
      <c r="J567" s="1">
        <v>16866</v>
      </c>
      <c r="K567" s="1">
        <v>6746.4</v>
      </c>
    </row>
    <row r="568" spans="1:11" x14ac:dyDescent="0.25">
      <c r="A568" t="s">
        <v>26394</v>
      </c>
      <c r="B568" t="s">
        <v>26393</v>
      </c>
      <c r="C568" t="s">
        <v>26392</v>
      </c>
      <c r="D568" t="s">
        <v>26391</v>
      </c>
      <c r="E568" t="s">
        <v>13338</v>
      </c>
      <c r="F568" t="s">
        <v>10658</v>
      </c>
      <c r="G568" s="2">
        <v>42956</v>
      </c>
      <c r="H568" s="1">
        <v>17437</v>
      </c>
      <c r="I568" s="1">
        <v>17416</v>
      </c>
      <c r="J568" s="1">
        <v>17416</v>
      </c>
      <c r="K568" s="1">
        <v>6966.4</v>
      </c>
    </row>
    <row r="569" spans="1:11" x14ac:dyDescent="0.25">
      <c r="A569" t="s">
        <v>26390</v>
      </c>
      <c r="B569" t="s">
        <v>26389</v>
      </c>
      <c r="C569" t="s">
        <v>6238</v>
      </c>
      <c r="D569" t="s">
        <v>6237</v>
      </c>
      <c r="E569" t="s">
        <v>13338</v>
      </c>
      <c r="F569" t="s">
        <v>10658</v>
      </c>
      <c r="G569" s="2">
        <v>42949</v>
      </c>
      <c r="I569" s="1">
        <v>10244</v>
      </c>
      <c r="J569" s="1">
        <v>10244</v>
      </c>
      <c r="K569" s="1">
        <v>5122</v>
      </c>
    </row>
    <row r="570" spans="1:11" x14ac:dyDescent="0.25">
      <c r="A570" t="s">
        <v>26388</v>
      </c>
      <c r="B570" t="s">
        <v>26387</v>
      </c>
      <c r="C570" t="s">
        <v>4967</v>
      </c>
      <c r="D570" t="s">
        <v>4966</v>
      </c>
      <c r="E570" t="s">
        <v>13338</v>
      </c>
      <c r="F570" t="s">
        <v>10658</v>
      </c>
      <c r="G570" s="2">
        <v>42955</v>
      </c>
      <c r="I570" s="1">
        <v>9780</v>
      </c>
      <c r="J570" s="1">
        <v>9780</v>
      </c>
      <c r="K570" s="1">
        <v>4890</v>
      </c>
    </row>
    <row r="571" spans="1:11" x14ac:dyDescent="0.25">
      <c r="A571" t="s">
        <v>26386</v>
      </c>
      <c r="B571" t="s">
        <v>26385</v>
      </c>
      <c r="C571" t="s">
        <v>26384</v>
      </c>
      <c r="D571" t="s">
        <v>26383</v>
      </c>
      <c r="E571" t="s">
        <v>13338</v>
      </c>
      <c r="F571" t="s">
        <v>10658</v>
      </c>
      <c r="G571" s="2">
        <v>42873</v>
      </c>
      <c r="H571" s="1">
        <v>97216</v>
      </c>
      <c r="I571" s="1">
        <v>97167</v>
      </c>
      <c r="J571" s="1">
        <v>97167</v>
      </c>
      <c r="K571" s="1">
        <v>38866.800000000003</v>
      </c>
    </row>
    <row r="572" spans="1:11" x14ac:dyDescent="0.25">
      <c r="A572" t="s">
        <v>26382</v>
      </c>
      <c r="B572" t="s">
        <v>26381</v>
      </c>
      <c r="C572" t="s">
        <v>26380</v>
      </c>
      <c r="D572" t="s">
        <v>26379</v>
      </c>
      <c r="E572" t="s">
        <v>13338</v>
      </c>
      <c r="F572" t="s">
        <v>10658</v>
      </c>
      <c r="G572" s="2">
        <v>42955</v>
      </c>
      <c r="I572" s="1">
        <v>5293</v>
      </c>
      <c r="J572" s="1">
        <v>5293</v>
      </c>
      <c r="K572" s="1">
        <v>2646.5</v>
      </c>
    </row>
    <row r="573" spans="1:11" x14ac:dyDescent="0.25">
      <c r="A573" t="s">
        <v>26378</v>
      </c>
      <c r="B573" t="s">
        <v>26377</v>
      </c>
      <c r="C573" t="s">
        <v>26376</v>
      </c>
      <c r="D573" t="s">
        <v>26375</v>
      </c>
      <c r="E573" t="s">
        <v>13338</v>
      </c>
      <c r="F573" t="s">
        <v>10658</v>
      </c>
      <c r="G573" s="2">
        <v>43054</v>
      </c>
      <c r="I573" s="1">
        <v>63644</v>
      </c>
      <c r="J573" s="1">
        <v>63644</v>
      </c>
      <c r="K573" s="1">
        <v>25457.599999999999</v>
      </c>
    </row>
    <row r="574" spans="1:11" x14ac:dyDescent="0.25">
      <c r="A574" t="s">
        <v>26374</v>
      </c>
      <c r="B574" t="s">
        <v>26373</v>
      </c>
      <c r="C574" t="s">
        <v>1962</v>
      </c>
      <c r="D574" t="s">
        <v>1961</v>
      </c>
      <c r="E574" t="s">
        <v>13338</v>
      </c>
      <c r="F574" t="s">
        <v>10658</v>
      </c>
      <c r="G574" s="2">
        <v>43046</v>
      </c>
      <c r="I574" s="1">
        <v>2125089</v>
      </c>
      <c r="J574" s="1">
        <v>2125089</v>
      </c>
      <c r="K574" s="1">
        <v>970745.8</v>
      </c>
    </row>
    <row r="575" spans="1:11" x14ac:dyDescent="0.25">
      <c r="A575" t="s">
        <v>26372</v>
      </c>
      <c r="B575" t="s">
        <v>26371</v>
      </c>
      <c r="C575" t="s">
        <v>26370</v>
      </c>
      <c r="D575" t="s">
        <v>26369</v>
      </c>
      <c r="E575" t="s">
        <v>13338</v>
      </c>
      <c r="F575" t="s">
        <v>10658</v>
      </c>
      <c r="G575" s="2">
        <v>42860</v>
      </c>
      <c r="H575" s="1">
        <v>454458</v>
      </c>
      <c r="I575" s="1">
        <v>454302</v>
      </c>
      <c r="J575" s="1">
        <v>454302</v>
      </c>
      <c r="K575" s="1">
        <v>181720.8</v>
      </c>
    </row>
    <row r="576" spans="1:11" x14ac:dyDescent="0.25">
      <c r="A576" t="s">
        <v>26368</v>
      </c>
      <c r="B576" t="s">
        <v>26367</v>
      </c>
      <c r="C576" t="s">
        <v>7005</v>
      </c>
      <c r="D576" t="s">
        <v>7004</v>
      </c>
      <c r="E576" t="s">
        <v>13338</v>
      </c>
      <c r="F576" t="s">
        <v>10658</v>
      </c>
      <c r="G576" s="2">
        <v>42991</v>
      </c>
      <c r="I576" s="1">
        <v>104228</v>
      </c>
      <c r="J576" s="1">
        <v>104228</v>
      </c>
      <c r="K576" s="1">
        <v>41691.199999999997</v>
      </c>
    </row>
    <row r="577" spans="1:11" x14ac:dyDescent="0.25">
      <c r="A577" t="s">
        <v>26366</v>
      </c>
      <c r="B577" t="s">
        <v>26365</v>
      </c>
      <c r="C577" t="s">
        <v>26364</v>
      </c>
      <c r="D577" t="s">
        <v>26363</v>
      </c>
      <c r="E577" t="s">
        <v>13338</v>
      </c>
      <c r="F577" t="s">
        <v>10658</v>
      </c>
      <c r="G577" s="2">
        <v>43003</v>
      </c>
      <c r="I577" s="1">
        <v>14053</v>
      </c>
      <c r="J577" s="1">
        <v>14053</v>
      </c>
      <c r="K577" s="1">
        <v>7026.5</v>
      </c>
    </row>
    <row r="578" spans="1:11" x14ac:dyDescent="0.25">
      <c r="A578" t="s">
        <v>26362</v>
      </c>
      <c r="B578" t="s">
        <v>26361</v>
      </c>
      <c r="C578" t="s">
        <v>26360</v>
      </c>
      <c r="D578" t="s">
        <v>26359</v>
      </c>
      <c r="E578" t="s">
        <v>13338</v>
      </c>
      <c r="F578" t="s">
        <v>10658</v>
      </c>
      <c r="G578" s="2">
        <v>42894</v>
      </c>
      <c r="H578" s="1">
        <v>35648</v>
      </c>
      <c r="I578" s="1">
        <v>34557</v>
      </c>
      <c r="J578" s="1">
        <v>34557</v>
      </c>
      <c r="K578" s="1">
        <v>14338.2</v>
      </c>
    </row>
    <row r="579" spans="1:11" x14ac:dyDescent="0.25">
      <c r="A579" t="s">
        <v>26358</v>
      </c>
      <c r="B579" t="s">
        <v>26357</v>
      </c>
      <c r="C579" t="s">
        <v>26356</v>
      </c>
      <c r="D579" t="s">
        <v>26355</v>
      </c>
      <c r="E579" t="s">
        <v>13338</v>
      </c>
      <c r="F579" t="s">
        <v>10658</v>
      </c>
      <c r="G579" s="2">
        <v>42894</v>
      </c>
      <c r="H579" s="1">
        <v>49960</v>
      </c>
      <c r="I579" s="1">
        <v>48849</v>
      </c>
      <c r="J579" s="1">
        <v>48849</v>
      </c>
      <c r="K579" s="1">
        <v>20065.900000000001</v>
      </c>
    </row>
    <row r="580" spans="1:11" x14ac:dyDescent="0.25">
      <c r="A580" t="s">
        <v>26354</v>
      </c>
      <c r="B580" t="s">
        <v>26353</v>
      </c>
      <c r="C580" t="s">
        <v>26352</v>
      </c>
      <c r="D580" t="s">
        <v>26351</v>
      </c>
      <c r="E580" t="s">
        <v>13338</v>
      </c>
      <c r="F580" t="s">
        <v>10658</v>
      </c>
      <c r="G580" s="2">
        <v>42977</v>
      </c>
      <c r="H580" s="1">
        <v>369962</v>
      </c>
      <c r="I580" s="1">
        <v>354495</v>
      </c>
      <c r="J580" s="1">
        <v>354495</v>
      </c>
      <c r="K580" s="1">
        <v>145343.9</v>
      </c>
    </row>
    <row r="581" spans="1:11" x14ac:dyDescent="0.25">
      <c r="A581" t="s">
        <v>26350</v>
      </c>
      <c r="B581" t="s">
        <v>26349</v>
      </c>
      <c r="C581" t="s">
        <v>26348</v>
      </c>
      <c r="D581" t="s">
        <v>26347</v>
      </c>
      <c r="E581" t="s">
        <v>13338</v>
      </c>
      <c r="F581" t="s">
        <v>10658</v>
      </c>
      <c r="G581" s="2">
        <v>42977</v>
      </c>
      <c r="H581" s="1">
        <v>238802</v>
      </c>
      <c r="I581" s="1">
        <v>231298</v>
      </c>
      <c r="J581" s="1">
        <v>231298</v>
      </c>
      <c r="K581" s="1">
        <v>94769.2</v>
      </c>
    </row>
    <row r="582" spans="1:11" x14ac:dyDescent="0.25">
      <c r="A582" t="s">
        <v>26346</v>
      </c>
      <c r="B582" t="s">
        <v>26345</v>
      </c>
      <c r="C582" t="s">
        <v>26344</v>
      </c>
      <c r="D582" t="s">
        <v>26343</v>
      </c>
      <c r="E582" t="s">
        <v>13338</v>
      </c>
      <c r="F582" t="s">
        <v>10658</v>
      </c>
      <c r="G582" s="2">
        <v>42954</v>
      </c>
      <c r="H582" s="1">
        <v>63878</v>
      </c>
      <c r="I582" s="1">
        <v>57304</v>
      </c>
      <c r="J582" s="1">
        <v>57304</v>
      </c>
      <c r="K582" s="1">
        <v>28652</v>
      </c>
    </row>
    <row r="583" spans="1:11" x14ac:dyDescent="0.25">
      <c r="A583" t="s">
        <v>26342</v>
      </c>
      <c r="B583" t="s">
        <v>26341</v>
      </c>
      <c r="C583" t="s">
        <v>4717</v>
      </c>
      <c r="D583" t="s">
        <v>4716</v>
      </c>
      <c r="E583" t="s">
        <v>13338</v>
      </c>
      <c r="F583" t="s">
        <v>10658</v>
      </c>
      <c r="G583" s="2">
        <v>42830</v>
      </c>
      <c r="H583" s="1">
        <v>11084</v>
      </c>
      <c r="I583" s="1">
        <v>10637</v>
      </c>
      <c r="J583" s="1">
        <v>10637</v>
      </c>
      <c r="K583" s="1">
        <v>5318.5</v>
      </c>
    </row>
    <row r="584" spans="1:11" x14ac:dyDescent="0.25">
      <c r="A584" t="s">
        <v>26340</v>
      </c>
      <c r="B584" t="s">
        <v>26339</v>
      </c>
      <c r="C584" t="s">
        <v>26338</v>
      </c>
      <c r="D584" t="s">
        <v>26337</v>
      </c>
      <c r="E584" t="s">
        <v>13338</v>
      </c>
      <c r="F584" t="s">
        <v>4</v>
      </c>
      <c r="G584" s="2">
        <v>43026</v>
      </c>
      <c r="H584" s="1">
        <v>117804</v>
      </c>
      <c r="I584" s="1">
        <v>117745</v>
      </c>
      <c r="J584" s="1">
        <v>117745</v>
      </c>
      <c r="K584" s="1">
        <v>58872.5</v>
      </c>
    </row>
    <row r="585" spans="1:11" x14ac:dyDescent="0.25">
      <c r="A585" t="s">
        <v>26336</v>
      </c>
      <c r="B585" t="s">
        <v>26335</v>
      </c>
      <c r="C585" t="s">
        <v>26334</v>
      </c>
      <c r="D585" t="s">
        <v>26333</v>
      </c>
      <c r="E585" t="s">
        <v>13338</v>
      </c>
      <c r="F585" t="s">
        <v>10658</v>
      </c>
      <c r="G585" s="2">
        <v>43026</v>
      </c>
      <c r="H585" s="1">
        <v>2736</v>
      </c>
      <c r="I585" s="1">
        <v>2735</v>
      </c>
      <c r="J585" s="1">
        <v>2735</v>
      </c>
      <c r="K585" s="1">
        <v>1094</v>
      </c>
    </row>
    <row r="586" spans="1:11" x14ac:dyDescent="0.25">
      <c r="A586" t="s">
        <v>26332</v>
      </c>
      <c r="B586" t="s">
        <v>26331</v>
      </c>
      <c r="C586" t="s">
        <v>26330</v>
      </c>
      <c r="D586" t="s">
        <v>26329</v>
      </c>
      <c r="E586" t="s">
        <v>13338</v>
      </c>
      <c r="F586" t="s">
        <v>10658</v>
      </c>
      <c r="G586" s="2">
        <v>43014</v>
      </c>
      <c r="H586" s="1">
        <v>21788</v>
      </c>
      <c r="I586" s="1">
        <v>21778</v>
      </c>
      <c r="J586" s="1">
        <v>21778</v>
      </c>
      <c r="K586" s="1">
        <v>8825.9</v>
      </c>
    </row>
    <row r="587" spans="1:11" x14ac:dyDescent="0.25">
      <c r="A587" t="s">
        <v>26328</v>
      </c>
      <c r="B587" t="s">
        <v>26327</v>
      </c>
      <c r="C587" t="s">
        <v>516</v>
      </c>
      <c r="D587" t="s">
        <v>515</v>
      </c>
      <c r="E587" t="s">
        <v>13338</v>
      </c>
      <c r="F587" t="s">
        <v>10658</v>
      </c>
      <c r="G587" s="2">
        <v>43040</v>
      </c>
      <c r="H587" s="1">
        <v>228876</v>
      </c>
      <c r="I587" s="1">
        <v>325275</v>
      </c>
      <c r="J587" s="1">
        <v>325275</v>
      </c>
      <c r="K587" s="1">
        <v>162637.5</v>
      </c>
    </row>
    <row r="588" spans="1:11" x14ac:dyDescent="0.25">
      <c r="A588" t="s">
        <v>26326</v>
      </c>
      <c r="B588" t="s">
        <v>26325</v>
      </c>
      <c r="C588" t="s">
        <v>26324</v>
      </c>
      <c r="D588" t="s">
        <v>26323</v>
      </c>
      <c r="E588" t="s">
        <v>13338</v>
      </c>
      <c r="F588" t="s">
        <v>4</v>
      </c>
      <c r="G588" s="2">
        <v>43033</v>
      </c>
      <c r="H588" s="1">
        <v>42816</v>
      </c>
      <c r="J588" s="1">
        <v>42816</v>
      </c>
      <c r="K588" s="1">
        <v>21408</v>
      </c>
    </row>
    <row r="589" spans="1:11" x14ac:dyDescent="0.25">
      <c r="A589" t="s">
        <v>26322</v>
      </c>
      <c r="B589" t="s">
        <v>26321</v>
      </c>
      <c r="C589" t="s">
        <v>26320</v>
      </c>
      <c r="D589" t="s">
        <v>26319</v>
      </c>
      <c r="E589" t="s">
        <v>13338</v>
      </c>
      <c r="F589" t="s">
        <v>10658</v>
      </c>
      <c r="G589" s="2">
        <v>42860</v>
      </c>
      <c r="H589" s="1">
        <v>100818</v>
      </c>
      <c r="I589" s="1">
        <v>100777</v>
      </c>
      <c r="J589" s="1">
        <v>100777</v>
      </c>
      <c r="K589" s="1">
        <v>40310.800000000003</v>
      </c>
    </row>
    <row r="590" spans="1:11" x14ac:dyDescent="0.25">
      <c r="A590" t="s">
        <v>26318</v>
      </c>
      <c r="B590" t="s">
        <v>26317</v>
      </c>
      <c r="C590" t="s">
        <v>10742</v>
      </c>
      <c r="D590" t="s">
        <v>10741</v>
      </c>
      <c r="E590" t="s">
        <v>13338</v>
      </c>
      <c r="F590" t="s">
        <v>4</v>
      </c>
      <c r="G590" s="2">
        <v>42956</v>
      </c>
      <c r="I590" s="1">
        <v>8878</v>
      </c>
      <c r="J590" s="1">
        <v>8878</v>
      </c>
      <c r="K590" s="1">
        <v>4439</v>
      </c>
    </row>
    <row r="591" spans="1:11" x14ac:dyDescent="0.25">
      <c r="A591" t="s">
        <v>26316</v>
      </c>
      <c r="B591" t="s">
        <v>26315</v>
      </c>
      <c r="C591" t="s">
        <v>10742</v>
      </c>
      <c r="D591" t="s">
        <v>26314</v>
      </c>
      <c r="E591" t="s">
        <v>13338</v>
      </c>
      <c r="F591" t="s">
        <v>4</v>
      </c>
      <c r="G591" s="2">
        <v>42956</v>
      </c>
      <c r="I591" s="1">
        <v>8850</v>
      </c>
      <c r="J591" s="1">
        <v>8850</v>
      </c>
      <c r="K591" s="1">
        <v>4425</v>
      </c>
    </row>
    <row r="592" spans="1:11" x14ac:dyDescent="0.25">
      <c r="A592" t="s">
        <v>26313</v>
      </c>
      <c r="B592" t="s">
        <v>26312</v>
      </c>
      <c r="C592" t="s">
        <v>26311</v>
      </c>
      <c r="D592" t="s">
        <v>26310</v>
      </c>
      <c r="E592" t="s">
        <v>13338</v>
      </c>
      <c r="F592" t="s">
        <v>10658</v>
      </c>
      <c r="G592" s="2">
        <v>43025</v>
      </c>
      <c r="H592" s="1">
        <v>1356360</v>
      </c>
      <c r="I592" s="1">
        <v>1229146</v>
      </c>
      <c r="J592" s="1">
        <v>1229146</v>
      </c>
      <c r="K592" s="1">
        <v>493967.6</v>
      </c>
    </row>
    <row r="593" spans="1:11" x14ac:dyDescent="0.25">
      <c r="A593" t="s">
        <v>26309</v>
      </c>
      <c r="B593" t="s">
        <v>26308</v>
      </c>
      <c r="C593" t="s">
        <v>2422</v>
      </c>
      <c r="D593" t="s">
        <v>2421</v>
      </c>
      <c r="E593" t="s">
        <v>13338</v>
      </c>
      <c r="F593" t="s">
        <v>10658</v>
      </c>
      <c r="G593" s="2">
        <v>43020</v>
      </c>
      <c r="I593" s="1">
        <v>46785</v>
      </c>
      <c r="J593" s="1">
        <v>46785</v>
      </c>
      <c r="K593" s="1">
        <v>20650.900000000001</v>
      </c>
    </row>
    <row r="594" spans="1:11" x14ac:dyDescent="0.25">
      <c r="A594" t="s">
        <v>26307</v>
      </c>
      <c r="B594" t="s">
        <v>26306</v>
      </c>
      <c r="C594" t="s">
        <v>26305</v>
      </c>
      <c r="D594" t="s">
        <v>26304</v>
      </c>
      <c r="E594" t="s">
        <v>13338</v>
      </c>
      <c r="F594" t="s">
        <v>4</v>
      </c>
      <c r="G594" s="2">
        <v>43052</v>
      </c>
      <c r="H594" s="1">
        <v>6424</v>
      </c>
      <c r="J594" s="1">
        <v>6424</v>
      </c>
      <c r="K594" s="1">
        <v>2569.6</v>
      </c>
    </row>
    <row r="595" spans="1:11" x14ac:dyDescent="0.25">
      <c r="A595" t="s">
        <v>26303</v>
      </c>
      <c r="B595" t="s">
        <v>26302</v>
      </c>
      <c r="C595" t="s">
        <v>12657</v>
      </c>
      <c r="D595" t="s">
        <v>12656</v>
      </c>
      <c r="E595" t="s">
        <v>13338</v>
      </c>
      <c r="F595" t="s">
        <v>4</v>
      </c>
      <c r="G595" s="2">
        <v>43033</v>
      </c>
      <c r="H595" s="1">
        <v>3109</v>
      </c>
      <c r="J595" s="1">
        <v>3109</v>
      </c>
      <c r="K595" s="1">
        <v>1554.5</v>
      </c>
    </row>
    <row r="596" spans="1:11" x14ac:dyDescent="0.25">
      <c r="A596" t="s">
        <v>26301</v>
      </c>
      <c r="B596" t="s">
        <v>26300</v>
      </c>
      <c r="C596" t="s">
        <v>26299</v>
      </c>
      <c r="D596" t="s">
        <v>26298</v>
      </c>
      <c r="E596" t="s">
        <v>13338</v>
      </c>
      <c r="F596" t="s">
        <v>10658</v>
      </c>
      <c r="G596" s="2">
        <v>42948</v>
      </c>
      <c r="H596" s="1">
        <v>983204</v>
      </c>
      <c r="I596" s="1">
        <v>982854</v>
      </c>
      <c r="J596" s="1">
        <v>982854</v>
      </c>
      <c r="K596" s="1">
        <v>393141.6</v>
      </c>
    </row>
    <row r="597" spans="1:11" x14ac:dyDescent="0.25">
      <c r="A597" t="s">
        <v>26281</v>
      </c>
      <c r="B597" t="s">
        <v>26280</v>
      </c>
      <c r="C597" t="s">
        <v>4441</v>
      </c>
      <c r="D597" t="s">
        <v>4440</v>
      </c>
      <c r="E597" t="s">
        <v>13338</v>
      </c>
      <c r="F597" t="s">
        <v>10658</v>
      </c>
      <c r="G597" s="2">
        <v>43083</v>
      </c>
      <c r="H597" s="1">
        <v>17754</v>
      </c>
      <c r="I597" s="1">
        <v>17745</v>
      </c>
      <c r="J597" s="1">
        <v>17745</v>
      </c>
      <c r="K597" s="1">
        <v>7370.5</v>
      </c>
    </row>
    <row r="598" spans="1:11" x14ac:dyDescent="0.25">
      <c r="A598" t="s">
        <v>26279</v>
      </c>
      <c r="B598" t="s">
        <v>26278</v>
      </c>
      <c r="C598" t="s">
        <v>2336</v>
      </c>
      <c r="D598" t="s">
        <v>2335</v>
      </c>
      <c r="E598" t="s">
        <v>13338</v>
      </c>
      <c r="F598" t="s">
        <v>10658</v>
      </c>
      <c r="G598" s="2">
        <v>43080</v>
      </c>
      <c r="H598" s="1">
        <v>70784</v>
      </c>
      <c r="I598" s="1">
        <v>68423</v>
      </c>
      <c r="J598" s="1">
        <v>68423</v>
      </c>
      <c r="K598" s="1">
        <v>34211.5</v>
      </c>
    </row>
    <row r="599" spans="1:11" x14ac:dyDescent="0.25">
      <c r="A599" t="s">
        <v>26277</v>
      </c>
      <c r="B599" t="s">
        <v>26276</v>
      </c>
      <c r="C599" t="s">
        <v>2120</v>
      </c>
      <c r="D599" t="s">
        <v>2119</v>
      </c>
      <c r="E599" t="s">
        <v>13338</v>
      </c>
      <c r="F599" t="s">
        <v>10658</v>
      </c>
      <c r="G599" s="2">
        <v>43081</v>
      </c>
      <c r="I599" s="1">
        <v>45304</v>
      </c>
      <c r="J599" s="1">
        <v>45304</v>
      </c>
      <c r="K599" s="1">
        <v>20073.3</v>
      </c>
    </row>
    <row r="600" spans="1:11" x14ac:dyDescent="0.25">
      <c r="A600" t="s">
        <v>26275</v>
      </c>
      <c r="B600" t="s">
        <v>26274</v>
      </c>
      <c r="C600" t="s">
        <v>14959</v>
      </c>
      <c r="D600" t="s">
        <v>14958</v>
      </c>
      <c r="E600" t="s">
        <v>13338</v>
      </c>
      <c r="F600" t="s">
        <v>10658</v>
      </c>
      <c r="G600" s="2">
        <v>42790</v>
      </c>
      <c r="H600" s="1">
        <v>22346</v>
      </c>
      <c r="I600" s="1">
        <v>20920</v>
      </c>
      <c r="J600" s="1">
        <v>20920</v>
      </c>
      <c r="K600" s="1">
        <v>10460</v>
      </c>
    </row>
    <row r="601" spans="1:11" x14ac:dyDescent="0.25">
      <c r="A601" t="s">
        <v>26273</v>
      </c>
      <c r="B601" t="s">
        <v>26272</v>
      </c>
      <c r="C601" t="s">
        <v>26271</v>
      </c>
      <c r="D601" t="s">
        <v>26270</v>
      </c>
      <c r="E601" t="s">
        <v>13338</v>
      </c>
      <c r="F601" t="s">
        <v>10658</v>
      </c>
      <c r="G601" s="2">
        <v>43083</v>
      </c>
      <c r="I601" s="1">
        <v>47938</v>
      </c>
      <c r="J601" s="1">
        <v>47938</v>
      </c>
      <c r="K601" s="1">
        <v>19175.2</v>
      </c>
    </row>
    <row r="602" spans="1:11" x14ac:dyDescent="0.25">
      <c r="A602" t="s">
        <v>26269</v>
      </c>
      <c r="B602" t="s">
        <v>26268</v>
      </c>
      <c r="C602" t="s">
        <v>26267</v>
      </c>
      <c r="D602" t="s">
        <v>26266</v>
      </c>
      <c r="E602" t="s">
        <v>13338</v>
      </c>
      <c r="F602" t="s">
        <v>10658</v>
      </c>
      <c r="G602" s="2">
        <v>42860</v>
      </c>
      <c r="H602" s="1">
        <v>39582</v>
      </c>
      <c r="I602" s="1">
        <v>39562</v>
      </c>
      <c r="J602" s="1">
        <v>39562</v>
      </c>
      <c r="K602" s="1">
        <v>14637.94</v>
      </c>
    </row>
    <row r="603" spans="1:11" x14ac:dyDescent="0.25">
      <c r="A603" t="s">
        <v>26265</v>
      </c>
      <c r="B603" t="s">
        <v>26264</v>
      </c>
      <c r="C603" t="s">
        <v>26263</v>
      </c>
      <c r="D603" t="s">
        <v>26262</v>
      </c>
      <c r="E603" t="s">
        <v>13338</v>
      </c>
      <c r="F603" t="s">
        <v>10658</v>
      </c>
      <c r="G603" s="2">
        <v>43084</v>
      </c>
      <c r="H603" s="1">
        <v>24568</v>
      </c>
      <c r="I603" s="1">
        <v>23748</v>
      </c>
      <c r="J603" s="1">
        <v>23748</v>
      </c>
      <c r="K603" s="1">
        <v>11874</v>
      </c>
    </row>
    <row r="604" spans="1:11" x14ac:dyDescent="0.25">
      <c r="A604" t="s">
        <v>26261</v>
      </c>
      <c r="B604" t="s">
        <v>26260</v>
      </c>
      <c r="C604" t="s">
        <v>26259</v>
      </c>
      <c r="D604" t="s">
        <v>26258</v>
      </c>
      <c r="E604" t="s">
        <v>13338</v>
      </c>
      <c r="F604" t="s">
        <v>10658</v>
      </c>
      <c r="G604" s="2">
        <v>43080</v>
      </c>
      <c r="H604" s="1">
        <v>5220</v>
      </c>
      <c r="I604" s="1">
        <v>5046</v>
      </c>
      <c r="J604" s="1">
        <v>5046</v>
      </c>
      <c r="K604" s="1">
        <v>2523</v>
      </c>
    </row>
    <row r="605" spans="1:11" x14ac:dyDescent="0.25">
      <c r="A605" t="s">
        <v>26257</v>
      </c>
      <c r="B605" t="s">
        <v>26256</v>
      </c>
      <c r="C605" t="s">
        <v>26255</v>
      </c>
      <c r="D605" t="s">
        <v>26254</v>
      </c>
      <c r="E605" t="s">
        <v>13338</v>
      </c>
      <c r="F605" t="s">
        <v>10658</v>
      </c>
      <c r="G605" s="2">
        <v>43082</v>
      </c>
      <c r="H605" s="1">
        <v>40667</v>
      </c>
      <c r="I605" s="1">
        <v>40587</v>
      </c>
      <c r="J605" s="1">
        <v>40587</v>
      </c>
      <c r="K605" s="1">
        <v>16234.8</v>
      </c>
    </row>
    <row r="606" spans="1:11" x14ac:dyDescent="0.25">
      <c r="A606" t="s">
        <v>26253</v>
      </c>
      <c r="B606" t="s">
        <v>26252</v>
      </c>
      <c r="C606" t="s">
        <v>26251</v>
      </c>
      <c r="D606" t="s">
        <v>26250</v>
      </c>
      <c r="E606" t="s">
        <v>13338</v>
      </c>
      <c r="F606" t="s">
        <v>10658</v>
      </c>
      <c r="G606" s="2">
        <v>43081</v>
      </c>
      <c r="H606" s="1">
        <v>8634</v>
      </c>
      <c r="I606" s="1">
        <v>8608</v>
      </c>
      <c r="J606" s="1">
        <v>8608</v>
      </c>
      <c r="K606" s="1">
        <v>3443.2</v>
      </c>
    </row>
    <row r="607" spans="1:11" x14ac:dyDescent="0.25">
      <c r="A607" t="s">
        <v>26249</v>
      </c>
      <c r="B607" t="s">
        <v>26248</v>
      </c>
      <c r="C607" t="s">
        <v>26247</v>
      </c>
      <c r="D607" t="s">
        <v>26246</v>
      </c>
      <c r="E607" t="s">
        <v>13338</v>
      </c>
      <c r="F607" t="s">
        <v>10658</v>
      </c>
      <c r="G607" s="2">
        <v>43081</v>
      </c>
      <c r="H607" s="1">
        <v>31502</v>
      </c>
      <c r="I607" s="1">
        <v>31502</v>
      </c>
      <c r="J607" s="1">
        <v>31502</v>
      </c>
      <c r="K607" s="1">
        <v>12943.7</v>
      </c>
    </row>
    <row r="608" spans="1:11" x14ac:dyDescent="0.25">
      <c r="A608" t="s">
        <v>26245</v>
      </c>
      <c r="B608" t="s">
        <v>26244</v>
      </c>
      <c r="C608" t="s">
        <v>19010</v>
      </c>
      <c r="D608" t="s">
        <v>19009</v>
      </c>
      <c r="E608" t="s">
        <v>13338</v>
      </c>
      <c r="F608" t="s">
        <v>10658</v>
      </c>
      <c r="G608" s="2">
        <v>42760</v>
      </c>
      <c r="H608" s="1">
        <v>22984</v>
      </c>
      <c r="I608" s="1">
        <v>22973</v>
      </c>
      <c r="J608" s="1">
        <v>22973</v>
      </c>
      <c r="K608" s="1">
        <v>8500.01</v>
      </c>
    </row>
    <row r="609" spans="1:11" x14ac:dyDescent="0.25">
      <c r="A609" t="s">
        <v>26243</v>
      </c>
      <c r="B609" t="s">
        <v>26242</v>
      </c>
      <c r="C609" t="s">
        <v>17906</v>
      </c>
      <c r="D609" t="s">
        <v>17905</v>
      </c>
      <c r="E609" t="s">
        <v>13338</v>
      </c>
      <c r="F609" t="s">
        <v>10658</v>
      </c>
      <c r="G609" s="2">
        <v>42760</v>
      </c>
      <c r="H609" s="1">
        <v>165630</v>
      </c>
      <c r="I609" s="1">
        <v>165559</v>
      </c>
      <c r="J609" s="1">
        <v>165559</v>
      </c>
      <c r="K609" s="1">
        <v>61256.83</v>
      </c>
    </row>
    <row r="610" spans="1:11" x14ac:dyDescent="0.25">
      <c r="A610" t="s">
        <v>26241</v>
      </c>
      <c r="B610" t="s">
        <v>26240</v>
      </c>
      <c r="C610" t="s">
        <v>20640</v>
      </c>
      <c r="D610" t="s">
        <v>26239</v>
      </c>
      <c r="E610" t="s">
        <v>13338</v>
      </c>
      <c r="F610" t="s">
        <v>10658</v>
      </c>
      <c r="G610" s="2">
        <v>43048</v>
      </c>
      <c r="H610" s="1">
        <v>3411</v>
      </c>
      <c r="I610" s="1">
        <v>3343</v>
      </c>
      <c r="J610" s="1">
        <v>3343</v>
      </c>
      <c r="K610" s="1">
        <v>1533.4</v>
      </c>
    </row>
    <row r="611" spans="1:11" x14ac:dyDescent="0.25">
      <c r="A611" t="s">
        <v>26238</v>
      </c>
      <c r="B611" t="s">
        <v>26237</v>
      </c>
      <c r="C611" t="s">
        <v>2320</v>
      </c>
      <c r="D611" t="s">
        <v>2319</v>
      </c>
      <c r="E611" t="s">
        <v>13338</v>
      </c>
      <c r="F611" t="s">
        <v>10658</v>
      </c>
      <c r="G611" s="2">
        <v>42760</v>
      </c>
      <c r="H611" s="1">
        <v>213096</v>
      </c>
      <c r="I611" s="1">
        <v>213034</v>
      </c>
      <c r="J611" s="1">
        <v>213034</v>
      </c>
      <c r="K611" s="1">
        <v>78822.58</v>
      </c>
    </row>
    <row r="612" spans="1:11" x14ac:dyDescent="0.25">
      <c r="A612" t="s">
        <v>26236</v>
      </c>
      <c r="B612" t="s">
        <v>26235</v>
      </c>
      <c r="C612" t="s">
        <v>1306</v>
      </c>
      <c r="D612" t="s">
        <v>1305</v>
      </c>
      <c r="E612" t="s">
        <v>13338</v>
      </c>
      <c r="F612" t="s">
        <v>10658</v>
      </c>
      <c r="G612" s="2">
        <v>43059</v>
      </c>
      <c r="H612" s="1">
        <v>16448</v>
      </c>
      <c r="I612" s="1">
        <v>16111</v>
      </c>
      <c r="J612" s="1">
        <v>16111</v>
      </c>
      <c r="K612" s="1">
        <v>8055.5</v>
      </c>
    </row>
    <row r="613" spans="1:11" x14ac:dyDescent="0.25">
      <c r="A613" t="s">
        <v>26234</v>
      </c>
      <c r="B613" t="s">
        <v>26233</v>
      </c>
      <c r="C613" t="s">
        <v>26232</v>
      </c>
      <c r="D613" t="s">
        <v>26231</v>
      </c>
      <c r="E613" t="s">
        <v>13338</v>
      </c>
      <c r="F613" t="s">
        <v>4</v>
      </c>
      <c r="G613" s="2">
        <v>43062</v>
      </c>
      <c r="H613" s="1">
        <v>106066</v>
      </c>
      <c r="J613" s="1">
        <v>106066</v>
      </c>
      <c r="K613" s="1">
        <v>42426.400000000001</v>
      </c>
    </row>
    <row r="614" spans="1:11" x14ac:dyDescent="0.25">
      <c r="A614" t="s">
        <v>26230</v>
      </c>
      <c r="B614" t="s">
        <v>26229</v>
      </c>
      <c r="C614" t="s">
        <v>1636</v>
      </c>
      <c r="D614" t="s">
        <v>1635</v>
      </c>
      <c r="E614" t="s">
        <v>13338</v>
      </c>
      <c r="F614" t="s">
        <v>10658</v>
      </c>
      <c r="G614" s="2">
        <v>43046</v>
      </c>
      <c r="H614" s="1">
        <v>33166</v>
      </c>
      <c r="I614" s="1">
        <v>32060</v>
      </c>
      <c r="J614" s="1">
        <v>32060</v>
      </c>
      <c r="K614" s="1">
        <v>16030</v>
      </c>
    </row>
    <row r="615" spans="1:11" x14ac:dyDescent="0.25">
      <c r="A615" t="s">
        <v>26228</v>
      </c>
      <c r="B615" t="s">
        <v>26227</v>
      </c>
      <c r="C615" t="s">
        <v>26226</v>
      </c>
      <c r="D615" t="s">
        <v>26225</v>
      </c>
      <c r="E615" t="s">
        <v>13338</v>
      </c>
      <c r="F615" t="s">
        <v>10658</v>
      </c>
      <c r="G615" s="2">
        <v>43048</v>
      </c>
      <c r="H615" s="1">
        <v>4573</v>
      </c>
      <c r="I615" s="1">
        <v>4548</v>
      </c>
      <c r="J615" s="1">
        <v>4548</v>
      </c>
      <c r="K615" s="1">
        <v>1865</v>
      </c>
    </row>
    <row r="616" spans="1:11" x14ac:dyDescent="0.25">
      <c r="A616" t="s">
        <v>26224</v>
      </c>
      <c r="B616" t="s">
        <v>26223</v>
      </c>
      <c r="C616" t="s">
        <v>26222</v>
      </c>
      <c r="D616" t="s">
        <v>26221</v>
      </c>
      <c r="E616" t="s">
        <v>13338</v>
      </c>
      <c r="F616" t="s">
        <v>10658</v>
      </c>
      <c r="G616" s="2">
        <v>43083</v>
      </c>
      <c r="H616" s="1">
        <v>425224</v>
      </c>
      <c r="I616" s="1">
        <v>418887</v>
      </c>
      <c r="J616" s="1">
        <v>418887</v>
      </c>
      <c r="K616" s="1">
        <v>178145.3</v>
      </c>
    </row>
    <row r="617" spans="1:11" x14ac:dyDescent="0.25">
      <c r="A617" t="s">
        <v>26220</v>
      </c>
      <c r="B617" t="s">
        <v>26219</v>
      </c>
      <c r="C617" t="s">
        <v>26218</v>
      </c>
      <c r="D617" t="s">
        <v>26217</v>
      </c>
      <c r="E617" t="s">
        <v>13338</v>
      </c>
      <c r="F617" t="s">
        <v>10658</v>
      </c>
      <c r="G617" s="2">
        <v>43048</v>
      </c>
      <c r="H617" s="1">
        <v>3629</v>
      </c>
      <c r="I617" s="1">
        <v>3620</v>
      </c>
      <c r="J617" s="1">
        <v>3620</v>
      </c>
      <c r="K617" s="1">
        <v>1448</v>
      </c>
    </row>
    <row r="618" spans="1:11" x14ac:dyDescent="0.25">
      <c r="A618" t="s">
        <v>26216</v>
      </c>
      <c r="B618" t="s">
        <v>26215</v>
      </c>
      <c r="C618" t="s">
        <v>21385</v>
      </c>
      <c r="D618" t="s">
        <v>21384</v>
      </c>
      <c r="E618" t="s">
        <v>13338</v>
      </c>
      <c r="F618" t="s">
        <v>10658</v>
      </c>
      <c r="G618" s="2">
        <v>42760</v>
      </c>
      <c r="I618" s="1">
        <v>162900</v>
      </c>
      <c r="J618" s="1">
        <v>162900</v>
      </c>
      <c r="K618" s="1">
        <v>64525.95</v>
      </c>
    </row>
    <row r="619" spans="1:11" x14ac:dyDescent="0.25">
      <c r="A619" t="s">
        <v>26214</v>
      </c>
      <c r="B619" t="s">
        <v>26213</v>
      </c>
      <c r="C619" t="s">
        <v>26212</v>
      </c>
      <c r="D619" t="s">
        <v>26211</v>
      </c>
      <c r="E619" t="s">
        <v>13338</v>
      </c>
      <c r="F619" t="s">
        <v>10658</v>
      </c>
      <c r="G619" s="2">
        <v>43048</v>
      </c>
      <c r="I619" s="1">
        <v>8929</v>
      </c>
      <c r="J619" s="1">
        <v>8929</v>
      </c>
      <c r="K619" s="1">
        <v>4464.5</v>
      </c>
    </row>
    <row r="620" spans="1:11" x14ac:dyDescent="0.25">
      <c r="A620" t="s">
        <v>26210</v>
      </c>
      <c r="B620" t="s">
        <v>26209</v>
      </c>
      <c r="C620" t="s">
        <v>26208</v>
      </c>
      <c r="D620" t="s">
        <v>26207</v>
      </c>
      <c r="E620" t="s">
        <v>13338</v>
      </c>
      <c r="F620" t="s">
        <v>10658</v>
      </c>
      <c r="G620" s="2">
        <v>43046</v>
      </c>
      <c r="H620" s="1">
        <v>14582</v>
      </c>
      <c r="I620" s="1">
        <v>14549</v>
      </c>
      <c r="J620" s="1">
        <v>14549</v>
      </c>
      <c r="K620" s="1">
        <v>5819.6</v>
      </c>
    </row>
    <row r="621" spans="1:11" x14ac:dyDescent="0.25">
      <c r="A621" t="s">
        <v>26206</v>
      </c>
      <c r="B621" t="s">
        <v>26205</v>
      </c>
      <c r="C621" t="s">
        <v>26204</v>
      </c>
      <c r="D621" t="s">
        <v>26203</v>
      </c>
      <c r="E621" t="s">
        <v>13338</v>
      </c>
      <c r="F621" t="s">
        <v>10658</v>
      </c>
      <c r="G621" s="2">
        <v>43059</v>
      </c>
      <c r="I621" s="1">
        <v>8342</v>
      </c>
      <c r="J621" s="1">
        <v>8342</v>
      </c>
      <c r="K621" s="1">
        <v>3336.8</v>
      </c>
    </row>
    <row r="622" spans="1:11" x14ac:dyDescent="0.25">
      <c r="A622" t="s">
        <v>26202</v>
      </c>
      <c r="B622" t="s">
        <v>26201</v>
      </c>
      <c r="C622" t="s">
        <v>26200</v>
      </c>
      <c r="D622" t="s">
        <v>26199</v>
      </c>
      <c r="E622" t="s">
        <v>13338</v>
      </c>
      <c r="F622" t="s">
        <v>10658</v>
      </c>
      <c r="G622" s="2">
        <v>43054</v>
      </c>
      <c r="H622" s="1">
        <v>22668</v>
      </c>
      <c r="I622" s="1">
        <v>22595</v>
      </c>
      <c r="J622" s="1">
        <v>22595</v>
      </c>
      <c r="K622" s="1">
        <v>9614.5</v>
      </c>
    </row>
    <row r="623" spans="1:11" x14ac:dyDescent="0.25">
      <c r="A623" t="s">
        <v>26198</v>
      </c>
      <c r="B623" t="s">
        <v>26197</v>
      </c>
      <c r="C623" t="s">
        <v>20085</v>
      </c>
      <c r="D623" t="s">
        <v>20084</v>
      </c>
      <c r="E623" t="s">
        <v>13338</v>
      </c>
      <c r="F623" t="s">
        <v>10658</v>
      </c>
      <c r="G623" s="2">
        <v>42760</v>
      </c>
      <c r="H623" s="1">
        <v>129622</v>
      </c>
      <c r="I623" s="1">
        <v>115749</v>
      </c>
      <c r="J623" s="1">
        <v>115749</v>
      </c>
      <c r="K623" s="1">
        <v>57874.5</v>
      </c>
    </row>
    <row r="624" spans="1:11" x14ac:dyDescent="0.25">
      <c r="A624" t="s">
        <v>26196</v>
      </c>
      <c r="B624" t="s">
        <v>26195</v>
      </c>
      <c r="C624" t="s">
        <v>9899</v>
      </c>
      <c r="D624" t="s">
        <v>26194</v>
      </c>
      <c r="E624" t="s">
        <v>13338</v>
      </c>
      <c r="F624" t="s">
        <v>10658</v>
      </c>
      <c r="G624" s="2">
        <v>42760</v>
      </c>
      <c r="H624" s="1">
        <v>51672</v>
      </c>
      <c r="I624" s="1">
        <v>51672</v>
      </c>
      <c r="J624" s="1">
        <v>51672</v>
      </c>
      <c r="K624" s="1">
        <v>19118.64</v>
      </c>
    </row>
    <row r="625" spans="1:11" x14ac:dyDescent="0.25">
      <c r="A625" t="s">
        <v>26193</v>
      </c>
      <c r="B625" t="s">
        <v>26192</v>
      </c>
      <c r="C625" t="s">
        <v>10053</v>
      </c>
      <c r="D625" t="s">
        <v>10052</v>
      </c>
      <c r="E625" t="s">
        <v>13338</v>
      </c>
      <c r="F625" t="s">
        <v>10658</v>
      </c>
      <c r="G625" s="2">
        <v>43062</v>
      </c>
      <c r="H625" s="1">
        <v>74862</v>
      </c>
      <c r="I625" s="1">
        <v>74706</v>
      </c>
      <c r="J625" s="1">
        <v>74706</v>
      </c>
      <c r="K625" s="1">
        <v>29882.400000000001</v>
      </c>
    </row>
    <row r="626" spans="1:11" x14ac:dyDescent="0.25">
      <c r="A626" t="s">
        <v>26191</v>
      </c>
      <c r="B626" t="s">
        <v>26190</v>
      </c>
      <c r="C626" t="s">
        <v>26189</v>
      </c>
      <c r="D626" t="s">
        <v>26188</v>
      </c>
      <c r="E626" t="s">
        <v>13338</v>
      </c>
      <c r="F626" t="s">
        <v>10658</v>
      </c>
      <c r="G626" s="2">
        <v>43052</v>
      </c>
      <c r="H626" s="1">
        <v>31641</v>
      </c>
      <c r="I626" s="1">
        <v>31613</v>
      </c>
      <c r="J626" s="1">
        <v>31613</v>
      </c>
      <c r="K626" s="1">
        <v>12645.2</v>
      </c>
    </row>
    <row r="627" spans="1:11" x14ac:dyDescent="0.25">
      <c r="A627" t="s">
        <v>26187</v>
      </c>
      <c r="B627" t="s">
        <v>26186</v>
      </c>
      <c r="C627" t="s">
        <v>26185</v>
      </c>
      <c r="D627" t="s">
        <v>26184</v>
      </c>
      <c r="E627" t="s">
        <v>13338</v>
      </c>
      <c r="F627" t="s">
        <v>10658</v>
      </c>
      <c r="G627" s="2">
        <v>43052</v>
      </c>
      <c r="H627" s="1">
        <v>151144</v>
      </c>
      <c r="I627" s="1">
        <v>151068</v>
      </c>
      <c r="J627" s="1">
        <v>151068</v>
      </c>
      <c r="K627" s="1">
        <v>60433.1</v>
      </c>
    </row>
    <row r="628" spans="1:11" x14ac:dyDescent="0.25">
      <c r="A628" t="s">
        <v>26183</v>
      </c>
      <c r="B628" t="s">
        <v>26182</v>
      </c>
      <c r="C628" t="s">
        <v>6125</v>
      </c>
      <c r="D628" t="s">
        <v>6124</v>
      </c>
      <c r="E628" t="s">
        <v>13338</v>
      </c>
      <c r="F628" t="s">
        <v>10658</v>
      </c>
      <c r="G628" s="2">
        <v>42760</v>
      </c>
      <c r="H628" s="1">
        <v>383282</v>
      </c>
      <c r="I628" s="1">
        <v>380378</v>
      </c>
      <c r="J628" s="1">
        <v>380378</v>
      </c>
      <c r="K628" s="1">
        <v>151218.9</v>
      </c>
    </row>
    <row r="629" spans="1:11" x14ac:dyDescent="0.25">
      <c r="A629" t="s">
        <v>26181</v>
      </c>
      <c r="B629" t="s">
        <v>26180</v>
      </c>
      <c r="C629" t="s">
        <v>25116</v>
      </c>
      <c r="D629" t="s">
        <v>25115</v>
      </c>
      <c r="E629" t="s">
        <v>13338</v>
      </c>
      <c r="F629" t="s">
        <v>10658</v>
      </c>
      <c r="G629" s="2">
        <v>42830</v>
      </c>
      <c r="H629" s="1">
        <v>0</v>
      </c>
      <c r="I629" s="1">
        <v>204328</v>
      </c>
      <c r="J629" s="1">
        <v>204328</v>
      </c>
      <c r="K629" s="1">
        <v>75709.91</v>
      </c>
    </row>
    <row r="630" spans="1:11" x14ac:dyDescent="0.25">
      <c r="A630" t="s">
        <v>26179</v>
      </c>
      <c r="B630" t="s">
        <v>26178</v>
      </c>
      <c r="C630" t="s">
        <v>26177</v>
      </c>
      <c r="D630" t="s">
        <v>26176</v>
      </c>
      <c r="E630" t="s">
        <v>13338</v>
      </c>
      <c r="F630" t="s">
        <v>10658</v>
      </c>
      <c r="G630" s="2">
        <v>43046</v>
      </c>
      <c r="H630" s="1">
        <v>491472</v>
      </c>
      <c r="I630" s="1">
        <v>491337</v>
      </c>
      <c r="J630" s="1">
        <v>491337</v>
      </c>
      <c r="K630" s="1">
        <v>196599.9</v>
      </c>
    </row>
    <row r="631" spans="1:11" x14ac:dyDescent="0.25">
      <c r="A631" t="s">
        <v>26175</v>
      </c>
      <c r="B631" t="s">
        <v>26174</v>
      </c>
      <c r="C631" t="s">
        <v>7729</v>
      </c>
      <c r="D631" t="s">
        <v>7728</v>
      </c>
      <c r="E631" t="s">
        <v>13338</v>
      </c>
      <c r="F631" t="s">
        <v>10658</v>
      </c>
      <c r="G631" s="2">
        <v>42830</v>
      </c>
      <c r="H631" s="1">
        <v>0</v>
      </c>
      <c r="I631" s="1">
        <v>670788</v>
      </c>
      <c r="J631" s="1">
        <v>670788</v>
      </c>
      <c r="K631" s="1">
        <v>266667.03000000003</v>
      </c>
    </row>
    <row r="632" spans="1:11" x14ac:dyDescent="0.25">
      <c r="A632" t="s">
        <v>26173</v>
      </c>
      <c r="B632" t="s">
        <v>26172</v>
      </c>
      <c r="C632" t="s">
        <v>26171</v>
      </c>
      <c r="D632" t="s">
        <v>26170</v>
      </c>
      <c r="E632" t="s">
        <v>13338</v>
      </c>
      <c r="F632" t="s">
        <v>4</v>
      </c>
      <c r="G632" s="2">
        <v>43041</v>
      </c>
      <c r="H632" s="1">
        <v>134568</v>
      </c>
      <c r="I632" s="1">
        <v>138379</v>
      </c>
      <c r="J632" s="1">
        <v>138379</v>
      </c>
      <c r="K632" s="1">
        <v>55351.6</v>
      </c>
    </row>
    <row r="633" spans="1:11" x14ac:dyDescent="0.25">
      <c r="A633" t="s">
        <v>26169</v>
      </c>
      <c r="B633" t="s">
        <v>26168</v>
      </c>
      <c r="C633" t="s">
        <v>26167</v>
      </c>
      <c r="D633" t="s">
        <v>26166</v>
      </c>
      <c r="E633" t="s">
        <v>13338</v>
      </c>
      <c r="F633" t="s">
        <v>4</v>
      </c>
      <c r="G633" s="2">
        <v>43059</v>
      </c>
      <c r="H633" s="1">
        <v>556339</v>
      </c>
      <c r="I633" s="1">
        <v>556275</v>
      </c>
      <c r="J633" s="1">
        <v>556275</v>
      </c>
      <c r="K633" s="1">
        <v>278137.5</v>
      </c>
    </row>
    <row r="634" spans="1:11" x14ac:dyDescent="0.25">
      <c r="A634" t="s">
        <v>26165</v>
      </c>
      <c r="B634" t="s">
        <v>26164</v>
      </c>
      <c r="C634" t="s">
        <v>26163</v>
      </c>
      <c r="D634" t="s">
        <v>26162</v>
      </c>
      <c r="E634" t="s">
        <v>13338</v>
      </c>
      <c r="F634" t="s">
        <v>10658</v>
      </c>
      <c r="G634" s="2">
        <v>43059</v>
      </c>
      <c r="H634" s="1">
        <v>44806</v>
      </c>
      <c r="I634" s="1">
        <v>44751</v>
      </c>
      <c r="J634" s="1">
        <v>44751</v>
      </c>
      <c r="K634" s="1">
        <v>20672.7</v>
      </c>
    </row>
    <row r="635" spans="1:11" x14ac:dyDescent="0.25">
      <c r="A635" t="s">
        <v>26161</v>
      </c>
      <c r="B635" t="s">
        <v>26160</v>
      </c>
      <c r="C635" t="s">
        <v>26159</v>
      </c>
      <c r="D635" t="s">
        <v>26158</v>
      </c>
      <c r="E635" t="s">
        <v>13338</v>
      </c>
      <c r="F635" t="s">
        <v>10658</v>
      </c>
      <c r="G635" s="2">
        <v>43046</v>
      </c>
      <c r="H635" s="1">
        <v>111498</v>
      </c>
      <c r="I635" s="1">
        <v>111279</v>
      </c>
      <c r="J635" s="1">
        <v>111279</v>
      </c>
      <c r="K635" s="1">
        <v>44511.6</v>
      </c>
    </row>
    <row r="636" spans="1:11" x14ac:dyDescent="0.25">
      <c r="A636" t="s">
        <v>26157</v>
      </c>
      <c r="B636" t="s">
        <v>26156</v>
      </c>
      <c r="C636" t="s">
        <v>26155</v>
      </c>
      <c r="D636" t="s">
        <v>26154</v>
      </c>
      <c r="E636" t="s">
        <v>13338</v>
      </c>
      <c r="F636" t="s">
        <v>10658</v>
      </c>
      <c r="G636" s="2">
        <v>43062</v>
      </c>
      <c r="H636" s="1">
        <v>1676</v>
      </c>
      <c r="I636" s="1">
        <v>1616</v>
      </c>
      <c r="J636" s="1">
        <v>1616</v>
      </c>
      <c r="K636" s="1">
        <v>808</v>
      </c>
    </row>
    <row r="637" spans="1:11" x14ac:dyDescent="0.25">
      <c r="A637" t="s">
        <v>26153</v>
      </c>
      <c r="B637" t="s">
        <v>26152</v>
      </c>
      <c r="C637" t="s">
        <v>26151</v>
      </c>
      <c r="D637" t="s">
        <v>26150</v>
      </c>
      <c r="E637" t="s">
        <v>13338</v>
      </c>
      <c r="F637" t="s">
        <v>10658</v>
      </c>
      <c r="G637" s="2">
        <v>43059</v>
      </c>
      <c r="I637" s="1">
        <v>22944</v>
      </c>
      <c r="J637" s="1">
        <v>22944</v>
      </c>
      <c r="K637" s="1">
        <v>9177.6</v>
      </c>
    </row>
    <row r="638" spans="1:11" x14ac:dyDescent="0.25">
      <c r="A638" t="s">
        <v>26149</v>
      </c>
      <c r="B638" t="s">
        <v>26148</v>
      </c>
      <c r="C638" t="s">
        <v>7865</v>
      </c>
      <c r="D638" t="s">
        <v>7864</v>
      </c>
      <c r="E638" t="s">
        <v>13338</v>
      </c>
      <c r="F638" t="s">
        <v>10658</v>
      </c>
      <c r="G638" s="2">
        <v>43048</v>
      </c>
      <c r="I638" s="1">
        <v>31439</v>
      </c>
      <c r="J638" s="1">
        <v>31439</v>
      </c>
      <c r="K638" s="1">
        <v>12575.6</v>
      </c>
    </row>
    <row r="639" spans="1:11" x14ac:dyDescent="0.25">
      <c r="A639" t="s">
        <v>26147</v>
      </c>
      <c r="B639" t="s">
        <v>26146</v>
      </c>
      <c r="C639" t="s">
        <v>26145</v>
      </c>
      <c r="D639" t="s">
        <v>26144</v>
      </c>
      <c r="E639" t="s">
        <v>13338</v>
      </c>
      <c r="F639" t="s">
        <v>10658</v>
      </c>
      <c r="G639" s="2">
        <v>43046</v>
      </c>
      <c r="H639" s="1">
        <v>43385</v>
      </c>
      <c r="I639" s="1">
        <v>43353</v>
      </c>
      <c r="J639" s="1">
        <v>43353</v>
      </c>
      <c r="K639" s="1">
        <v>21203.4</v>
      </c>
    </row>
    <row r="640" spans="1:11" x14ac:dyDescent="0.25">
      <c r="A640" t="s">
        <v>26143</v>
      </c>
      <c r="B640" t="s">
        <v>26142</v>
      </c>
      <c r="C640" t="s">
        <v>6634</v>
      </c>
      <c r="D640" t="s">
        <v>26141</v>
      </c>
      <c r="E640" t="s">
        <v>13338</v>
      </c>
      <c r="F640" t="s">
        <v>10658</v>
      </c>
      <c r="G640" s="2">
        <v>42760</v>
      </c>
      <c r="H640" s="1">
        <v>27630</v>
      </c>
      <c r="I640" s="1">
        <v>27616</v>
      </c>
      <c r="J640" s="1">
        <v>27616</v>
      </c>
      <c r="K640" s="1">
        <v>10217.92</v>
      </c>
    </row>
    <row r="641" spans="1:11" x14ac:dyDescent="0.25">
      <c r="A641" t="s">
        <v>26140</v>
      </c>
      <c r="B641" t="s">
        <v>26139</v>
      </c>
      <c r="C641" t="s">
        <v>26138</v>
      </c>
      <c r="D641" t="s">
        <v>26137</v>
      </c>
      <c r="E641" t="s">
        <v>13338</v>
      </c>
      <c r="F641" t="s">
        <v>10658</v>
      </c>
      <c r="G641" s="2">
        <v>42760</v>
      </c>
      <c r="H641" s="1">
        <v>23602</v>
      </c>
      <c r="I641" s="1">
        <v>23594</v>
      </c>
      <c r="J641" s="1">
        <v>23594</v>
      </c>
      <c r="K641" s="1">
        <v>11797</v>
      </c>
    </row>
    <row r="642" spans="1:11" x14ac:dyDescent="0.25">
      <c r="A642" t="s">
        <v>26136</v>
      </c>
      <c r="B642" t="s">
        <v>26135</v>
      </c>
      <c r="C642" t="s">
        <v>26134</v>
      </c>
      <c r="D642" t="s">
        <v>26133</v>
      </c>
      <c r="E642" t="s">
        <v>13338</v>
      </c>
      <c r="F642" t="s">
        <v>10658</v>
      </c>
      <c r="G642" s="2">
        <v>43052</v>
      </c>
      <c r="H642" s="1">
        <v>13475</v>
      </c>
      <c r="I642" s="1">
        <v>13440</v>
      </c>
      <c r="J642" s="1">
        <v>13440</v>
      </c>
      <c r="K642" s="1">
        <v>5376</v>
      </c>
    </row>
    <row r="643" spans="1:11" x14ac:dyDescent="0.25">
      <c r="A643" t="s">
        <v>26132</v>
      </c>
      <c r="B643" t="s">
        <v>26131</v>
      </c>
      <c r="C643" t="s">
        <v>26130</v>
      </c>
      <c r="D643" t="s">
        <v>26129</v>
      </c>
      <c r="E643" t="s">
        <v>13338</v>
      </c>
      <c r="F643" t="s">
        <v>4</v>
      </c>
      <c r="G643" s="2">
        <v>43054</v>
      </c>
      <c r="H643" s="1">
        <v>29999</v>
      </c>
      <c r="I643" s="1">
        <v>29954</v>
      </c>
      <c r="J643" s="1">
        <v>29954</v>
      </c>
      <c r="K643" s="1">
        <v>11981.6</v>
      </c>
    </row>
    <row r="644" spans="1:11" x14ac:dyDescent="0.25">
      <c r="A644" t="s">
        <v>26128</v>
      </c>
      <c r="B644" t="s">
        <v>26127</v>
      </c>
      <c r="C644" t="s">
        <v>26126</v>
      </c>
      <c r="D644" t="s">
        <v>26125</v>
      </c>
      <c r="E644" t="s">
        <v>13338</v>
      </c>
      <c r="F644" t="s">
        <v>4</v>
      </c>
      <c r="G644" s="2">
        <v>43040</v>
      </c>
      <c r="H644" s="1">
        <v>11932</v>
      </c>
      <c r="J644" s="1">
        <v>11932</v>
      </c>
      <c r="K644" s="1">
        <v>5966</v>
      </c>
    </row>
    <row r="645" spans="1:11" x14ac:dyDescent="0.25">
      <c r="A645" t="s">
        <v>26124</v>
      </c>
      <c r="B645" t="s">
        <v>26123</v>
      </c>
      <c r="C645" t="s">
        <v>26122</v>
      </c>
      <c r="D645" t="s">
        <v>26121</v>
      </c>
      <c r="E645" t="s">
        <v>13338</v>
      </c>
      <c r="F645" t="s">
        <v>4</v>
      </c>
      <c r="G645" s="2">
        <v>43052</v>
      </c>
      <c r="H645" s="1">
        <v>36512</v>
      </c>
      <c r="I645" s="1">
        <v>33414</v>
      </c>
      <c r="J645" s="1">
        <v>33414</v>
      </c>
      <c r="K645" s="1">
        <v>16707</v>
      </c>
    </row>
    <row r="646" spans="1:11" x14ac:dyDescent="0.25">
      <c r="A646" t="s">
        <v>26120</v>
      </c>
      <c r="B646" t="s">
        <v>26119</v>
      </c>
      <c r="C646" t="s">
        <v>26118</v>
      </c>
      <c r="D646" t="s">
        <v>26117</v>
      </c>
      <c r="E646" t="s">
        <v>13338</v>
      </c>
      <c r="F646" t="s">
        <v>10658</v>
      </c>
      <c r="G646" s="2">
        <v>43032</v>
      </c>
      <c r="H646" s="1">
        <v>14671</v>
      </c>
      <c r="I646" s="1">
        <v>14642</v>
      </c>
      <c r="J646" s="1">
        <v>14642</v>
      </c>
      <c r="K646" s="1">
        <v>5856.8</v>
      </c>
    </row>
    <row r="647" spans="1:11" x14ac:dyDescent="0.25">
      <c r="A647" t="s">
        <v>26116</v>
      </c>
      <c r="B647" t="s">
        <v>26115</v>
      </c>
      <c r="C647" t="s">
        <v>4076</v>
      </c>
      <c r="D647" t="s">
        <v>4075</v>
      </c>
      <c r="E647" t="s">
        <v>13338</v>
      </c>
      <c r="F647" t="s">
        <v>10658</v>
      </c>
      <c r="G647" s="2">
        <v>43054</v>
      </c>
      <c r="H647" s="1">
        <v>35636</v>
      </c>
      <c r="I647" s="1">
        <v>35568</v>
      </c>
      <c r="J647" s="1">
        <v>35568</v>
      </c>
      <c r="K647" s="1">
        <v>14406.6</v>
      </c>
    </row>
    <row r="648" spans="1:11" x14ac:dyDescent="0.25">
      <c r="A648" t="s">
        <v>26114</v>
      </c>
      <c r="B648" t="s">
        <v>26113</v>
      </c>
      <c r="C648" t="s">
        <v>26112</v>
      </c>
      <c r="D648" t="s">
        <v>26111</v>
      </c>
      <c r="E648" t="s">
        <v>13338</v>
      </c>
      <c r="F648" t="s">
        <v>10658</v>
      </c>
      <c r="G648" s="2">
        <v>43052</v>
      </c>
      <c r="H648" s="1">
        <v>33822</v>
      </c>
      <c r="I648" s="1">
        <v>33746</v>
      </c>
      <c r="J648" s="1">
        <v>33746</v>
      </c>
      <c r="K648" s="1">
        <v>13836.2</v>
      </c>
    </row>
    <row r="649" spans="1:11" x14ac:dyDescent="0.25">
      <c r="A649" t="s">
        <v>26110</v>
      </c>
      <c r="B649" t="s">
        <v>26109</v>
      </c>
      <c r="C649" t="s">
        <v>23724</v>
      </c>
      <c r="D649" t="s">
        <v>26108</v>
      </c>
      <c r="E649" t="s">
        <v>13338</v>
      </c>
      <c r="F649" t="s">
        <v>10658</v>
      </c>
      <c r="G649" s="2">
        <v>43041</v>
      </c>
      <c r="H649" s="1">
        <v>416991</v>
      </c>
      <c r="I649" s="1">
        <v>416960</v>
      </c>
      <c r="J649" s="1">
        <v>416960</v>
      </c>
      <c r="K649" s="1">
        <v>208480</v>
      </c>
    </row>
    <row r="650" spans="1:11" x14ac:dyDescent="0.25">
      <c r="A650" t="s">
        <v>26107</v>
      </c>
      <c r="B650" t="s">
        <v>26106</v>
      </c>
      <c r="C650" t="s">
        <v>26105</v>
      </c>
      <c r="D650" t="s">
        <v>26104</v>
      </c>
      <c r="E650" t="s">
        <v>13338</v>
      </c>
      <c r="F650" t="s">
        <v>10658</v>
      </c>
      <c r="G650" s="2">
        <v>43052</v>
      </c>
      <c r="H650" s="1">
        <v>361259</v>
      </c>
      <c r="I650" s="1">
        <v>358481</v>
      </c>
      <c r="J650" s="1">
        <v>358481</v>
      </c>
      <c r="K650" s="1">
        <v>156942.20000000001</v>
      </c>
    </row>
    <row r="651" spans="1:11" x14ac:dyDescent="0.25">
      <c r="A651" t="s">
        <v>26103</v>
      </c>
      <c r="B651" t="s">
        <v>26102</v>
      </c>
      <c r="C651" t="s">
        <v>8587</v>
      </c>
      <c r="D651" t="s">
        <v>26101</v>
      </c>
      <c r="E651" t="s">
        <v>13338</v>
      </c>
      <c r="F651" t="s">
        <v>10658</v>
      </c>
      <c r="G651" s="2">
        <v>43020</v>
      </c>
      <c r="I651" s="1">
        <v>16352</v>
      </c>
      <c r="J651" s="1">
        <v>16352</v>
      </c>
      <c r="K651" s="1">
        <v>6806.1</v>
      </c>
    </row>
    <row r="652" spans="1:11" x14ac:dyDescent="0.25">
      <c r="A652" t="s">
        <v>26100</v>
      </c>
      <c r="B652" t="s">
        <v>26099</v>
      </c>
      <c r="C652" t="s">
        <v>7769</v>
      </c>
      <c r="D652" t="s">
        <v>7768</v>
      </c>
      <c r="E652" t="s">
        <v>13338</v>
      </c>
      <c r="F652" t="s">
        <v>10658</v>
      </c>
      <c r="G652" s="2">
        <v>43032</v>
      </c>
      <c r="I652" s="1">
        <v>217036</v>
      </c>
      <c r="J652" s="1">
        <v>217036</v>
      </c>
      <c r="K652" s="1">
        <v>86814.399999999994</v>
      </c>
    </row>
    <row r="653" spans="1:11" x14ac:dyDescent="0.25">
      <c r="A653" t="s">
        <v>26098</v>
      </c>
      <c r="B653" t="s">
        <v>26097</v>
      </c>
      <c r="C653" t="s">
        <v>26096</v>
      </c>
      <c r="D653" t="s">
        <v>26095</v>
      </c>
      <c r="E653" t="s">
        <v>13338</v>
      </c>
      <c r="F653" t="s">
        <v>10658</v>
      </c>
      <c r="G653" s="2">
        <v>43073</v>
      </c>
      <c r="H653" s="1">
        <v>211655</v>
      </c>
      <c r="I653" s="1">
        <v>211485</v>
      </c>
      <c r="J653" s="1">
        <v>211485</v>
      </c>
      <c r="K653" s="1">
        <v>84594</v>
      </c>
    </row>
    <row r="654" spans="1:11" x14ac:dyDescent="0.25">
      <c r="A654" t="s">
        <v>26094</v>
      </c>
      <c r="B654" t="s">
        <v>26093</v>
      </c>
      <c r="C654" t="s">
        <v>26092</v>
      </c>
      <c r="D654" t="s">
        <v>26091</v>
      </c>
      <c r="E654" t="s">
        <v>13338</v>
      </c>
      <c r="F654" t="s">
        <v>10658</v>
      </c>
      <c r="G654" s="2">
        <v>43032</v>
      </c>
      <c r="I654" s="1">
        <v>30534</v>
      </c>
      <c r="J654" s="1">
        <v>30534</v>
      </c>
      <c r="K654" s="1">
        <v>13085.8</v>
      </c>
    </row>
    <row r="655" spans="1:11" x14ac:dyDescent="0.25">
      <c r="A655" t="s">
        <v>26090</v>
      </c>
      <c r="B655" t="s">
        <v>26089</v>
      </c>
      <c r="C655" t="s">
        <v>26088</v>
      </c>
      <c r="D655" t="s">
        <v>26087</v>
      </c>
      <c r="E655" t="s">
        <v>13338</v>
      </c>
      <c r="F655" t="s">
        <v>10658</v>
      </c>
      <c r="G655" s="2">
        <v>43046</v>
      </c>
      <c r="H655" s="1">
        <v>48613</v>
      </c>
      <c r="I655" s="1">
        <v>48533</v>
      </c>
      <c r="J655" s="1">
        <v>48533</v>
      </c>
      <c r="K655" s="1">
        <v>19413.2</v>
      </c>
    </row>
    <row r="656" spans="1:11" x14ac:dyDescent="0.25">
      <c r="A656" t="s">
        <v>26086</v>
      </c>
      <c r="B656" t="s">
        <v>26085</v>
      </c>
      <c r="C656" t="s">
        <v>108</v>
      </c>
      <c r="D656" t="s">
        <v>107</v>
      </c>
      <c r="E656" t="s">
        <v>13338</v>
      </c>
      <c r="F656" t="s">
        <v>10658</v>
      </c>
      <c r="G656" s="2">
        <v>43054</v>
      </c>
      <c r="H656" s="1">
        <v>80100</v>
      </c>
      <c r="I656" s="1">
        <v>80062</v>
      </c>
      <c r="J656" s="1">
        <v>80062</v>
      </c>
      <c r="K656" s="1">
        <v>32024.799999999999</v>
      </c>
    </row>
    <row r="657" spans="1:11" x14ac:dyDescent="0.25">
      <c r="A657" t="s">
        <v>26084</v>
      </c>
      <c r="B657" t="s">
        <v>26083</v>
      </c>
      <c r="C657" t="s">
        <v>26082</v>
      </c>
      <c r="D657" t="s">
        <v>26081</v>
      </c>
      <c r="E657" t="s">
        <v>13338</v>
      </c>
      <c r="F657" t="s">
        <v>10658</v>
      </c>
      <c r="G657" s="2">
        <v>43048</v>
      </c>
      <c r="H657" s="1">
        <v>135314</v>
      </c>
      <c r="I657" s="1">
        <v>142220</v>
      </c>
      <c r="J657" s="1">
        <v>142220</v>
      </c>
      <c r="K657" s="1">
        <v>56888</v>
      </c>
    </row>
    <row r="658" spans="1:11" x14ac:dyDescent="0.25">
      <c r="A658" t="s">
        <v>26080</v>
      </c>
      <c r="B658" t="s">
        <v>26079</v>
      </c>
      <c r="C658" t="s">
        <v>25802</v>
      </c>
      <c r="D658" t="s">
        <v>25801</v>
      </c>
      <c r="E658" t="s">
        <v>13338</v>
      </c>
      <c r="F658" t="s">
        <v>10658</v>
      </c>
      <c r="G658" s="2">
        <v>42760</v>
      </c>
      <c r="H658" s="1">
        <v>55358</v>
      </c>
      <c r="I658" s="1">
        <v>55319</v>
      </c>
      <c r="J658" s="1">
        <v>55319</v>
      </c>
      <c r="K658" s="1">
        <v>20468.03</v>
      </c>
    </row>
    <row r="659" spans="1:11" x14ac:dyDescent="0.25">
      <c r="A659" t="s">
        <v>26078</v>
      </c>
      <c r="B659" t="s">
        <v>26077</v>
      </c>
      <c r="C659" t="s">
        <v>7549</v>
      </c>
      <c r="D659" t="s">
        <v>7548</v>
      </c>
      <c r="E659" t="s">
        <v>13338</v>
      </c>
      <c r="F659" t="s">
        <v>10658</v>
      </c>
      <c r="G659" s="2">
        <v>43046</v>
      </c>
      <c r="H659" s="1">
        <v>841067</v>
      </c>
      <c r="I659" s="1">
        <v>835427</v>
      </c>
      <c r="J659" s="1">
        <v>835427</v>
      </c>
      <c r="K659" s="1">
        <v>351933.8</v>
      </c>
    </row>
    <row r="660" spans="1:11" x14ac:dyDescent="0.25">
      <c r="A660" t="s">
        <v>26076</v>
      </c>
      <c r="B660" t="s">
        <v>26075</v>
      </c>
      <c r="C660" t="s">
        <v>13137</v>
      </c>
      <c r="D660" t="s">
        <v>13136</v>
      </c>
      <c r="E660" t="s">
        <v>13338</v>
      </c>
      <c r="F660" t="s">
        <v>4</v>
      </c>
      <c r="G660" s="2">
        <v>43011</v>
      </c>
      <c r="H660" s="1">
        <v>119219</v>
      </c>
      <c r="J660" s="1">
        <v>119219</v>
      </c>
      <c r="K660" s="1">
        <v>49146.2</v>
      </c>
    </row>
    <row r="661" spans="1:11" x14ac:dyDescent="0.25">
      <c r="A661" t="s">
        <v>26074</v>
      </c>
      <c r="B661" t="s">
        <v>26073</v>
      </c>
      <c r="C661" t="s">
        <v>26072</v>
      </c>
      <c r="D661" t="s">
        <v>26071</v>
      </c>
      <c r="E661" t="s">
        <v>13338</v>
      </c>
      <c r="F661" t="s">
        <v>10658</v>
      </c>
      <c r="G661" s="2">
        <v>42760</v>
      </c>
      <c r="I661" s="1">
        <v>1111588</v>
      </c>
      <c r="J661" s="1">
        <v>1111588</v>
      </c>
      <c r="K661" s="1">
        <v>555794</v>
      </c>
    </row>
    <row r="662" spans="1:11" x14ac:dyDescent="0.25">
      <c r="A662" t="s">
        <v>26070</v>
      </c>
      <c r="B662" t="s">
        <v>26069</v>
      </c>
      <c r="C662" t="s">
        <v>26068</v>
      </c>
      <c r="D662" t="s">
        <v>26067</v>
      </c>
      <c r="E662" t="s">
        <v>13338</v>
      </c>
      <c r="F662" t="s">
        <v>10658</v>
      </c>
      <c r="G662" s="2">
        <v>43032</v>
      </c>
      <c r="H662" s="1">
        <v>66791</v>
      </c>
      <c r="I662" s="1">
        <v>66704</v>
      </c>
      <c r="J662" s="1">
        <v>66704</v>
      </c>
      <c r="K662" s="1">
        <v>28704.5</v>
      </c>
    </row>
    <row r="663" spans="1:11" x14ac:dyDescent="0.25">
      <c r="A663" t="s">
        <v>26066</v>
      </c>
      <c r="B663" t="s">
        <v>26065</v>
      </c>
      <c r="C663" t="s">
        <v>8989</v>
      </c>
      <c r="D663" t="s">
        <v>8988</v>
      </c>
      <c r="E663" t="s">
        <v>13338</v>
      </c>
      <c r="F663" t="s">
        <v>10658</v>
      </c>
      <c r="G663" s="2">
        <v>43062</v>
      </c>
      <c r="H663" s="1">
        <v>168226</v>
      </c>
      <c r="I663" s="1">
        <v>167610</v>
      </c>
      <c r="J663" s="1">
        <v>167610</v>
      </c>
      <c r="K663" s="1">
        <v>67077.2</v>
      </c>
    </row>
    <row r="664" spans="1:11" x14ac:dyDescent="0.25">
      <c r="A664" t="s">
        <v>26058</v>
      </c>
      <c r="B664" t="s">
        <v>26057</v>
      </c>
      <c r="C664" t="s">
        <v>26056</v>
      </c>
      <c r="D664" t="s">
        <v>26055</v>
      </c>
      <c r="E664" t="s">
        <v>13338</v>
      </c>
      <c r="F664" t="s">
        <v>10658</v>
      </c>
      <c r="G664" s="2">
        <v>43082</v>
      </c>
      <c r="H664" s="1">
        <v>96070</v>
      </c>
      <c r="I664" s="1">
        <v>94625</v>
      </c>
      <c r="J664" s="1">
        <v>94625</v>
      </c>
      <c r="K664" s="1">
        <v>37850</v>
      </c>
    </row>
    <row r="665" spans="1:11" x14ac:dyDescent="0.25">
      <c r="A665" t="s">
        <v>26054</v>
      </c>
      <c r="B665" t="s">
        <v>26053</v>
      </c>
      <c r="C665" t="s">
        <v>26052</v>
      </c>
      <c r="D665" t="s">
        <v>26051</v>
      </c>
      <c r="E665" t="s">
        <v>13338</v>
      </c>
      <c r="F665" t="s">
        <v>10658</v>
      </c>
      <c r="G665" s="2">
        <v>43082</v>
      </c>
      <c r="H665" s="1">
        <v>213704</v>
      </c>
      <c r="I665" s="1">
        <v>187442</v>
      </c>
      <c r="J665" s="1">
        <v>187442</v>
      </c>
      <c r="K665" s="1">
        <v>78162.2</v>
      </c>
    </row>
    <row r="666" spans="1:11" x14ac:dyDescent="0.25">
      <c r="A666" t="s">
        <v>26050</v>
      </c>
      <c r="B666" t="s">
        <v>26049</v>
      </c>
      <c r="C666" t="s">
        <v>1208</v>
      </c>
      <c r="D666" t="s">
        <v>1207</v>
      </c>
      <c r="E666" t="s">
        <v>13338</v>
      </c>
      <c r="F666" t="s">
        <v>10658</v>
      </c>
      <c r="G666" s="2">
        <v>43080</v>
      </c>
      <c r="H666" s="1">
        <v>463738</v>
      </c>
      <c r="I666" s="1">
        <v>463738</v>
      </c>
      <c r="J666" s="1">
        <v>463738</v>
      </c>
      <c r="K666" s="1">
        <v>185495.2</v>
      </c>
    </row>
    <row r="667" spans="1:11" x14ac:dyDescent="0.25">
      <c r="A667" t="s">
        <v>26048</v>
      </c>
      <c r="B667" t="s">
        <v>26047</v>
      </c>
      <c r="C667" t="s">
        <v>26046</v>
      </c>
      <c r="D667" t="s">
        <v>26045</v>
      </c>
      <c r="E667" t="s">
        <v>13338</v>
      </c>
      <c r="F667" t="s">
        <v>10658</v>
      </c>
      <c r="G667" s="2">
        <v>43082</v>
      </c>
      <c r="H667" s="1">
        <v>15111</v>
      </c>
      <c r="I667" s="1">
        <v>14524</v>
      </c>
      <c r="J667" s="1">
        <v>14524</v>
      </c>
      <c r="K667" s="1">
        <v>7262</v>
      </c>
    </row>
    <row r="668" spans="1:11" x14ac:dyDescent="0.25">
      <c r="A668" t="s">
        <v>26044</v>
      </c>
      <c r="B668" t="s">
        <v>26043</v>
      </c>
      <c r="C668" t="s">
        <v>21453</v>
      </c>
      <c r="D668" t="s">
        <v>21452</v>
      </c>
      <c r="E668" t="s">
        <v>13338</v>
      </c>
      <c r="F668" t="s">
        <v>10658</v>
      </c>
      <c r="G668" s="2">
        <v>42830</v>
      </c>
      <c r="H668" s="1">
        <v>0</v>
      </c>
      <c r="I668" s="1">
        <v>42447</v>
      </c>
      <c r="J668" s="1">
        <v>42447</v>
      </c>
      <c r="K668" s="1">
        <v>15705.39</v>
      </c>
    </row>
    <row r="669" spans="1:11" x14ac:dyDescent="0.25">
      <c r="A669" t="s">
        <v>26042</v>
      </c>
      <c r="B669" t="s">
        <v>26041</v>
      </c>
      <c r="C669" t="s">
        <v>26040</v>
      </c>
      <c r="D669" t="s">
        <v>26039</v>
      </c>
      <c r="E669" t="s">
        <v>13338</v>
      </c>
      <c r="F669" t="s">
        <v>10658</v>
      </c>
      <c r="G669" s="2">
        <v>43048</v>
      </c>
      <c r="H669" s="1">
        <v>9641</v>
      </c>
      <c r="I669" s="1">
        <v>9598</v>
      </c>
      <c r="J669" s="1">
        <v>9598</v>
      </c>
      <c r="K669" s="1">
        <v>3839.2</v>
      </c>
    </row>
    <row r="670" spans="1:11" x14ac:dyDescent="0.25">
      <c r="A670" t="s">
        <v>26038</v>
      </c>
      <c r="B670" t="s">
        <v>26037</v>
      </c>
      <c r="C670" t="s">
        <v>9243</v>
      </c>
      <c r="D670" t="s">
        <v>9242</v>
      </c>
      <c r="E670" t="s">
        <v>13338</v>
      </c>
      <c r="F670" t="s">
        <v>10658</v>
      </c>
      <c r="G670" s="2">
        <v>42773</v>
      </c>
      <c r="I670" s="1">
        <v>51568</v>
      </c>
      <c r="J670" s="1">
        <v>51568</v>
      </c>
      <c r="K670" s="1">
        <v>19080.16</v>
      </c>
    </row>
    <row r="671" spans="1:11" x14ac:dyDescent="0.25">
      <c r="A671" t="s">
        <v>26036</v>
      </c>
      <c r="B671" t="s">
        <v>26035</v>
      </c>
      <c r="C671" t="s">
        <v>26034</v>
      </c>
      <c r="D671" t="s">
        <v>26033</v>
      </c>
      <c r="E671" t="s">
        <v>13338</v>
      </c>
      <c r="F671" t="s">
        <v>10658</v>
      </c>
      <c r="G671" s="2">
        <v>43084</v>
      </c>
      <c r="H671" s="1">
        <v>52396</v>
      </c>
      <c r="I671" s="1">
        <v>52212</v>
      </c>
      <c r="J671" s="1">
        <v>52212</v>
      </c>
      <c r="K671" s="1">
        <v>21373.3</v>
      </c>
    </row>
    <row r="672" spans="1:11" x14ac:dyDescent="0.25">
      <c r="A672" t="s">
        <v>26032</v>
      </c>
      <c r="B672" t="s">
        <v>26031</v>
      </c>
      <c r="C672" t="s">
        <v>26030</v>
      </c>
      <c r="D672" t="s">
        <v>26029</v>
      </c>
      <c r="E672" t="s">
        <v>13338</v>
      </c>
      <c r="F672" t="s">
        <v>10658</v>
      </c>
      <c r="G672" s="2">
        <v>43054</v>
      </c>
      <c r="H672" s="1">
        <v>158142</v>
      </c>
      <c r="I672" s="1">
        <v>157045</v>
      </c>
      <c r="J672" s="1">
        <v>157045</v>
      </c>
      <c r="K672" s="1">
        <v>65810.5</v>
      </c>
    </row>
    <row r="673" spans="1:11" x14ac:dyDescent="0.25">
      <c r="A673" t="s">
        <v>26028</v>
      </c>
      <c r="B673" t="s">
        <v>26027</v>
      </c>
      <c r="C673" t="s">
        <v>26026</v>
      </c>
      <c r="D673" t="s">
        <v>26025</v>
      </c>
      <c r="E673" t="s">
        <v>13338</v>
      </c>
      <c r="F673" t="s">
        <v>4</v>
      </c>
      <c r="G673" s="2">
        <v>43054</v>
      </c>
      <c r="H673" s="1">
        <v>293564</v>
      </c>
      <c r="I673" s="1">
        <v>293552</v>
      </c>
      <c r="J673" s="1">
        <v>293552</v>
      </c>
      <c r="K673" s="1">
        <v>117420.8</v>
      </c>
    </row>
    <row r="674" spans="1:11" x14ac:dyDescent="0.25">
      <c r="A674" t="s">
        <v>26024</v>
      </c>
      <c r="B674" t="s">
        <v>26023</v>
      </c>
      <c r="C674" t="s">
        <v>4881</v>
      </c>
      <c r="D674" t="s">
        <v>4880</v>
      </c>
      <c r="E674" t="s">
        <v>13338</v>
      </c>
      <c r="F674" t="s">
        <v>4</v>
      </c>
      <c r="G674" s="2">
        <v>43077</v>
      </c>
      <c r="H674" s="1">
        <v>15560.17</v>
      </c>
      <c r="J674" s="1">
        <v>15560.17</v>
      </c>
      <c r="K674" s="1">
        <v>6224.0680000000002</v>
      </c>
    </row>
    <row r="675" spans="1:11" x14ac:dyDescent="0.25">
      <c r="A675" t="s">
        <v>26022</v>
      </c>
      <c r="B675" t="s">
        <v>26021</v>
      </c>
      <c r="C675" t="s">
        <v>12062</v>
      </c>
      <c r="D675" t="s">
        <v>12061</v>
      </c>
      <c r="E675" t="s">
        <v>13338</v>
      </c>
      <c r="F675" t="s">
        <v>10658</v>
      </c>
      <c r="G675" s="2">
        <v>43014</v>
      </c>
      <c r="H675" s="1">
        <v>81792</v>
      </c>
      <c r="I675" s="1">
        <v>81792</v>
      </c>
      <c r="J675" s="1">
        <v>81792</v>
      </c>
      <c r="K675" s="1">
        <v>32716.799999999999</v>
      </c>
    </row>
    <row r="676" spans="1:11" x14ac:dyDescent="0.25">
      <c r="A676" t="s">
        <v>26020</v>
      </c>
      <c r="B676" t="s">
        <v>26019</v>
      </c>
      <c r="C676" t="s">
        <v>4040</v>
      </c>
      <c r="D676" t="s">
        <v>4039</v>
      </c>
      <c r="E676" t="s">
        <v>13338</v>
      </c>
      <c r="F676" t="s">
        <v>10658</v>
      </c>
      <c r="G676" s="2">
        <v>43014</v>
      </c>
      <c r="H676" s="1">
        <v>1250990</v>
      </c>
      <c r="I676" s="1">
        <v>1185505</v>
      </c>
      <c r="J676" s="1">
        <v>1185505</v>
      </c>
      <c r="K676" s="1">
        <v>528253</v>
      </c>
    </row>
    <row r="677" spans="1:11" x14ac:dyDescent="0.25">
      <c r="A677" t="s">
        <v>26018</v>
      </c>
      <c r="B677" t="s">
        <v>26017</v>
      </c>
      <c r="C677" t="s">
        <v>6288</v>
      </c>
      <c r="D677" t="s">
        <v>6287</v>
      </c>
      <c r="E677" t="s">
        <v>13338</v>
      </c>
      <c r="F677" t="s">
        <v>10658</v>
      </c>
      <c r="G677" s="2">
        <v>43052</v>
      </c>
      <c r="I677" s="1">
        <v>31510</v>
      </c>
      <c r="J677" s="1">
        <v>31510</v>
      </c>
      <c r="K677" s="1">
        <v>12604</v>
      </c>
    </row>
    <row r="678" spans="1:11" x14ac:dyDescent="0.25">
      <c r="A678" t="s">
        <v>26016</v>
      </c>
      <c r="B678" t="s">
        <v>26015</v>
      </c>
      <c r="C678" t="s">
        <v>26014</v>
      </c>
      <c r="D678" t="s">
        <v>26013</v>
      </c>
      <c r="E678" t="s">
        <v>13338</v>
      </c>
      <c r="F678" t="s">
        <v>10658</v>
      </c>
      <c r="G678" s="2">
        <v>43065</v>
      </c>
      <c r="H678" s="1">
        <v>25401</v>
      </c>
      <c r="I678" s="1">
        <v>25353</v>
      </c>
      <c r="J678" s="1">
        <v>25353</v>
      </c>
      <c r="K678" s="1">
        <v>10141.200000000001</v>
      </c>
    </row>
    <row r="679" spans="1:11" x14ac:dyDescent="0.25">
      <c r="A679" t="s">
        <v>26012</v>
      </c>
      <c r="B679" t="s">
        <v>26011</v>
      </c>
      <c r="C679" t="s">
        <v>26010</v>
      </c>
      <c r="D679" t="s">
        <v>26009</v>
      </c>
      <c r="E679" t="s">
        <v>13338</v>
      </c>
      <c r="F679" t="s">
        <v>10658</v>
      </c>
      <c r="G679" s="2">
        <v>43048</v>
      </c>
      <c r="H679" s="1">
        <v>19096</v>
      </c>
      <c r="I679" s="1">
        <v>19021</v>
      </c>
      <c r="J679" s="1">
        <v>19021</v>
      </c>
      <c r="K679" s="1">
        <v>7608.4</v>
      </c>
    </row>
    <row r="680" spans="1:11" x14ac:dyDescent="0.25">
      <c r="A680" t="s">
        <v>26008</v>
      </c>
      <c r="B680" t="s">
        <v>26007</v>
      </c>
      <c r="C680" t="s">
        <v>4339</v>
      </c>
      <c r="D680" t="s">
        <v>4338</v>
      </c>
      <c r="E680" t="s">
        <v>13338</v>
      </c>
      <c r="F680" t="s">
        <v>10658</v>
      </c>
      <c r="G680" s="2">
        <v>43080</v>
      </c>
      <c r="I680" s="1">
        <v>341806</v>
      </c>
      <c r="J680" s="1">
        <v>341806</v>
      </c>
      <c r="K680" s="1">
        <v>144778</v>
      </c>
    </row>
    <row r="681" spans="1:11" x14ac:dyDescent="0.25">
      <c r="A681" t="s">
        <v>26006</v>
      </c>
      <c r="B681" t="s">
        <v>26005</v>
      </c>
      <c r="C681" t="s">
        <v>286</v>
      </c>
      <c r="D681" t="s">
        <v>285</v>
      </c>
      <c r="E681" t="s">
        <v>13338</v>
      </c>
      <c r="F681" t="s">
        <v>10658</v>
      </c>
      <c r="G681" s="2">
        <v>43048</v>
      </c>
      <c r="H681" s="1">
        <v>211462</v>
      </c>
      <c r="I681" s="1">
        <v>130162</v>
      </c>
      <c r="J681" s="1">
        <v>130162</v>
      </c>
      <c r="K681" s="1">
        <v>54502.3</v>
      </c>
    </row>
    <row r="682" spans="1:11" x14ac:dyDescent="0.25">
      <c r="A682" t="s">
        <v>26004</v>
      </c>
      <c r="B682" t="s">
        <v>26003</v>
      </c>
      <c r="C682" t="s">
        <v>26002</v>
      </c>
      <c r="D682" t="s">
        <v>26001</v>
      </c>
      <c r="E682" t="s">
        <v>13338</v>
      </c>
      <c r="F682" t="s">
        <v>10658</v>
      </c>
      <c r="G682" s="2">
        <v>43052</v>
      </c>
      <c r="H682" s="1">
        <v>231907</v>
      </c>
      <c r="I682" s="1">
        <v>231476</v>
      </c>
      <c r="J682" s="1">
        <v>231476</v>
      </c>
      <c r="K682" s="1">
        <v>92590.399999999994</v>
      </c>
    </row>
    <row r="683" spans="1:11" x14ac:dyDescent="0.25">
      <c r="A683" t="s">
        <v>26000</v>
      </c>
      <c r="B683" t="s">
        <v>25999</v>
      </c>
      <c r="C683" t="s">
        <v>6320</v>
      </c>
      <c r="D683" t="s">
        <v>6319</v>
      </c>
      <c r="E683" t="s">
        <v>13338</v>
      </c>
      <c r="F683" t="s">
        <v>10658</v>
      </c>
      <c r="G683" s="2">
        <v>42760</v>
      </c>
      <c r="H683" s="1">
        <v>336005</v>
      </c>
      <c r="I683" s="1">
        <v>312686</v>
      </c>
      <c r="J683" s="1">
        <v>312686</v>
      </c>
      <c r="K683" s="1">
        <v>127166.84</v>
      </c>
    </row>
    <row r="684" spans="1:11" x14ac:dyDescent="0.25">
      <c r="A684" t="s">
        <v>25998</v>
      </c>
      <c r="B684" t="s">
        <v>25997</v>
      </c>
      <c r="C684" t="s">
        <v>25996</v>
      </c>
      <c r="D684" t="s">
        <v>25995</v>
      </c>
      <c r="E684" t="s">
        <v>13338</v>
      </c>
      <c r="F684" t="s">
        <v>10658</v>
      </c>
      <c r="G684" s="2">
        <v>43025</v>
      </c>
      <c r="H684" s="1">
        <v>11575</v>
      </c>
      <c r="I684" s="1">
        <v>11538</v>
      </c>
      <c r="J684" s="1">
        <v>11538</v>
      </c>
      <c r="K684" s="1">
        <v>4615.2</v>
      </c>
    </row>
    <row r="685" spans="1:11" x14ac:dyDescent="0.25">
      <c r="A685" t="s">
        <v>25994</v>
      </c>
      <c r="B685" t="s">
        <v>25993</v>
      </c>
      <c r="C685" t="s">
        <v>7785</v>
      </c>
      <c r="D685" t="s">
        <v>7784</v>
      </c>
      <c r="E685" t="s">
        <v>13338</v>
      </c>
      <c r="F685" t="s">
        <v>4</v>
      </c>
      <c r="G685" s="2">
        <v>43054</v>
      </c>
      <c r="J685" s="1">
        <v>0</v>
      </c>
    </row>
    <row r="686" spans="1:11" x14ac:dyDescent="0.25">
      <c r="A686" t="s">
        <v>25992</v>
      </c>
      <c r="B686" t="s">
        <v>25991</v>
      </c>
      <c r="C686" t="s">
        <v>15395</v>
      </c>
      <c r="D686" t="s">
        <v>15394</v>
      </c>
      <c r="E686" t="s">
        <v>13338</v>
      </c>
      <c r="F686" t="s">
        <v>10658</v>
      </c>
      <c r="G686" s="2">
        <v>42773</v>
      </c>
      <c r="I686" s="1">
        <v>4881</v>
      </c>
      <c r="J686" s="1">
        <v>4881</v>
      </c>
      <c r="K686" s="1">
        <v>2440.5</v>
      </c>
    </row>
    <row r="687" spans="1:11" x14ac:dyDescent="0.25">
      <c r="A687" t="s">
        <v>25990</v>
      </c>
      <c r="B687" t="s">
        <v>25989</v>
      </c>
      <c r="C687" t="s">
        <v>5293</v>
      </c>
      <c r="D687" t="s">
        <v>5292</v>
      </c>
      <c r="E687" t="s">
        <v>13338</v>
      </c>
      <c r="F687" t="s">
        <v>10658</v>
      </c>
      <c r="G687" s="2">
        <v>42760</v>
      </c>
      <c r="I687" s="1">
        <v>238364</v>
      </c>
      <c r="J687" s="1">
        <v>238364</v>
      </c>
      <c r="K687" s="1">
        <v>90377.9</v>
      </c>
    </row>
    <row r="688" spans="1:11" x14ac:dyDescent="0.25">
      <c r="A688" t="s">
        <v>25988</v>
      </c>
      <c r="B688" t="s">
        <v>25987</v>
      </c>
      <c r="C688" t="s">
        <v>3083</v>
      </c>
      <c r="D688" t="s">
        <v>3082</v>
      </c>
      <c r="E688" t="s">
        <v>13338</v>
      </c>
      <c r="F688" t="s">
        <v>4</v>
      </c>
      <c r="G688" s="2">
        <v>43041</v>
      </c>
      <c r="H688" s="1">
        <v>310106</v>
      </c>
      <c r="I688" s="1">
        <v>310103</v>
      </c>
      <c r="J688" s="1">
        <v>310103</v>
      </c>
      <c r="K688" s="1">
        <v>124041.2</v>
      </c>
    </row>
    <row r="689" spans="1:11" x14ac:dyDescent="0.25">
      <c r="A689" t="s">
        <v>25986</v>
      </c>
      <c r="B689" t="s">
        <v>25985</v>
      </c>
      <c r="C689" t="s">
        <v>25984</v>
      </c>
      <c r="D689" t="s">
        <v>25983</v>
      </c>
      <c r="E689" t="s">
        <v>13338</v>
      </c>
      <c r="F689" t="s">
        <v>10658</v>
      </c>
      <c r="G689" s="2">
        <v>43048</v>
      </c>
      <c r="I689" s="1">
        <v>43109</v>
      </c>
      <c r="J689" s="1">
        <v>43109</v>
      </c>
      <c r="K689" s="1">
        <v>18854.099999999999</v>
      </c>
    </row>
    <row r="690" spans="1:11" x14ac:dyDescent="0.25">
      <c r="A690" t="s">
        <v>25982</v>
      </c>
      <c r="B690" t="s">
        <v>25981</v>
      </c>
      <c r="C690" t="s">
        <v>25980</v>
      </c>
      <c r="D690" t="s">
        <v>25979</v>
      </c>
      <c r="E690" t="s">
        <v>13338</v>
      </c>
      <c r="F690" t="s">
        <v>10658</v>
      </c>
      <c r="G690" s="2">
        <v>43024</v>
      </c>
      <c r="H690" s="1">
        <v>77705</v>
      </c>
      <c r="I690" s="1">
        <v>77662</v>
      </c>
      <c r="J690" s="1">
        <v>77662</v>
      </c>
      <c r="K690" s="1">
        <v>36881.5</v>
      </c>
    </row>
    <row r="691" spans="1:11" x14ac:dyDescent="0.25">
      <c r="A691" t="s">
        <v>25978</v>
      </c>
      <c r="B691" t="s">
        <v>25977</v>
      </c>
      <c r="C691" t="s">
        <v>25976</v>
      </c>
      <c r="D691" t="s">
        <v>25975</v>
      </c>
      <c r="E691" t="s">
        <v>13338</v>
      </c>
      <c r="F691" t="s">
        <v>4</v>
      </c>
      <c r="G691" s="2">
        <v>43040</v>
      </c>
      <c r="H691" s="1">
        <v>2620</v>
      </c>
      <c r="J691" s="1">
        <v>2620</v>
      </c>
      <c r="K691" s="1">
        <v>1048</v>
      </c>
    </row>
    <row r="692" spans="1:11" x14ac:dyDescent="0.25">
      <c r="A692" t="s">
        <v>25974</v>
      </c>
      <c r="B692" t="s">
        <v>25973</v>
      </c>
      <c r="C692" t="s">
        <v>25972</v>
      </c>
      <c r="D692" t="s">
        <v>25971</v>
      </c>
      <c r="E692" t="s">
        <v>13338</v>
      </c>
      <c r="F692" t="s">
        <v>4</v>
      </c>
      <c r="G692" s="2">
        <v>43073</v>
      </c>
      <c r="H692" s="1">
        <v>42926</v>
      </c>
      <c r="I692" s="1">
        <v>42854</v>
      </c>
      <c r="J692" s="1">
        <v>42854</v>
      </c>
      <c r="K692" s="1">
        <v>17141.599999999999</v>
      </c>
    </row>
    <row r="693" spans="1:11" x14ac:dyDescent="0.25">
      <c r="A693" t="s">
        <v>25970</v>
      </c>
      <c r="B693" t="s">
        <v>25969</v>
      </c>
      <c r="C693" t="s">
        <v>25968</v>
      </c>
      <c r="D693" t="s">
        <v>25967</v>
      </c>
      <c r="E693" t="s">
        <v>13338</v>
      </c>
      <c r="F693" t="s">
        <v>10658</v>
      </c>
      <c r="G693" s="2">
        <v>43059</v>
      </c>
      <c r="I693" s="1">
        <v>78324</v>
      </c>
      <c r="J693" s="1">
        <v>78324</v>
      </c>
      <c r="K693" s="1">
        <v>37336</v>
      </c>
    </row>
    <row r="694" spans="1:11" x14ac:dyDescent="0.25">
      <c r="A694" t="s">
        <v>25966</v>
      </c>
      <c r="B694" t="s">
        <v>25965</v>
      </c>
      <c r="C694" t="s">
        <v>10736</v>
      </c>
      <c r="D694" t="s">
        <v>10735</v>
      </c>
      <c r="E694" t="s">
        <v>13338</v>
      </c>
      <c r="F694" t="s">
        <v>10658</v>
      </c>
      <c r="G694" s="2">
        <v>42760</v>
      </c>
      <c r="H694" s="1">
        <v>22020</v>
      </c>
      <c r="I694" s="1">
        <v>18392</v>
      </c>
      <c r="J694" s="1">
        <v>18392</v>
      </c>
      <c r="K694" s="1">
        <v>9196</v>
      </c>
    </row>
    <row r="695" spans="1:11" x14ac:dyDescent="0.25">
      <c r="A695" t="s">
        <v>25964</v>
      </c>
      <c r="B695" t="s">
        <v>25963</v>
      </c>
      <c r="C695" t="s">
        <v>10696</v>
      </c>
      <c r="D695" t="s">
        <v>10695</v>
      </c>
      <c r="E695" t="s">
        <v>13338</v>
      </c>
      <c r="F695" t="s">
        <v>10658</v>
      </c>
      <c r="G695" s="2">
        <v>42802</v>
      </c>
      <c r="I695" s="1">
        <v>14179</v>
      </c>
      <c r="J695" s="1">
        <v>14179</v>
      </c>
      <c r="K695" s="1">
        <v>7089.5</v>
      </c>
    </row>
    <row r="696" spans="1:11" x14ac:dyDescent="0.25">
      <c r="A696" t="s">
        <v>25962</v>
      </c>
      <c r="B696" t="s">
        <v>25961</v>
      </c>
      <c r="C696" t="s">
        <v>25960</v>
      </c>
      <c r="D696" t="s">
        <v>25959</v>
      </c>
      <c r="E696" t="s">
        <v>13338</v>
      </c>
      <c r="F696" t="s">
        <v>10658</v>
      </c>
      <c r="G696" s="2">
        <v>43013</v>
      </c>
      <c r="I696" s="1">
        <v>89448</v>
      </c>
      <c r="J696" s="1">
        <v>89448</v>
      </c>
      <c r="K696" s="1">
        <v>35779.199999999997</v>
      </c>
    </row>
    <row r="697" spans="1:11" x14ac:dyDescent="0.25">
      <c r="A697" t="s">
        <v>25958</v>
      </c>
      <c r="B697" t="s">
        <v>25957</v>
      </c>
      <c r="C697" t="s">
        <v>22890</v>
      </c>
      <c r="D697" t="s">
        <v>22889</v>
      </c>
      <c r="E697" t="s">
        <v>13338</v>
      </c>
      <c r="F697" t="s">
        <v>10658</v>
      </c>
      <c r="G697" s="2">
        <v>43059</v>
      </c>
      <c r="H697" s="1">
        <v>5230</v>
      </c>
      <c r="I697" s="1">
        <v>5056</v>
      </c>
      <c r="J697" s="1">
        <v>5056</v>
      </c>
      <c r="K697" s="1">
        <v>2528</v>
      </c>
    </row>
    <row r="698" spans="1:11" x14ac:dyDescent="0.25">
      <c r="A698" t="s">
        <v>25956</v>
      </c>
      <c r="B698" t="s">
        <v>25955</v>
      </c>
      <c r="C698" t="s">
        <v>25954</v>
      </c>
      <c r="D698" t="s">
        <v>25953</v>
      </c>
      <c r="E698" t="s">
        <v>13338</v>
      </c>
      <c r="F698" t="s">
        <v>10658</v>
      </c>
      <c r="G698" s="2">
        <v>43062</v>
      </c>
      <c r="H698" s="1">
        <v>12496</v>
      </c>
      <c r="I698" s="1">
        <v>12496</v>
      </c>
      <c r="J698" s="1">
        <v>12496</v>
      </c>
      <c r="K698" s="1">
        <v>4998.3999999999996</v>
      </c>
    </row>
    <row r="699" spans="1:11" x14ac:dyDescent="0.25">
      <c r="A699" t="s">
        <v>25952</v>
      </c>
      <c r="B699" t="s">
        <v>25951</v>
      </c>
      <c r="C699" t="s">
        <v>25950</v>
      </c>
      <c r="D699" t="s">
        <v>25949</v>
      </c>
      <c r="E699" t="s">
        <v>13338</v>
      </c>
      <c r="F699" t="s">
        <v>4</v>
      </c>
      <c r="G699" s="2">
        <v>43032</v>
      </c>
      <c r="I699" s="1">
        <v>112501</v>
      </c>
      <c r="J699" s="1">
        <v>112501</v>
      </c>
      <c r="K699" s="1">
        <v>56250.5</v>
      </c>
    </row>
    <row r="700" spans="1:11" x14ac:dyDescent="0.25">
      <c r="A700" t="s">
        <v>25948</v>
      </c>
      <c r="B700" t="s">
        <v>25947</v>
      </c>
      <c r="C700" t="s">
        <v>23323</v>
      </c>
      <c r="D700" t="s">
        <v>23322</v>
      </c>
      <c r="E700" t="s">
        <v>13338</v>
      </c>
      <c r="F700" t="s">
        <v>4</v>
      </c>
      <c r="G700" s="2">
        <v>43065</v>
      </c>
      <c r="H700" s="1">
        <v>112291</v>
      </c>
      <c r="I700" s="1">
        <v>112179</v>
      </c>
      <c r="J700" s="1">
        <v>112179</v>
      </c>
      <c r="K700" s="1">
        <v>47946.5</v>
      </c>
    </row>
    <row r="701" spans="1:11" x14ac:dyDescent="0.25">
      <c r="A701" t="s">
        <v>25946</v>
      </c>
      <c r="B701" t="s">
        <v>25945</v>
      </c>
      <c r="C701" t="s">
        <v>25944</v>
      </c>
      <c r="D701" t="s">
        <v>25943</v>
      </c>
      <c r="E701" t="s">
        <v>13338</v>
      </c>
      <c r="F701" t="s">
        <v>10658</v>
      </c>
      <c r="G701" s="2">
        <v>43046</v>
      </c>
      <c r="H701" s="1">
        <v>16753</v>
      </c>
      <c r="I701" s="1">
        <v>16742</v>
      </c>
      <c r="J701" s="1">
        <v>16742</v>
      </c>
      <c r="K701" s="1">
        <v>8233.7999999999993</v>
      </c>
    </row>
    <row r="702" spans="1:11" x14ac:dyDescent="0.25">
      <c r="A702" t="s">
        <v>25942</v>
      </c>
      <c r="B702" t="s">
        <v>25941</v>
      </c>
      <c r="C702" t="s">
        <v>25940</v>
      </c>
      <c r="D702" t="s">
        <v>25939</v>
      </c>
      <c r="E702" t="s">
        <v>13338</v>
      </c>
      <c r="F702" t="s">
        <v>4</v>
      </c>
      <c r="G702" s="2">
        <v>43065</v>
      </c>
      <c r="H702" s="1">
        <v>48192</v>
      </c>
      <c r="I702" s="1">
        <v>47608</v>
      </c>
      <c r="J702" s="1">
        <v>47608</v>
      </c>
      <c r="K702" s="1">
        <v>20592.8</v>
      </c>
    </row>
    <row r="703" spans="1:11" x14ac:dyDescent="0.25">
      <c r="A703" t="s">
        <v>25938</v>
      </c>
      <c r="B703" t="s">
        <v>25937</v>
      </c>
      <c r="C703" t="s">
        <v>25936</v>
      </c>
      <c r="D703" t="s">
        <v>25935</v>
      </c>
      <c r="E703" t="s">
        <v>13338</v>
      </c>
      <c r="F703" t="s">
        <v>10658</v>
      </c>
      <c r="G703" s="2">
        <v>43014</v>
      </c>
      <c r="H703" s="1">
        <v>7094</v>
      </c>
      <c r="I703" s="1">
        <v>7064</v>
      </c>
      <c r="J703" s="1">
        <v>7064</v>
      </c>
      <c r="K703" s="1">
        <v>2825.6</v>
      </c>
    </row>
    <row r="704" spans="1:11" x14ac:dyDescent="0.25">
      <c r="A704" t="s">
        <v>25934</v>
      </c>
      <c r="B704" t="s">
        <v>25933</v>
      </c>
      <c r="C704" t="s">
        <v>25932</v>
      </c>
      <c r="D704" t="s">
        <v>25931</v>
      </c>
      <c r="E704" t="s">
        <v>13338</v>
      </c>
      <c r="F704" t="s">
        <v>10658</v>
      </c>
      <c r="G704" s="2">
        <v>43054</v>
      </c>
      <c r="H704" s="1">
        <v>5894</v>
      </c>
      <c r="I704" s="1">
        <v>5880</v>
      </c>
      <c r="J704" s="1">
        <v>5880</v>
      </c>
      <c r="K704" s="1">
        <v>2352</v>
      </c>
    </row>
    <row r="705" spans="1:11" x14ac:dyDescent="0.25">
      <c r="A705" t="s">
        <v>25930</v>
      </c>
      <c r="B705" t="s">
        <v>25929</v>
      </c>
      <c r="C705" t="s">
        <v>25928</v>
      </c>
      <c r="D705" t="s">
        <v>25927</v>
      </c>
      <c r="E705" t="s">
        <v>13338</v>
      </c>
      <c r="F705" t="s">
        <v>10658</v>
      </c>
      <c r="G705" s="2">
        <v>43032</v>
      </c>
      <c r="I705" s="1">
        <v>22711</v>
      </c>
      <c r="J705" s="1">
        <v>22711</v>
      </c>
      <c r="K705" s="1">
        <v>9084.4</v>
      </c>
    </row>
    <row r="706" spans="1:11" x14ac:dyDescent="0.25">
      <c r="A706" t="s">
        <v>25926</v>
      </c>
      <c r="B706" t="s">
        <v>25925</v>
      </c>
      <c r="C706" t="s">
        <v>25924</v>
      </c>
      <c r="D706" t="s">
        <v>25923</v>
      </c>
      <c r="E706" t="s">
        <v>13338</v>
      </c>
      <c r="F706" t="s">
        <v>10658</v>
      </c>
      <c r="G706" s="2">
        <v>43054</v>
      </c>
      <c r="H706" s="1">
        <v>34038</v>
      </c>
      <c r="I706" s="1">
        <v>33985</v>
      </c>
      <c r="J706" s="1">
        <v>33985</v>
      </c>
      <c r="K706" s="1">
        <v>13594</v>
      </c>
    </row>
    <row r="707" spans="1:11" x14ac:dyDescent="0.25">
      <c r="A707" t="s">
        <v>25922</v>
      </c>
      <c r="B707" t="s">
        <v>25921</v>
      </c>
      <c r="C707" t="s">
        <v>623</v>
      </c>
      <c r="D707" t="s">
        <v>622</v>
      </c>
      <c r="E707" t="s">
        <v>13338</v>
      </c>
      <c r="F707" t="s">
        <v>10658</v>
      </c>
      <c r="G707" s="2">
        <v>43065</v>
      </c>
      <c r="H707" s="1">
        <v>114256</v>
      </c>
      <c r="I707" s="1">
        <v>114252</v>
      </c>
      <c r="J707" s="1">
        <v>114252</v>
      </c>
      <c r="K707" s="1">
        <v>45700.800000000003</v>
      </c>
    </row>
    <row r="708" spans="1:11" x14ac:dyDescent="0.25">
      <c r="A708" t="s">
        <v>25920</v>
      </c>
      <c r="B708" t="s">
        <v>25919</v>
      </c>
      <c r="C708" t="s">
        <v>14470</v>
      </c>
      <c r="D708" t="s">
        <v>14469</v>
      </c>
      <c r="E708" t="s">
        <v>13338</v>
      </c>
      <c r="F708" t="s">
        <v>10658</v>
      </c>
      <c r="G708" s="2">
        <v>42873</v>
      </c>
      <c r="H708" s="1">
        <v>154124</v>
      </c>
      <c r="I708" s="1">
        <v>110601</v>
      </c>
      <c r="J708" s="1">
        <v>110601</v>
      </c>
      <c r="K708" s="1">
        <v>62682.37</v>
      </c>
    </row>
    <row r="709" spans="1:11" x14ac:dyDescent="0.25">
      <c r="A709" t="s">
        <v>25918</v>
      </c>
      <c r="B709" t="s">
        <v>25917</v>
      </c>
      <c r="C709" t="s">
        <v>25916</v>
      </c>
      <c r="D709" t="s">
        <v>25915</v>
      </c>
      <c r="E709" t="s">
        <v>13338</v>
      </c>
      <c r="F709" t="s">
        <v>10658</v>
      </c>
      <c r="G709" s="2">
        <v>42760</v>
      </c>
      <c r="H709" s="1">
        <v>453668</v>
      </c>
      <c r="I709" s="1">
        <v>457737</v>
      </c>
      <c r="J709" s="1">
        <v>457737</v>
      </c>
      <c r="K709" s="1">
        <v>182429.12</v>
      </c>
    </row>
    <row r="710" spans="1:11" x14ac:dyDescent="0.25">
      <c r="A710" t="s">
        <v>25914</v>
      </c>
      <c r="B710" t="s">
        <v>25913</v>
      </c>
      <c r="C710" t="s">
        <v>25912</v>
      </c>
      <c r="D710" t="s">
        <v>25911</v>
      </c>
      <c r="E710" t="s">
        <v>13338</v>
      </c>
      <c r="F710" t="s">
        <v>10658</v>
      </c>
      <c r="G710" s="2">
        <v>43011</v>
      </c>
      <c r="H710" s="1">
        <v>21969</v>
      </c>
      <c r="I710" s="1">
        <v>21944</v>
      </c>
      <c r="J710" s="1">
        <v>21944</v>
      </c>
      <c r="K710" s="1">
        <v>8789</v>
      </c>
    </row>
    <row r="711" spans="1:11" x14ac:dyDescent="0.25">
      <c r="A711" t="s">
        <v>25910</v>
      </c>
      <c r="B711" t="s">
        <v>25909</v>
      </c>
      <c r="C711" t="s">
        <v>25908</v>
      </c>
      <c r="D711" t="s">
        <v>25907</v>
      </c>
      <c r="E711" t="s">
        <v>13338</v>
      </c>
      <c r="F711" t="s">
        <v>4</v>
      </c>
      <c r="G711" s="2">
        <v>43059</v>
      </c>
      <c r="H711" s="1">
        <v>116204</v>
      </c>
      <c r="I711" s="1">
        <v>116203</v>
      </c>
      <c r="J711" s="1">
        <v>116203</v>
      </c>
      <c r="K711" s="1">
        <v>58101.5</v>
      </c>
    </row>
    <row r="712" spans="1:11" x14ac:dyDescent="0.25">
      <c r="A712" t="s">
        <v>25906</v>
      </c>
      <c r="B712" t="s">
        <v>25905</v>
      </c>
      <c r="C712" t="s">
        <v>9691</v>
      </c>
      <c r="D712" t="s">
        <v>9690</v>
      </c>
      <c r="E712" t="s">
        <v>13338</v>
      </c>
      <c r="F712" t="s">
        <v>10658</v>
      </c>
      <c r="G712" s="2">
        <v>43032</v>
      </c>
      <c r="I712" s="1">
        <v>79782</v>
      </c>
      <c r="J712" s="1">
        <v>79782</v>
      </c>
      <c r="K712" s="1">
        <v>31912.799999999999</v>
      </c>
    </row>
    <row r="713" spans="1:11" x14ac:dyDescent="0.25">
      <c r="A713" t="s">
        <v>25904</v>
      </c>
      <c r="B713" t="s">
        <v>25903</v>
      </c>
      <c r="C713" t="s">
        <v>25902</v>
      </c>
      <c r="D713" t="s">
        <v>25901</v>
      </c>
      <c r="E713" t="s">
        <v>13338</v>
      </c>
      <c r="F713" t="s">
        <v>10658</v>
      </c>
      <c r="G713" s="2">
        <v>43080</v>
      </c>
      <c r="H713" s="1">
        <v>59021</v>
      </c>
      <c r="I713" s="1">
        <v>58873</v>
      </c>
      <c r="J713" s="1">
        <v>58873</v>
      </c>
      <c r="K713" s="1">
        <v>23549.200000000001</v>
      </c>
    </row>
    <row r="714" spans="1:11" x14ac:dyDescent="0.25">
      <c r="A714" t="s">
        <v>25900</v>
      </c>
      <c r="B714" t="s">
        <v>25899</v>
      </c>
      <c r="C714" t="s">
        <v>25898</v>
      </c>
      <c r="D714" t="s">
        <v>25897</v>
      </c>
      <c r="E714" t="s">
        <v>13338</v>
      </c>
      <c r="F714" t="s">
        <v>10658</v>
      </c>
      <c r="G714" s="2">
        <v>43059</v>
      </c>
      <c r="H714" s="1">
        <v>57190</v>
      </c>
      <c r="I714" s="1">
        <v>57161</v>
      </c>
      <c r="J714" s="1">
        <v>57161</v>
      </c>
      <c r="K714" s="1">
        <v>23072.2</v>
      </c>
    </row>
    <row r="715" spans="1:11" x14ac:dyDescent="0.25">
      <c r="A715" t="s">
        <v>25896</v>
      </c>
      <c r="B715" t="s">
        <v>25895</v>
      </c>
      <c r="C715" t="s">
        <v>25894</v>
      </c>
      <c r="D715" t="s">
        <v>25893</v>
      </c>
      <c r="E715" t="s">
        <v>13338</v>
      </c>
      <c r="F715" t="s">
        <v>10658</v>
      </c>
      <c r="G715" s="2">
        <v>42830</v>
      </c>
      <c r="I715" s="1">
        <v>58587</v>
      </c>
      <c r="J715" s="1">
        <v>58587</v>
      </c>
      <c r="K715" s="1">
        <v>29293.5</v>
      </c>
    </row>
    <row r="716" spans="1:11" x14ac:dyDescent="0.25">
      <c r="A716" t="s">
        <v>25892</v>
      </c>
      <c r="B716" t="s">
        <v>25891</v>
      </c>
      <c r="C716" t="s">
        <v>11320</v>
      </c>
      <c r="D716" t="s">
        <v>11319</v>
      </c>
      <c r="E716" t="s">
        <v>13338</v>
      </c>
      <c r="F716" t="s">
        <v>10658</v>
      </c>
      <c r="G716" s="2">
        <v>43062</v>
      </c>
      <c r="H716" s="1">
        <v>26367</v>
      </c>
      <c r="I716" s="1">
        <v>26338</v>
      </c>
      <c r="J716" s="1">
        <v>26338</v>
      </c>
      <c r="K716" s="1">
        <v>10535.2</v>
      </c>
    </row>
    <row r="717" spans="1:11" x14ac:dyDescent="0.25">
      <c r="A717" t="s">
        <v>25890</v>
      </c>
      <c r="B717" t="s">
        <v>25889</v>
      </c>
      <c r="C717" t="s">
        <v>25888</v>
      </c>
      <c r="D717" t="s">
        <v>25887</v>
      </c>
      <c r="E717" t="s">
        <v>13338</v>
      </c>
      <c r="F717" t="s">
        <v>10658</v>
      </c>
      <c r="G717" s="2">
        <v>43032</v>
      </c>
      <c r="I717" s="1">
        <v>9465</v>
      </c>
      <c r="J717" s="1">
        <v>9465</v>
      </c>
      <c r="K717" s="1">
        <v>4732.5</v>
      </c>
    </row>
    <row r="718" spans="1:11" x14ac:dyDescent="0.25">
      <c r="A718" t="s">
        <v>25886</v>
      </c>
      <c r="B718" t="s">
        <v>25885</v>
      </c>
      <c r="C718" t="s">
        <v>25884</v>
      </c>
      <c r="D718" t="s">
        <v>25883</v>
      </c>
      <c r="E718" t="s">
        <v>13338</v>
      </c>
      <c r="F718" t="s">
        <v>10658</v>
      </c>
      <c r="G718" s="2">
        <v>43026</v>
      </c>
      <c r="H718" s="1">
        <v>16612</v>
      </c>
      <c r="I718" s="1">
        <v>16604</v>
      </c>
      <c r="J718" s="1">
        <v>16604</v>
      </c>
      <c r="K718" s="1">
        <v>6641.6</v>
      </c>
    </row>
    <row r="719" spans="1:11" x14ac:dyDescent="0.25">
      <c r="A719" t="s">
        <v>25882</v>
      </c>
      <c r="B719" t="s">
        <v>25881</v>
      </c>
      <c r="C719" t="s">
        <v>12677</v>
      </c>
      <c r="D719" t="s">
        <v>12676</v>
      </c>
      <c r="E719" t="s">
        <v>13338</v>
      </c>
      <c r="F719" t="s">
        <v>10658</v>
      </c>
      <c r="G719" s="2">
        <v>43062</v>
      </c>
      <c r="H719" s="1">
        <v>117556</v>
      </c>
      <c r="I719" s="1">
        <v>117463</v>
      </c>
      <c r="J719" s="1">
        <v>117463</v>
      </c>
      <c r="K719" s="1">
        <v>46985.2</v>
      </c>
    </row>
    <row r="720" spans="1:11" x14ac:dyDescent="0.25">
      <c r="A720" t="s">
        <v>25880</v>
      </c>
      <c r="B720" t="s">
        <v>25879</v>
      </c>
      <c r="C720" t="s">
        <v>12826</v>
      </c>
      <c r="D720" t="s">
        <v>12825</v>
      </c>
      <c r="E720" t="s">
        <v>13338</v>
      </c>
      <c r="F720" t="s">
        <v>10658</v>
      </c>
      <c r="G720" s="2">
        <v>43052</v>
      </c>
      <c r="H720" s="1">
        <v>16821</v>
      </c>
      <c r="I720" s="1">
        <v>16777</v>
      </c>
      <c r="J720" s="1">
        <v>16777</v>
      </c>
      <c r="K720" s="1">
        <v>6710.8</v>
      </c>
    </row>
    <row r="721" spans="1:11" x14ac:dyDescent="0.25">
      <c r="A721" t="s">
        <v>25878</v>
      </c>
      <c r="B721" t="s">
        <v>25877</v>
      </c>
      <c r="C721" t="s">
        <v>5107</v>
      </c>
      <c r="D721" t="s">
        <v>5106</v>
      </c>
      <c r="E721" t="s">
        <v>13338</v>
      </c>
      <c r="F721" t="s">
        <v>10658</v>
      </c>
      <c r="G721" s="2">
        <v>43052</v>
      </c>
      <c r="H721" s="1">
        <v>58897</v>
      </c>
      <c r="I721" s="1">
        <v>58746</v>
      </c>
      <c r="J721" s="1">
        <v>58746</v>
      </c>
      <c r="K721" s="1">
        <v>23498.400000000001</v>
      </c>
    </row>
    <row r="722" spans="1:11" x14ac:dyDescent="0.25">
      <c r="A722" t="s">
        <v>25876</v>
      </c>
      <c r="B722" t="s">
        <v>25875</v>
      </c>
      <c r="C722" t="s">
        <v>25874</v>
      </c>
      <c r="D722" t="s">
        <v>25873</v>
      </c>
      <c r="E722" t="s">
        <v>13338</v>
      </c>
      <c r="F722" t="s">
        <v>10658</v>
      </c>
      <c r="G722" s="2">
        <v>43062</v>
      </c>
      <c r="H722" s="1">
        <v>128464</v>
      </c>
      <c r="I722" s="1">
        <v>128460</v>
      </c>
      <c r="J722" s="1">
        <v>128460</v>
      </c>
      <c r="K722" s="1">
        <v>51384</v>
      </c>
    </row>
    <row r="723" spans="1:11" x14ac:dyDescent="0.25">
      <c r="A723" t="s">
        <v>25872</v>
      </c>
      <c r="B723" t="s">
        <v>25871</v>
      </c>
      <c r="C723" t="s">
        <v>25870</v>
      </c>
      <c r="D723" t="s">
        <v>25869</v>
      </c>
      <c r="E723" t="s">
        <v>13338</v>
      </c>
      <c r="F723" t="s">
        <v>10658</v>
      </c>
      <c r="G723" s="2">
        <v>43046</v>
      </c>
      <c r="H723" s="1">
        <v>28868</v>
      </c>
      <c r="I723" s="1">
        <v>28816</v>
      </c>
      <c r="J723" s="1">
        <v>28816</v>
      </c>
      <c r="K723" s="1">
        <v>11526.4</v>
      </c>
    </row>
    <row r="724" spans="1:11" x14ac:dyDescent="0.25">
      <c r="A724" t="s">
        <v>25868</v>
      </c>
      <c r="B724" t="s">
        <v>25867</v>
      </c>
      <c r="C724" t="s">
        <v>4295</v>
      </c>
      <c r="D724" t="s">
        <v>4294</v>
      </c>
      <c r="E724" t="s">
        <v>13338</v>
      </c>
      <c r="F724" t="s">
        <v>10658</v>
      </c>
      <c r="G724" s="2">
        <v>43048</v>
      </c>
      <c r="H724" s="1">
        <v>197760</v>
      </c>
      <c r="I724" s="1">
        <v>194864</v>
      </c>
      <c r="J724" s="1">
        <v>194864</v>
      </c>
      <c r="K724" s="1">
        <v>84343.2</v>
      </c>
    </row>
    <row r="725" spans="1:11" x14ac:dyDescent="0.25">
      <c r="A725" t="s">
        <v>25866</v>
      </c>
      <c r="B725" t="s">
        <v>25865</v>
      </c>
      <c r="C725" t="s">
        <v>25864</v>
      </c>
      <c r="D725" t="s">
        <v>25863</v>
      </c>
      <c r="E725" t="s">
        <v>13338</v>
      </c>
      <c r="F725" t="s">
        <v>10658</v>
      </c>
      <c r="G725" s="2">
        <v>43062</v>
      </c>
      <c r="H725" s="1">
        <v>58973</v>
      </c>
      <c r="I725" s="1">
        <v>58895</v>
      </c>
      <c r="J725" s="1">
        <v>58895</v>
      </c>
      <c r="K725" s="1">
        <v>23689</v>
      </c>
    </row>
    <row r="726" spans="1:11" x14ac:dyDescent="0.25">
      <c r="A726" t="s">
        <v>25862</v>
      </c>
      <c r="B726" t="s">
        <v>25861</v>
      </c>
      <c r="C726" t="s">
        <v>1906</v>
      </c>
      <c r="D726" t="s">
        <v>1905</v>
      </c>
      <c r="E726" t="s">
        <v>13338</v>
      </c>
      <c r="F726" t="s">
        <v>10658</v>
      </c>
      <c r="G726" s="2">
        <v>43062</v>
      </c>
      <c r="H726" s="1">
        <v>56792</v>
      </c>
      <c r="I726" s="1">
        <v>56653</v>
      </c>
      <c r="J726" s="1">
        <v>56653</v>
      </c>
      <c r="K726" s="1">
        <v>22661.200000000001</v>
      </c>
    </row>
    <row r="727" spans="1:11" x14ac:dyDescent="0.25">
      <c r="A727" t="s">
        <v>25860</v>
      </c>
      <c r="B727" t="s">
        <v>25859</v>
      </c>
      <c r="C727" t="s">
        <v>25858</v>
      </c>
      <c r="D727" t="s">
        <v>25857</v>
      </c>
      <c r="E727" t="s">
        <v>13338</v>
      </c>
      <c r="F727" t="s">
        <v>10658</v>
      </c>
      <c r="G727" s="2">
        <v>43034</v>
      </c>
      <c r="H727" s="1">
        <v>13467</v>
      </c>
      <c r="I727" s="1">
        <v>13434</v>
      </c>
      <c r="J727" s="1">
        <v>13434</v>
      </c>
      <c r="K727" s="1">
        <v>5373.6</v>
      </c>
    </row>
    <row r="728" spans="1:11" x14ac:dyDescent="0.25">
      <c r="A728" t="s">
        <v>25856</v>
      </c>
      <c r="B728" t="s">
        <v>25855</v>
      </c>
      <c r="C728" t="s">
        <v>25854</v>
      </c>
      <c r="D728" t="s">
        <v>25853</v>
      </c>
      <c r="E728" t="s">
        <v>13338</v>
      </c>
      <c r="F728" t="s">
        <v>10658</v>
      </c>
      <c r="G728" s="2">
        <v>43014</v>
      </c>
      <c r="I728" s="1">
        <v>89459</v>
      </c>
      <c r="J728" s="1">
        <v>89459</v>
      </c>
      <c r="K728" s="1">
        <v>40055.300000000003</v>
      </c>
    </row>
    <row r="729" spans="1:11" x14ac:dyDescent="0.25">
      <c r="A729" t="s">
        <v>25852</v>
      </c>
      <c r="B729" t="s">
        <v>25851</v>
      </c>
      <c r="C729" t="s">
        <v>25850</v>
      </c>
      <c r="D729" t="s">
        <v>25849</v>
      </c>
      <c r="E729" t="s">
        <v>13338</v>
      </c>
      <c r="F729" t="s">
        <v>10658</v>
      </c>
      <c r="G729" s="2">
        <v>43081</v>
      </c>
      <c r="H729" s="1">
        <v>28732</v>
      </c>
      <c r="I729" s="1">
        <v>28703</v>
      </c>
      <c r="J729" s="1">
        <v>28703</v>
      </c>
      <c r="K729" s="1">
        <v>11481.2</v>
      </c>
    </row>
    <row r="730" spans="1:11" x14ac:dyDescent="0.25">
      <c r="A730" t="s">
        <v>25848</v>
      </c>
      <c r="B730" t="s">
        <v>25847</v>
      </c>
      <c r="C730" t="s">
        <v>25846</v>
      </c>
      <c r="D730" t="s">
        <v>25845</v>
      </c>
      <c r="E730" t="s">
        <v>13338</v>
      </c>
      <c r="F730" t="s">
        <v>10658</v>
      </c>
      <c r="G730" s="2">
        <v>43046</v>
      </c>
      <c r="H730" s="1">
        <v>5011</v>
      </c>
      <c r="I730" s="1">
        <v>5001</v>
      </c>
      <c r="J730" s="1">
        <v>5001</v>
      </c>
      <c r="K730" s="1">
        <v>2000.4</v>
      </c>
    </row>
    <row r="731" spans="1:11" x14ac:dyDescent="0.25">
      <c r="A731" t="s">
        <v>25832</v>
      </c>
      <c r="B731" t="s">
        <v>25831</v>
      </c>
      <c r="C731" t="s">
        <v>25830</v>
      </c>
      <c r="D731" t="s">
        <v>25829</v>
      </c>
      <c r="E731" t="s">
        <v>13338</v>
      </c>
      <c r="F731" t="s">
        <v>10658</v>
      </c>
      <c r="G731" s="2">
        <v>43018</v>
      </c>
      <c r="H731" s="1">
        <v>29097</v>
      </c>
      <c r="I731" s="1">
        <v>29078</v>
      </c>
      <c r="J731" s="1">
        <v>29078</v>
      </c>
      <c r="K731" s="1">
        <v>11631.2</v>
      </c>
    </row>
    <row r="732" spans="1:11" x14ac:dyDescent="0.25">
      <c r="A732" t="s">
        <v>25828</v>
      </c>
      <c r="B732" t="s">
        <v>25827</v>
      </c>
      <c r="C732" t="s">
        <v>25826</v>
      </c>
      <c r="D732" t="s">
        <v>25825</v>
      </c>
      <c r="E732" t="s">
        <v>13338</v>
      </c>
      <c r="F732" t="s">
        <v>10658</v>
      </c>
      <c r="G732" s="2">
        <v>43083</v>
      </c>
      <c r="H732" s="1">
        <v>10182</v>
      </c>
      <c r="I732" s="1">
        <v>8942</v>
      </c>
      <c r="J732" s="1">
        <v>8942</v>
      </c>
      <c r="K732" s="1">
        <v>4471</v>
      </c>
    </row>
    <row r="733" spans="1:11" x14ac:dyDescent="0.25">
      <c r="A733" t="s">
        <v>25824</v>
      </c>
      <c r="B733" t="s">
        <v>25823</v>
      </c>
      <c r="C733" t="s">
        <v>25822</v>
      </c>
      <c r="D733" t="s">
        <v>25821</v>
      </c>
      <c r="E733" t="s">
        <v>13338</v>
      </c>
      <c r="F733" t="s">
        <v>10658</v>
      </c>
      <c r="G733" s="2">
        <v>43065</v>
      </c>
      <c r="I733" s="1">
        <v>4390</v>
      </c>
      <c r="J733" s="1">
        <v>4390</v>
      </c>
      <c r="K733" s="1">
        <v>1756</v>
      </c>
    </row>
    <row r="734" spans="1:11" x14ac:dyDescent="0.25">
      <c r="A734" t="s">
        <v>25820</v>
      </c>
      <c r="B734" t="s">
        <v>25819</v>
      </c>
      <c r="C734" t="s">
        <v>25818</v>
      </c>
      <c r="D734" t="s">
        <v>25817</v>
      </c>
      <c r="E734" t="s">
        <v>13338</v>
      </c>
      <c r="F734" t="s">
        <v>10658</v>
      </c>
      <c r="G734" s="2">
        <v>43040</v>
      </c>
      <c r="H734" s="1">
        <v>4585</v>
      </c>
      <c r="I734" s="1">
        <v>4585</v>
      </c>
      <c r="J734" s="1">
        <v>4585</v>
      </c>
      <c r="K734" s="1">
        <v>1858.2</v>
      </c>
    </row>
    <row r="735" spans="1:11" x14ac:dyDescent="0.25">
      <c r="A735" t="s">
        <v>25816</v>
      </c>
      <c r="B735" t="s">
        <v>25815</v>
      </c>
      <c r="C735" t="s">
        <v>25814</v>
      </c>
      <c r="D735" t="s">
        <v>25813</v>
      </c>
      <c r="E735" t="s">
        <v>13338</v>
      </c>
      <c r="F735" t="s">
        <v>10658</v>
      </c>
      <c r="G735" s="2">
        <v>43083</v>
      </c>
      <c r="I735" s="1">
        <v>42428</v>
      </c>
      <c r="J735" s="1">
        <v>42428</v>
      </c>
      <c r="K735" s="1">
        <v>16971.2</v>
      </c>
    </row>
    <row r="736" spans="1:11" x14ac:dyDescent="0.25">
      <c r="A736" t="s">
        <v>25812</v>
      </c>
      <c r="B736" t="s">
        <v>25811</v>
      </c>
      <c r="C736" t="s">
        <v>25810</v>
      </c>
      <c r="D736" t="s">
        <v>25809</v>
      </c>
      <c r="E736" t="s">
        <v>13338</v>
      </c>
      <c r="F736" t="s">
        <v>10658</v>
      </c>
      <c r="G736" s="2">
        <v>43081</v>
      </c>
      <c r="H736" s="1">
        <v>10398</v>
      </c>
      <c r="I736" s="1">
        <v>10009</v>
      </c>
      <c r="J736" s="1">
        <v>10009</v>
      </c>
      <c r="K736" s="1">
        <v>5004.5</v>
      </c>
    </row>
    <row r="737" spans="1:11" x14ac:dyDescent="0.25">
      <c r="A737" t="s">
        <v>25808</v>
      </c>
      <c r="B737" t="s">
        <v>25807</v>
      </c>
      <c r="C737" t="s">
        <v>25806</v>
      </c>
      <c r="D737" t="s">
        <v>25805</v>
      </c>
      <c r="E737" t="s">
        <v>13338</v>
      </c>
      <c r="F737" t="s">
        <v>10658</v>
      </c>
      <c r="G737" s="2">
        <v>43034</v>
      </c>
      <c r="H737" s="1">
        <v>48247</v>
      </c>
      <c r="I737" s="1">
        <v>48240</v>
      </c>
      <c r="J737" s="1">
        <v>48240</v>
      </c>
      <c r="K737" s="1">
        <v>24120</v>
      </c>
    </row>
    <row r="738" spans="1:11" x14ac:dyDescent="0.25">
      <c r="A738" t="s">
        <v>25804</v>
      </c>
      <c r="B738" t="s">
        <v>25803</v>
      </c>
      <c r="C738" t="s">
        <v>25802</v>
      </c>
      <c r="D738" t="s">
        <v>25801</v>
      </c>
      <c r="E738" t="s">
        <v>13338</v>
      </c>
      <c r="F738" t="s">
        <v>10658</v>
      </c>
      <c r="G738" s="2">
        <v>43052</v>
      </c>
      <c r="H738" s="1">
        <v>73602</v>
      </c>
      <c r="I738" s="1">
        <v>73550</v>
      </c>
      <c r="J738" s="1">
        <v>73550</v>
      </c>
      <c r="K738" s="1">
        <v>29420</v>
      </c>
    </row>
    <row r="739" spans="1:11" x14ac:dyDescent="0.25">
      <c r="A739" t="s">
        <v>25800</v>
      </c>
      <c r="B739" t="s">
        <v>25799</v>
      </c>
      <c r="C739" t="s">
        <v>25798</v>
      </c>
      <c r="D739" t="s">
        <v>25797</v>
      </c>
      <c r="E739" t="s">
        <v>13338</v>
      </c>
      <c r="F739" t="s">
        <v>4</v>
      </c>
      <c r="G739" s="2">
        <v>43046</v>
      </c>
      <c r="H739" s="1">
        <v>872406</v>
      </c>
      <c r="I739" s="1">
        <v>868789</v>
      </c>
      <c r="J739" s="1">
        <v>868789</v>
      </c>
      <c r="K739" s="1">
        <v>356933.2</v>
      </c>
    </row>
    <row r="740" spans="1:11" x14ac:dyDescent="0.25">
      <c r="A740" t="s">
        <v>25796</v>
      </c>
      <c r="B740" t="s">
        <v>25795</v>
      </c>
      <c r="C740" t="s">
        <v>25794</v>
      </c>
      <c r="D740" t="s">
        <v>25793</v>
      </c>
      <c r="E740" t="s">
        <v>13338</v>
      </c>
      <c r="F740" t="s">
        <v>10658</v>
      </c>
      <c r="G740" s="2">
        <v>43062</v>
      </c>
      <c r="H740" s="1">
        <v>126630</v>
      </c>
      <c r="I740" s="1">
        <v>133059</v>
      </c>
      <c r="J740" s="1">
        <v>133059</v>
      </c>
      <c r="K740" s="1">
        <v>53223.6</v>
      </c>
    </row>
    <row r="741" spans="1:11" x14ac:dyDescent="0.25">
      <c r="A741" t="s">
        <v>25792</v>
      </c>
      <c r="B741" t="s">
        <v>25791</v>
      </c>
      <c r="C741" t="s">
        <v>25790</v>
      </c>
      <c r="D741" t="s">
        <v>25789</v>
      </c>
      <c r="E741" t="s">
        <v>13338</v>
      </c>
      <c r="F741" t="s">
        <v>10658</v>
      </c>
      <c r="G741" s="2">
        <v>43082</v>
      </c>
      <c r="H741" s="1">
        <v>17640</v>
      </c>
      <c r="I741" s="1">
        <v>5443</v>
      </c>
      <c r="J741" s="1">
        <v>5443</v>
      </c>
      <c r="K741" s="1">
        <v>2721.5</v>
      </c>
    </row>
    <row r="742" spans="1:11" x14ac:dyDescent="0.25">
      <c r="A742" t="s">
        <v>25788</v>
      </c>
      <c r="B742" t="s">
        <v>25787</v>
      </c>
      <c r="C742" t="s">
        <v>18641</v>
      </c>
      <c r="D742" t="s">
        <v>18640</v>
      </c>
      <c r="E742" t="s">
        <v>13338</v>
      </c>
      <c r="F742" t="s">
        <v>10658</v>
      </c>
      <c r="G742" s="2">
        <v>42860</v>
      </c>
      <c r="I742" s="1">
        <v>29750</v>
      </c>
      <c r="J742" s="1">
        <v>29750</v>
      </c>
      <c r="K742" s="1">
        <v>11007.5</v>
      </c>
    </row>
    <row r="743" spans="1:11" x14ac:dyDescent="0.25">
      <c r="A743" t="s">
        <v>25786</v>
      </c>
      <c r="B743" t="s">
        <v>25785</v>
      </c>
      <c r="C743" t="s">
        <v>10980</v>
      </c>
      <c r="D743" t="s">
        <v>25784</v>
      </c>
      <c r="E743" t="s">
        <v>13338</v>
      </c>
      <c r="F743" t="s">
        <v>10658</v>
      </c>
      <c r="G743" s="2">
        <v>43059</v>
      </c>
      <c r="H743" s="1">
        <v>13879</v>
      </c>
      <c r="I743" s="1">
        <v>13846</v>
      </c>
      <c r="J743" s="1">
        <v>13846</v>
      </c>
      <c r="K743" s="1">
        <v>5669.5</v>
      </c>
    </row>
    <row r="744" spans="1:11" x14ac:dyDescent="0.25">
      <c r="A744" t="s">
        <v>25783</v>
      </c>
      <c r="B744" t="s">
        <v>25782</v>
      </c>
      <c r="C744" t="s">
        <v>1640</v>
      </c>
      <c r="D744" t="s">
        <v>1639</v>
      </c>
      <c r="E744" t="s">
        <v>13338</v>
      </c>
      <c r="F744" t="s">
        <v>10658</v>
      </c>
      <c r="G744" s="2">
        <v>43084</v>
      </c>
      <c r="H744" s="1">
        <v>77101</v>
      </c>
      <c r="I744" s="1">
        <v>75539</v>
      </c>
      <c r="J744" s="1">
        <v>75539</v>
      </c>
      <c r="K744" s="1">
        <v>33748.9</v>
      </c>
    </row>
    <row r="745" spans="1:11" x14ac:dyDescent="0.25">
      <c r="A745" t="s">
        <v>25781</v>
      </c>
      <c r="B745" t="s">
        <v>25780</v>
      </c>
      <c r="C745" t="s">
        <v>25779</v>
      </c>
      <c r="D745" t="s">
        <v>25778</v>
      </c>
      <c r="E745" t="s">
        <v>13338</v>
      </c>
      <c r="F745" t="s">
        <v>4</v>
      </c>
      <c r="G745" s="2">
        <v>43059</v>
      </c>
      <c r="H745" s="1">
        <v>174060</v>
      </c>
      <c r="J745" s="1">
        <v>174060</v>
      </c>
      <c r="K745" s="1">
        <v>69624</v>
      </c>
    </row>
    <row r="746" spans="1:11" x14ac:dyDescent="0.25">
      <c r="A746" t="s">
        <v>25777</v>
      </c>
      <c r="B746" t="s">
        <v>25776</v>
      </c>
      <c r="C746" t="s">
        <v>13508</v>
      </c>
      <c r="D746" t="s">
        <v>13507</v>
      </c>
      <c r="E746" t="s">
        <v>13338</v>
      </c>
      <c r="F746" t="s">
        <v>10658</v>
      </c>
      <c r="G746" s="2">
        <v>42830</v>
      </c>
      <c r="H746" s="1">
        <v>12814</v>
      </c>
      <c r="I746" s="1">
        <v>8579</v>
      </c>
      <c r="J746" s="1">
        <v>8579</v>
      </c>
      <c r="K746" s="1">
        <v>4289.5</v>
      </c>
    </row>
    <row r="747" spans="1:11" x14ac:dyDescent="0.25">
      <c r="A747" t="s">
        <v>25775</v>
      </c>
      <c r="B747" t="s">
        <v>25774</v>
      </c>
      <c r="C747" t="s">
        <v>25773</v>
      </c>
      <c r="D747" t="s">
        <v>25772</v>
      </c>
      <c r="E747" t="s">
        <v>13338</v>
      </c>
      <c r="F747" t="s">
        <v>10658</v>
      </c>
      <c r="G747" s="2">
        <v>43013</v>
      </c>
      <c r="H747" s="1">
        <v>270806</v>
      </c>
      <c r="I747" s="1">
        <v>268978</v>
      </c>
      <c r="J747" s="1">
        <v>268978</v>
      </c>
      <c r="K747" s="1">
        <v>117096.9</v>
      </c>
    </row>
    <row r="748" spans="1:11" x14ac:dyDescent="0.25">
      <c r="A748" t="s">
        <v>25771</v>
      </c>
      <c r="B748" t="s">
        <v>25770</v>
      </c>
      <c r="C748" t="s">
        <v>25769</v>
      </c>
      <c r="D748" t="s">
        <v>25768</v>
      </c>
      <c r="E748" t="s">
        <v>13338</v>
      </c>
      <c r="F748" t="s">
        <v>10658</v>
      </c>
      <c r="G748" s="2">
        <v>43018</v>
      </c>
      <c r="H748" s="1">
        <v>18629</v>
      </c>
      <c r="I748" s="1">
        <v>18628</v>
      </c>
      <c r="J748" s="1">
        <v>18628</v>
      </c>
      <c r="K748" s="1">
        <v>9314</v>
      </c>
    </row>
    <row r="749" spans="1:11" x14ac:dyDescent="0.25">
      <c r="A749" t="s">
        <v>25767</v>
      </c>
      <c r="B749" t="s">
        <v>25766</v>
      </c>
      <c r="C749" t="s">
        <v>25765</v>
      </c>
      <c r="D749" t="s">
        <v>25764</v>
      </c>
      <c r="E749" t="s">
        <v>13338</v>
      </c>
      <c r="F749" t="s">
        <v>10658</v>
      </c>
      <c r="G749" s="2">
        <v>43024</v>
      </c>
      <c r="H749" s="1">
        <v>158879</v>
      </c>
      <c r="I749" s="1">
        <v>158509</v>
      </c>
      <c r="J749" s="1">
        <v>158509</v>
      </c>
      <c r="K749" s="1">
        <v>64462.2</v>
      </c>
    </row>
    <row r="750" spans="1:11" x14ac:dyDescent="0.25">
      <c r="A750" t="s">
        <v>25763</v>
      </c>
      <c r="B750" t="s">
        <v>25762</v>
      </c>
      <c r="C750" t="s">
        <v>25761</v>
      </c>
      <c r="D750" t="s">
        <v>25760</v>
      </c>
      <c r="E750" t="s">
        <v>13338</v>
      </c>
      <c r="F750" t="s">
        <v>10658</v>
      </c>
      <c r="G750" s="2">
        <v>43024</v>
      </c>
      <c r="H750" s="1">
        <v>77656</v>
      </c>
      <c r="I750" s="1">
        <v>77395</v>
      </c>
      <c r="J750" s="1">
        <v>77395</v>
      </c>
      <c r="K750" s="1">
        <v>30958</v>
      </c>
    </row>
    <row r="751" spans="1:11" x14ac:dyDescent="0.25">
      <c r="A751" t="s">
        <v>25759</v>
      </c>
      <c r="B751" t="s">
        <v>25758</v>
      </c>
      <c r="C751" t="s">
        <v>25757</v>
      </c>
      <c r="D751" t="s">
        <v>25756</v>
      </c>
      <c r="E751" t="s">
        <v>13338</v>
      </c>
      <c r="F751" t="s">
        <v>4</v>
      </c>
      <c r="G751" s="2">
        <v>43054</v>
      </c>
      <c r="H751" s="1">
        <v>155574</v>
      </c>
      <c r="J751" s="1">
        <v>155574</v>
      </c>
      <c r="K751" s="1">
        <v>62359</v>
      </c>
    </row>
    <row r="752" spans="1:11" x14ac:dyDescent="0.25">
      <c r="A752" t="s">
        <v>25755</v>
      </c>
      <c r="B752" t="s">
        <v>25754</v>
      </c>
      <c r="C752" t="s">
        <v>218</v>
      </c>
      <c r="D752" t="s">
        <v>217</v>
      </c>
      <c r="E752" t="s">
        <v>13338</v>
      </c>
      <c r="F752" t="s">
        <v>10658</v>
      </c>
      <c r="G752" s="2">
        <v>42760</v>
      </c>
      <c r="H752" s="1">
        <v>29118</v>
      </c>
      <c r="I752" s="1">
        <v>11200</v>
      </c>
      <c r="J752" s="1">
        <v>11200</v>
      </c>
      <c r="K752" s="1">
        <v>5600</v>
      </c>
    </row>
    <row r="753" spans="1:11" x14ac:dyDescent="0.25">
      <c r="A753" t="s">
        <v>25753</v>
      </c>
      <c r="B753" t="s">
        <v>25752</v>
      </c>
      <c r="C753" t="s">
        <v>12054</v>
      </c>
      <c r="D753" t="s">
        <v>12053</v>
      </c>
      <c r="E753" t="s">
        <v>13338</v>
      </c>
      <c r="F753" t="s">
        <v>10658</v>
      </c>
      <c r="G753" s="2">
        <v>43054</v>
      </c>
      <c r="H753" s="1">
        <v>92202</v>
      </c>
      <c r="I753" s="1">
        <v>92031</v>
      </c>
      <c r="J753" s="1">
        <v>92031</v>
      </c>
      <c r="K753" s="1">
        <v>37092.400000000001</v>
      </c>
    </row>
    <row r="754" spans="1:11" x14ac:dyDescent="0.25">
      <c r="A754" t="s">
        <v>25751</v>
      </c>
      <c r="B754" t="s">
        <v>25750</v>
      </c>
      <c r="C754" t="s">
        <v>8481</v>
      </c>
      <c r="D754" t="s">
        <v>8480</v>
      </c>
      <c r="E754" t="s">
        <v>13338</v>
      </c>
      <c r="F754" t="s">
        <v>10658</v>
      </c>
      <c r="G754" s="2">
        <v>42993</v>
      </c>
      <c r="H754" s="1">
        <v>103600</v>
      </c>
      <c r="I754" s="1">
        <v>103548</v>
      </c>
      <c r="J754" s="1">
        <v>103548</v>
      </c>
      <c r="K754" s="1">
        <v>41419.199999999997</v>
      </c>
    </row>
    <row r="755" spans="1:11" x14ac:dyDescent="0.25">
      <c r="A755" t="s">
        <v>25749</v>
      </c>
      <c r="B755" t="s">
        <v>25748</v>
      </c>
      <c r="C755" t="s">
        <v>25747</v>
      </c>
      <c r="D755" t="s">
        <v>25746</v>
      </c>
      <c r="E755" t="s">
        <v>13338</v>
      </c>
      <c r="F755" t="s">
        <v>10658</v>
      </c>
      <c r="G755" s="2">
        <v>43082</v>
      </c>
      <c r="H755" s="1">
        <v>14683</v>
      </c>
      <c r="I755" s="1">
        <v>14632</v>
      </c>
      <c r="J755" s="1">
        <v>14632</v>
      </c>
      <c r="K755" s="1">
        <v>5852.8</v>
      </c>
    </row>
    <row r="756" spans="1:11" x14ac:dyDescent="0.25">
      <c r="A756" t="s">
        <v>25745</v>
      </c>
      <c r="B756" t="s">
        <v>25744</v>
      </c>
      <c r="C756" t="s">
        <v>17600</v>
      </c>
      <c r="D756" t="s">
        <v>17599</v>
      </c>
      <c r="E756" t="s">
        <v>13338</v>
      </c>
      <c r="F756" t="s">
        <v>10658</v>
      </c>
      <c r="G756" s="2">
        <v>42760</v>
      </c>
      <c r="I756" s="1">
        <v>55209</v>
      </c>
      <c r="J756" s="1">
        <v>55209</v>
      </c>
      <c r="K756" s="1">
        <v>27604.5</v>
      </c>
    </row>
    <row r="757" spans="1:11" x14ac:dyDescent="0.25">
      <c r="A757" t="s">
        <v>25743</v>
      </c>
      <c r="B757" t="s">
        <v>25742</v>
      </c>
      <c r="C757" t="s">
        <v>25741</v>
      </c>
      <c r="D757" t="s">
        <v>25740</v>
      </c>
      <c r="E757" t="s">
        <v>13338</v>
      </c>
      <c r="F757" t="s">
        <v>10658</v>
      </c>
      <c r="G757" s="2">
        <v>43046</v>
      </c>
      <c r="H757" s="1">
        <v>3788</v>
      </c>
      <c r="I757" s="1">
        <v>3662</v>
      </c>
      <c r="J757" s="1">
        <v>3662</v>
      </c>
      <c r="K757" s="1">
        <v>1831</v>
      </c>
    </row>
    <row r="758" spans="1:11" x14ac:dyDescent="0.25">
      <c r="A758" t="s">
        <v>25739</v>
      </c>
      <c r="B758" t="s">
        <v>25738</v>
      </c>
      <c r="C758" t="s">
        <v>8965</v>
      </c>
      <c r="D758" t="s">
        <v>8964</v>
      </c>
      <c r="E758" t="s">
        <v>13338</v>
      </c>
      <c r="F758" t="s">
        <v>10658</v>
      </c>
      <c r="G758" s="2">
        <v>42760</v>
      </c>
      <c r="H758" s="1">
        <v>301398</v>
      </c>
      <c r="I758" s="1">
        <v>297329</v>
      </c>
      <c r="J758" s="1">
        <v>297329</v>
      </c>
      <c r="K758" s="1">
        <v>126373.53</v>
      </c>
    </row>
    <row r="759" spans="1:11" x14ac:dyDescent="0.25">
      <c r="A759" t="s">
        <v>25737</v>
      </c>
      <c r="B759" t="s">
        <v>25736</v>
      </c>
      <c r="C759" t="s">
        <v>25735</v>
      </c>
      <c r="D759" t="s">
        <v>25734</v>
      </c>
      <c r="E759" t="s">
        <v>13338</v>
      </c>
      <c r="F759" t="s">
        <v>10658</v>
      </c>
      <c r="G759" s="2">
        <v>42760</v>
      </c>
      <c r="H759" s="1">
        <v>50197</v>
      </c>
      <c r="I759" s="1">
        <v>49895</v>
      </c>
      <c r="J759" s="1">
        <v>49895</v>
      </c>
      <c r="K759" s="1">
        <v>18461.150000000001</v>
      </c>
    </row>
    <row r="760" spans="1:11" x14ac:dyDescent="0.25">
      <c r="A760" t="s">
        <v>25733</v>
      </c>
      <c r="B760" t="s">
        <v>25732</v>
      </c>
      <c r="C760" t="s">
        <v>1170</v>
      </c>
      <c r="D760" t="s">
        <v>1169</v>
      </c>
      <c r="E760" t="s">
        <v>13338</v>
      </c>
      <c r="F760" t="s">
        <v>4</v>
      </c>
      <c r="G760" s="2">
        <v>43052</v>
      </c>
      <c r="H760" s="1">
        <v>156419</v>
      </c>
      <c r="I760" s="1">
        <v>156245</v>
      </c>
      <c r="J760" s="1">
        <v>156245</v>
      </c>
      <c r="K760" s="1">
        <v>62498</v>
      </c>
    </row>
    <row r="761" spans="1:11" x14ac:dyDescent="0.25">
      <c r="A761" t="s">
        <v>25731</v>
      </c>
      <c r="B761" t="s">
        <v>25730</v>
      </c>
      <c r="C761" t="s">
        <v>25729</v>
      </c>
      <c r="D761" t="s">
        <v>25728</v>
      </c>
      <c r="E761" t="s">
        <v>13338</v>
      </c>
      <c r="F761" t="s">
        <v>10658</v>
      </c>
      <c r="G761" s="2">
        <v>42760</v>
      </c>
      <c r="H761" s="1">
        <v>77832</v>
      </c>
      <c r="I761" s="1">
        <v>287155</v>
      </c>
      <c r="J761" s="1">
        <v>287155</v>
      </c>
      <c r="K761" s="1">
        <v>118673.92</v>
      </c>
    </row>
    <row r="762" spans="1:11" x14ac:dyDescent="0.25">
      <c r="A762" t="s">
        <v>25727</v>
      </c>
      <c r="B762" t="s">
        <v>25726</v>
      </c>
      <c r="C762" t="s">
        <v>9648</v>
      </c>
      <c r="D762" t="s">
        <v>9647</v>
      </c>
      <c r="E762" t="s">
        <v>13338</v>
      </c>
      <c r="F762" t="s">
        <v>4</v>
      </c>
      <c r="G762" s="2">
        <v>43014</v>
      </c>
      <c r="I762" s="1">
        <v>82861</v>
      </c>
      <c r="J762" s="1">
        <v>82861</v>
      </c>
      <c r="K762" s="1">
        <v>33144.400000000001</v>
      </c>
    </row>
    <row r="763" spans="1:11" x14ac:dyDescent="0.25">
      <c r="A763" t="s">
        <v>25725</v>
      </c>
      <c r="B763" t="s">
        <v>25724</v>
      </c>
      <c r="C763" t="s">
        <v>25723</v>
      </c>
      <c r="D763" t="s">
        <v>25722</v>
      </c>
      <c r="E763" t="s">
        <v>13338</v>
      </c>
      <c r="F763" t="s">
        <v>10658</v>
      </c>
      <c r="G763" s="2">
        <v>43054</v>
      </c>
      <c r="I763" s="1">
        <v>3355</v>
      </c>
      <c r="J763" s="1">
        <v>3355</v>
      </c>
      <c r="K763" s="1">
        <v>1342</v>
      </c>
    </row>
    <row r="764" spans="1:11" x14ac:dyDescent="0.25">
      <c r="A764" t="s">
        <v>25721</v>
      </c>
      <c r="B764" t="s">
        <v>25720</v>
      </c>
      <c r="C764" t="s">
        <v>9772</v>
      </c>
      <c r="D764" t="s">
        <v>9771</v>
      </c>
      <c r="E764" t="s">
        <v>13338</v>
      </c>
      <c r="F764" t="s">
        <v>10658</v>
      </c>
      <c r="G764" s="2">
        <v>43046</v>
      </c>
      <c r="H764" s="1">
        <v>129697</v>
      </c>
      <c r="I764" s="1">
        <v>129611</v>
      </c>
      <c r="J764" s="1">
        <v>129611</v>
      </c>
      <c r="K764" s="1">
        <v>51844.4</v>
      </c>
    </row>
    <row r="765" spans="1:11" x14ac:dyDescent="0.25">
      <c r="A765" t="s">
        <v>25719</v>
      </c>
      <c r="B765" t="s">
        <v>25718</v>
      </c>
      <c r="C765" t="s">
        <v>9831</v>
      </c>
      <c r="D765" t="s">
        <v>9830</v>
      </c>
      <c r="E765" t="s">
        <v>13338</v>
      </c>
      <c r="F765" t="s">
        <v>10658</v>
      </c>
      <c r="G765" s="2">
        <v>42830</v>
      </c>
      <c r="I765" s="1">
        <v>10804</v>
      </c>
      <c r="J765" s="1">
        <v>10804</v>
      </c>
      <c r="K765" s="1">
        <v>5402</v>
      </c>
    </row>
    <row r="766" spans="1:11" x14ac:dyDescent="0.25">
      <c r="A766" t="s">
        <v>25717</v>
      </c>
      <c r="B766" t="s">
        <v>25716</v>
      </c>
      <c r="C766" t="s">
        <v>3864</v>
      </c>
      <c r="D766" t="s">
        <v>3863</v>
      </c>
      <c r="E766" t="s">
        <v>13338</v>
      </c>
      <c r="F766" t="s">
        <v>10658</v>
      </c>
      <c r="G766" s="2">
        <v>42760</v>
      </c>
      <c r="H766" s="1">
        <v>233246</v>
      </c>
      <c r="I766" s="1">
        <v>232379</v>
      </c>
      <c r="J766" s="1">
        <v>232379</v>
      </c>
      <c r="K766" s="1">
        <v>88239.89</v>
      </c>
    </row>
    <row r="767" spans="1:11" x14ac:dyDescent="0.25">
      <c r="A767" t="s">
        <v>25715</v>
      </c>
      <c r="B767" t="s">
        <v>25714</v>
      </c>
      <c r="C767" t="s">
        <v>5809</v>
      </c>
      <c r="D767" t="s">
        <v>5808</v>
      </c>
      <c r="E767" t="s">
        <v>13338</v>
      </c>
      <c r="F767" t="s">
        <v>4</v>
      </c>
      <c r="G767" s="2">
        <v>43046</v>
      </c>
      <c r="H767" s="1">
        <v>93758</v>
      </c>
      <c r="I767" s="1">
        <v>93627</v>
      </c>
      <c r="J767" s="1">
        <v>93627</v>
      </c>
      <c r="K767" s="1">
        <v>37450.800000000003</v>
      </c>
    </row>
    <row r="768" spans="1:11" x14ac:dyDescent="0.25">
      <c r="A768" t="s">
        <v>25713</v>
      </c>
      <c r="B768" t="s">
        <v>25712</v>
      </c>
      <c r="C768" t="s">
        <v>25711</v>
      </c>
      <c r="D768" t="s">
        <v>25710</v>
      </c>
      <c r="E768" t="s">
        <v>13338</v>
      </c>
      <c r="F768" t="s">
        <v>10658</v>
      </c>
      <c r="G768" s="2">
        <v>43084</v>
      </c>
      <c r="I768" s="1">
        <v>26805</v>
      </c>
      <c r="J768" s="1">
        <v>26805</v>
      </c>
      <c r="K768" s="1">
        <v>10722</v>
      </c>
    </row>
    <row r="769" spans="1:11" x14ac:dyDescent="0.25">
      <c r="A769" t="s">
        <v>25709</v>
      </c>
      <c r="B769" t="s">
        <v>25708</v>
      </c>
      <c r="C769" t="s">
        <v>25707</v>
      </c>
      <c r="D769" t="s">
        <v>25706</v>
      </c>
      <c r="E769" t="s">
        <v>13338</v>
      </c>
      <c r="F769" t="s">
        <v>10658</v>
      </c>
      <c r="G769" s="2">
        <v>43059</v>
      </c>
      <c r="H769" s="1">
        <v>196908</v>
      </c>
      <c r="I769" s="1">
        <v>196897</v>
      </c>
      <c r="J769" s="1">
        <v>196897</v>
      </c>
      <c r="K769" s="1">
        <v>98448.5</v>
      </c>
    </row>
    <row r="770" spans="1:11" x14ac:dyDescent="0.25">
      <c r="A770" t="s">
        <v>25705</v>
      </c>
      <c r="B770" t="s">
        <v>25704</v>
      </c>
      <c r="C770" t="s">
        <v>25703</v>
      </c>
      <c r="D770" t="s">
        <v>25702</v>
      </c>
      <c r="E770" t="s">
        <v>13338</v>
      </c>
      <c r="F770" t="s">
        <v>10658</v>
      </c>
      <c r="G770" s="2">
        <v>43062</v>
      </c>
      <c r="H770" s="1">
        <v>55679</v>
      </c>
      <c r="I770" s="1">
        <v>55679</v>
      </c>
      <c r="J770" s="1">
        <v>55679</v>
      </c>
      <c r="K770" s="1">
        <v>23477</v>
      </c>
    </row>
    <row r="771" spans="1:11" x14ac:dyDescent="0.25">
      <c r="A771" t="s">
        <v>25701</v>
      </c>
      <c r="B771" t="s">
        <v>25700</v>
      </c>
      <c r="C771" t="s">
        <v>5745</v>
      </c>
      <c r="D771" t="s">
        <v>5744</v>
      </c>
      <c r="E771" t="s">
        <v>13338</v>
      </c>
      <c r="F771" t="s">
        <v>10658</v>
      </c>
      <c r="G771" s="2">
        <v>43048</v>
      </c>
      <c r="I771" s="1">
        <v>118742</v>
      </c>
      <c r="J771" s="1">
        <v>118742</v>
      </c>
      <c r="K771" s="1">
        <v>47496.800000000003</v>
      </c>
    </row>
    <row r="772" spans="1:11" x14ac:dyDescent="0.25">
      <c r="A772" t="s">
        <v>25699</v>
      </c>
      <c r="B772" t="s">
        <v>25698</v>
      </c>
      <c r="C772" t="s">
        <v>12192</v>
      </c>
      <c r="D772" t="s">
        <v>12191</v>
      </c>
      <c r="E772" t="s">
        <v>13338</v>
      </c>
      <c r="F772" t="s">
        <v>10658</v>
      </c>
      <c r="G772" s="2">
        <v>42760</v>
      </c>
      <c r="H772" s="1">
        <v>39954</v>
      </c>
      <c r="I772" s="1">
        <v>39886</v>
      </c>
      <c r="J772" s="1">
        <v>39886</v>
      </c>
      <c r="K772" s="1">
        <v>14757.82</v>
      </c>
    </row>
    <row r="773" spans="1:11" x14ac:dyDescent="0.25">
      <c r="A773" t="s">
        <v>25697</v>
      </c>
      <c r="B773" t="s">
        <v>25696</v>
      </c>
      <c r="C773" t="s">
        <v>25695</v>
      </c>
      <c r="D773" t="s">
        <v>25694</v>
      </c>
      <c r="E773" t="s">
        <v>13338</v>
      </c>
      <c r="F773" t="s">
        <v>10658</v>
      </c>
      <c r="G773" s="2">
        <v>43048</v>
      </c>
      <c r="I773" s="1">
        <v>27665</v>
      </c>
      <c r="J773" s="1">
        <v>27665</v>
      </c>
      <c r="K773" s="1">
        <v>13832.5</v>
      </c>
    </row>
    <row r="774" spans="1:11" x14ac:dyDescent="0.25">
      <c r="A774" t="s">
        <v>25693</v>
      </c>
      <c r="B774" t="s">
        <v>25692</v>
      </c>
      <c r="C774" t="s">
        <v>25691</v>
      </c>
      <c r="D774" t="s">
        <v>25690</v>
      </c>
      <c r="E774" t="s">
        <v>13338</v>
      </c>
      <c r="F774" t="s">
        <v>10658</v>
      </c>
      <c r="G774" s="2">
        <v>43020</v>
      </c>
      <c r="I774" s="1">
        <v>2909</v>
      </c>
      <c r="J774" s="1">
        <v>2909</v>
      </c>
      <c r="K774" s="1">
        <v>1163.5999999999999</v>
      </c>
    </row>
    <row r="775" spans="1:11" x14ac:dyDescent="0.25">
      <c r="A775" t="s">
        <v>25689</v>
      </c>
      <c r="B775" t="s">
        <v>25688</v>
      </c>
      <c r="C775" t="s">
        <v>2606</v>
      </c>
      <c r="D775" t="s">
        <v>2605</v>
      </c>
      <c r="E775" t="s">
        <v>13338</v>
      </c>
      <c r="F775" t="s">
        <v>10658</v>
      </c>
      <c r="G775" s="2">
        <v>43048</v>
      </c>
      <c r="I775" s="1">
        <v>282856</v>
      </c>
      <c r="J775" s="1">
        <v>282856</v>
      </c>
      <c r="K775" s="1">
        <v>117798.9</v>
      </c>
    </row>
    <row r="776" spans="1:11" x14ac:dyDescent="0.25">
      <c r="A776" t="s">
        <v>25687</v>
      </c>
      <c r="B776" t="s">
        <v>25686</v>
      </c>
      <c r="C776" t="s">
        <v>15992</v>
      </c>
      <c r="D776" t="s">
        <v>25685</v>
      </c>
      <c r="E776" t="s">
        <v>13338</v>
      </c>
      <c r="F776" t="s">
        <v>10658</v>
      </c>
      <c r="G776" s="2">
        <v>43048</v>
      </c>
      <c r="I776" s="1">
        <v>15396</v>
      </c>
      <c r="J776" s="1">
        <v>15396</v>
      </c>
      <c r="K776" s="1">
        <v>6512.6</v>
      </c>
    </row>
    <row r="777" spans="1:11" x14ac:dyDescent="0.25">
      <c r="A777" t="s">
        <v>25684</v>
      </c>
      <c r="B777" t="s">
        <v>25683</v>
      </c>
      <c r="C777" t="s">
        <v>8096</v>
      </c>
      <c r="D777" t="s">
        <v>8095</v>
      </c>
      <c r="E777" t="s">
        <v>13338</v>
      </c>
      <c r="F777" t="s">
        <v>4</v>
      </c>
      <c r="G777" s="2">
        <v>43041</v>
      </c>
      <c r="H777" s="1">
        <v>14630</v>
      </c>
      <c r="J777" s="1">
        <v>14630</v>
      </c>
      <c r="K777" s="1">
        <v>5852</v>
      </c>
    </row>
    <row r="778" spans="1:11" x14ac:dyDescent="0.25">
      <c r="A778" t="s">
        <v>25682</v>
      </c>
      <c r="B778" t="s">
        <v>25681</v>
      </c>
      <c r="C778" t="s">
        <v>164</v>
      </c>
      <c r="D778" t="s">
        <v>163</v>
      </c>
      <c r="E778" t="s">
        <v>13338</v>
      </c>
      <c r="F778" t="s">
        <v>10658</v>
      </c>
      <c r="G778" s="2">
        <v>43084</v>
      </c>
      <c r="I778" s="1">
        <v>209861</v>
      </c>
      <c r="J778" s="1">
        <v>209861</v>
      </c>
      <c r="K778" s="1">
        <v>104930.5</v>
      </c>
    </row>
    <row r="779" spans="1:11" x14ac:dyDescent="0.25">
      <c r="A779" t="s">
        <v>25680</v>
      </c>
      <c r="B779" t="s">
        <v>25679</v>
      </c>
      <c r="C779" t="s">
        <v>25678</v>
      </c>
      <c r="D779" t="s">
        <v>25677</v>
      </c>
      <c r="E779" t="s">
        <v>13338</v>
      </c>
      <c r="F779" t="s">
        <v>4</v>
      </c>
      <c r="G779" s="2">
        <v>43032</v>
      </c>
      <c r="I779" s="1">
        <v>58587</v>
      </c>
      <c r="J779" s="1">
        <v>58587</v>
      </c>
      <c r="K779" s="1">
        <v>29256.799999999999</v>
      </c>
    </row>
    <row r="780" spans="1:11" x14ac:dyDescent="0.25">
      <c r="A780" t="s">
        <v>25676</v>
      </c>
      <c r="B780" t="s">
        <v>25675</v>
      </c>
      <c r="C780" t="s">
        <v>60</v>
      </c>
      <c r="D780" t="s">
        <v>59</v>
      </c>
      <c r="E780" t="s">
        <v>13338</v>
      </c>
      <c r="F780" t="s">
        <v>10658</v>
      </c>
      <c r="G780" s="2">
        <v>42860</v>
      </c>
      <c r="I780" s="1">
        <v>28449</v>
      </c>
      <c r="J780" s="1">
        <v>28449</v>
      </c>
      <c r="K780" s="1">
        <v>14224.5</v>
      </c>
    </row>
    <row r="781" spans="1:11" x14ac:dyDescent="0.25">
      <c r="A781" t="s">
        <v>25674</v>
      </c>
      <c r="B781" t="s">
        <v>25673</v>
      </c>
      <c r="C781" t="s">
        <v>25672</v>
      </c>
      <c r="D781" t="s">
        <v>25671</v>
      </c>
      <c r="E781" t="s">
        <v>13338</v>
      </c>
      <c r="F781" t="s">
        <v>10658</v>
      </c>
      <c r="G781" s="2">
        <v>43059</v>
      </c>
      <c r="H781" s="1">
        <v>1234341</v>
      </c>
      <c r="I781" s="1">
        <v>1227493</v>
      </c>
      <c r="J781" s="1">
        <v>1227493</v>
      </c>
      <c r="K781" s="1">
        <v>579177</v>
      </c>
    </row>
    <row r="782" spans="1:11" x14ac:dyDescent="0.25">
      <c r="A782" t="s">
        <v>25670</v>
      </c>
      <c r="B782" t="s">
        <v>25669</v>
      </c>
      <c r="C782" t="s">
        <v>25668</v>
      </c>
      <c r="D782" t="s">
        <v>25667</v>
      </c>
      <c r="E782" t="s">
        <v>13338</v>
      </c>
      <c r="F782" t="s">
        <v>4</v>
      </c>
      <c r="G782" s="2">
        <v>43052</v>
      </c>
      <c r="I782" s="1">
        <v>301779</v>
      </c>
      <c r="J782" s="1">
        <v>301779</v>
      </c>
      <c r="K782" s="1">
        <v>150889.5</v>
      </c>
    </row>
    <row r="783" spans="1:11" x14ac:dyDescent="0.25">
      <c r="A783" t="s">
        <v>25666</v>
      </c>
      <c r="B783" t="s">
        <v>25665</v>
      </c>
      <c r="C783" t="s">
        <v>25664</v>
      </c>
      <c r="D783" t="s">
        <v>25663</v>
      </c>
      <c r="E783" t="s">
        <v>13338</v>
      </c>
      <c r="F783" t="s">
        <v>4</v>
      </c>
      <c r="G783" s="2">
        <v>43052</v>
      </c>
      <c r="I783" s="1">
        <v>208095</v>
      </c>
      <c r="J783" s="1">
        <v>208095</v>
      </c>
      <c r="K783" s="1">
        <v>98684.7</v>
      </c>
    </row>
    <row r="784" spans="1:11" x14ac:dyDescent="0.25">
      <c r="A784" t="s">
        <v>25662</v>
      </c>
      <c r="B784" t="s">
        <v>25661</v>
      </c>
      <c r="C784" t="s">
        <v>25660</v>
      </c>
      <c r="D784" t="s">
        <v>25659</v>
      </c>
      <c r="E784" t="s">
        <v>13338</v>
      </c>
      <c r="F784" t="s">
        <v>10658</v>
      </c>
      <c r="G784" s="2">
        <v>43012</v>
      </c>
      <c r="H784" s="1">
        <v>55251</v>
      </c>
      <c r="I784" s="1">
        <v>55251</v>
      </c>
      <c r="J784" s="1">
        <v>55251</v>
      </c>
      <c r="K784" s="1">
        <v>26232.3</v>
      </c>
    </row>
    <row r="785" spans="1:11" x14ac:dyDescent="0.25">
      <c r="A785" t="s">
        <v>25658</v>
      </c>
      <c r="B785" t="s">
        <v>25657</v>
      </c>
      <c r="C785" t="s">
        <v>25656</v>
      </c>
      <c r="D785" t="s">
        <v>25655</v>
      </c>
      <c r="E785" t="s">
        <v>13338</v>
      </c>
      <c r="F785" t="s">
        <v>10658</v>
      </c>
      <c r="G785" s="2">
        <v>43052</v>
      </c>
      <c r="H785" s="1">
        <v>32602</v>
      </c>
      <c r="I785" s="1">
        <v>32549</v>
      </c>
      <c r="J785" s="1">
        <v>32549</v>
      </c>
      <c r="K785" s="1">
        <v>13019.6</v>
      </c>
    </row>
    <row r="786" spans="1:11" x14ac:dyDescent="0.25">
      <c r="A786" t="s">
        <v>25654</v>
      </c>
      <c r="B786" t="s">
        <v>25653</v>
      </c>
      <c r="C786" t="s">
        <v>25652</v>
      </c>
      <c r="D786" t="s">
        <v>25651</v>
      </c>
      <c r="E786" t="s">
        <v>13338</v>
      </c>
      <c r="F786" t="s">
        <v>10658</v>
      </c>
      <c r="G786" s="2">
        <v>43052</v>
      </c>
      <c r="I786" s="1">
        <v>1788</v>
      </c>
      <c r="J786" s="1">
        <v>1788</v>
      </c>
      <c r="K786" s="1">
        <v>715.2</v>
      </c>
    </row>
    <row r="787" spans="1:11" x14ac:dyDescent="0.25">
      <c r="A787" t="s">
        <v>25650</v>
      </c>
      <c r="B787" t="s">
        <v>25649</v>
      </c>
      <c r="C787" t="s">
        <v>12464</v>
      </c>
      <c r="D787" t="s">
        <v>12463</v>
      </c>
      <c r="E787" t="s">
        <v>13338</v>
      </c>
      <c r="F787" t="s">
        <v>10658</v>
      </c>
      <c r="G787" s="2">
        <v>43013</v>
      </c>
      <c r="H787" s="1">
        <v>25093</v>
      </c>
      <c r="I787" s="1">
        <v>25093</v>
      </c>
      <c r="J787" s="1">
        <v>25093</v>
      </c>
      <c r="K787" s="1">
        <v>10047.200000000001</v>
      </c>
    </row>
    <row r="788" spans="1:11" x14ac:dyDescent="0.25">
      <c r="A788" t="s">
        <v>25648</v>
      </c>
      <c r="B788" t="s">
        <v>25647</v>
      </c>
      <c r="C788" t="s">
        <v>25646</v>
      </c>
      <c r="D788" t="s">
        <v>25645</v>
      </c>
      <c r="E788" t="s">
        <v>13338</v>
      </c>
      <c r="F788" t="s">
        <v>10658</v>
      </c>
      <c r="G788" s="2">
        <v>43062</v>
      </c>
      <c r="H788" s="1">
        <v>10370</v>
      </c>
      <c r="I788" s="1">
        <v>10342</v>
      </c>
      <c r="J788" s="1">
        <v>10342</v>
      </c>
      <c r="K788" s="1">
        <v>4269.2</v>
      </c>
    </row>
    <row r="789" spans="1:11" x14ac:dyDescent="0.25">
      <c r="A789" t="s">
        <v>25644</v>
      </c>
      <c r="B789" t="s">
        <v>25643</v>
      </c>
      <c r="C789" t="s">
        <v>25642</v>
      </c>
      <c r="D789" t="s">
        <v>25641</v>
      </c>
      <c r="E789" t="s">
        <v>13338</v>
      </c>
      <c r="F789" t="s">
        <v>10658</v>
      </c>
      <c r="G789" s="2">
        <v>43032</v>
      </c>
      <c r="I789" s="1">
        <v>7375</v>
      </c>
      <c r="J789" s="1">
        <v>7375</v>
      </c>
      <c r="K789" s="1">
        <v>2958</v>
      </c>
    </row>
    <row r="790" spans="1:11" x14ac:dyDescent="0.25">
      <c r="A790" t="s">
        <v>25640</v>
      </c>
      <c r="B790" t="s">
        <v>25639</v>
      </c>
      <c r="C790" t="s">
        <v>25638</v>
      </c>
      <c r="D790" t="s">
        <v>25637</v>
      </c>
      <c r="E790" t="s">
        <v>13338</v>
      </c>
      <c r="F790" t="s">
        <v>10658</v>
      </c>
      <c r="G790" s="2">
        <v>43033</v>
      </c>
      <c r="H790" s="1">
        <v>11904</v>
      </c>
      <c r="I790" s="1">
        <v>11875</v>
      </c>
      <c r="J790" s="1">
        <v>11875</v>
      </c>
      <c r="K790" s="1">
        <v>4750</v>
      </c>
    </row>
    <row r="791" spans="1:11" x14ac:dyDescent="0.25">
      <c r="A791" t="s">
        <v>25636</v>
      </c>
      <c r="B791" t="s">
        <v>25635</v>
      </c>
      <c r="C791" t="s">
        <v>25634</v>
      </c>
      <c r="D791" t="s">
        <v>25633</v>
      </c>
      <c r="E791" t="s">
        <v>13338</v>
      </c>
      <c r="F791" t="s">
        <v>4</v>
      </c>
      <c r="G791" s="2">
        <v>43062</v>
      </c>
      <c r="H791" s="1">
        <v>597314</v>
      </c>
      <c r="I791" s="1">
        <v>586946</v>
      </c>
      <c r="J791" s="1">
        <v>586946</v>
      </c>
      <c r="K791" s="1">
        <v>255204.1</v>
      </c>
    </row>
    <row r="792" spans="1:11" x14ac:dyDescent="0.25">
      <c r="A792" t="s">
        <v>25632</v>
      </c>
      <c r="B792" t="s">
        <v>25631</v>
      </c>
      <c r="C792" t="s">
        <v>3776</v>
      </c>
      <c r="D792" t="s">
        <v>3775</v>
      </c>
      <c r="E792" t="s">
        <v>13338</v>
      </c>
      <c r="F792" t="s">
        <v>4</v>
      </c>
      <c r="G792" s="2">
        <v>43004</v>
      </c>
      <c r="H792" s="1">
        <v>53734</v>
      </c>
      <c r="J792" s="1">
        <v>53734</v>
      </c>
      <c r="K792" s="1">
        <v>22892.799999999999</v>
      </c>
    </row>
    <row r="793" spans="1:11" x14ac:dyDescent="0.25">
      <c r="A793" t="s">
        <v>25630</v>
      </c>
      <c r="B793" t="s">
        <v>25629</v>
      </c>
      <c r="C793" t="s">
        <v>25628</v>
      </c>
      <c r="D793" t="s">
        <v>25627</v>
      </c>
      <c r="E793" t="s">
        <v>13338</v>
      </c>
      <c r="F793" t="s">
        <v>10658</v>
      </c>
      <c r="G793" s="2">
        <v>43025</v>
      </c>
      <c r="H793" s="1">
        <v>7884</v>
      </c>
      <c r="I793" s="1">
        <v>7861</v>
      </c>
      <c r="J793" s="1">
        <v>7861</v>
      </c>
      <c r="K793" s="1">
        <v>3144.4</v>
      </c>
    </row>
    <row r="794" spans="1:11" x14ac:dyDescent="0.25">
      <c r="A794" t="s">
        <v>25626</v>
      </c>
      <c r="B794" t="s">
        <v>25625</v>
      </c>
      <c r="C794" t="s">
        <v>25624</v>
      </c>
      <c r="D794" t="s">
        <v>25623</v>
      </c>
      <c r="E794" t="s">
        <v>13338</v>
      </c>
      <c r="F794" t="s">
        <v>4</v>
      </c>
      <c r="G794" s="2">
        <v>43052</v>
      </c>
      <c r="H794" s="1">
        <v>70774</v>
      </c>
      <c r="I794" s="1">
        <v>70606</v>
      </c>
      <c r="J794" s="1">
        <v>70606</v>
      </c>
      <c r="K794" s="1">
        <v>28242.400000000001</v>
      </c>
    </row>
    <row r="795" spans="1:11" x14ac:dyDescent="0.25">
      <c r="A795" t="s">
        <v>25622</v>
      </c>
      <c r="B795" t="s">
        <v>25621</v>
      </c>
      <c r="C795" t="s">
        <v>25620</v>
      </c>
      <c r="D795" t="s">
        <v>25619</v>
      </c>
      <c r="E795" t="s">
        <v>13338</v>
      </c>
      <c r="F795" t="s">
        <v>4</v>
      </c>
      <c r="G795" s="2">
        <v>43046</v>
      </c>
      <c r="H795" s="1">
        <v>51004</v>
      </c>
      <c r="I795" s="1">
        <v>50896</v>
      </c>
      <c r="J795" s="1">
        <v>50896</v>
      </c>
      <c r="K795" s="1">
        <v>20700.099999999999</v>
      </c>
    </row>
    <row r="796" spans="1:11" x14ac:dyDescent="0.25">
      <c r="A796" t="s">
        <v>25618</v>
      </c>
      <c r="B796" t="s">
        <v>25617</v>
      </c>
      <c r="C796" t="s">
        <v>25616</v>
      </c>
      <c r="D796" t="s">
        <v>25615</v>
      </c>
      <c r="E796" t="s">
        <v>13338</v>
      </c>
      <c r="F796" t="s">
        <v>10658</v>
      </c>
      <c r="G796" s="2">
        <v>43024</v>
      </c>
      <c r="I796" s="1">
        <v>55387</v>
      </c>
      <c r="J796" s="1">
        <v>55387</v>
      </c>
      <c r="K796" s="1">
        <v>27312.2</v>
      </c>
    </row>
    <row r="797" spans="1:11" x14ac:dyDescent="0.25">
      <c r="A797" t="s">
        <v>25614</v>
      </c>
      <c r="B797" t="s">
        <v>25613</v>
      </c>
      <c r="C797" t="s">
        <v>25612</v>
      </c>
      <c r="D797" t="s">
        <v>25611</v>
      </c>
      <c r="E797" t="s">
        <v>13338</v>
      </c>
      <c r="F797" t="s">
        <v>10658</v>
      </c>
      <c r="G797" s="2">
        <v>42999</v>
      </c>
      <c r="H797" s="1">
        <v>10500</v>
      </c>
      <c r="I797" s="1">
        <v>10485</v>
      </c>
      <c r="J797" s="1">
        <v>10485</v>
      </c>
      <c r="K797" s="1">
        <v>4194</v>
      </c>
    </row>
    <row r="798" spans="1:11" x14ac:dyDescent="0.25">
      <c r="A798" t="s">
        <v>25610</v>
      </c>
      <c r="B798" t="s">
        <v>25609</v>
      </c>
      <c r="C798" t="s">
        <v>25608</v>
      </c>
      <c r="D798" t="s">
        <v>25607</v>
      </c>
      <c r="E798" t="s">
        <v>13338</v>
      </c>
      <c r="F798" t="s">
        <v>10658</v>
      </c>
      <c r="G798" s="2">
        <v>42999</v>
      </c>
      <c r="H798" s="1">
        <v>255003</v>
      </c>
      <c r="I798" s="1">
        <v>255003</v>
      </c>
      <c r="J798" s="1">
        <v>255003</v>
      </c>
      <c r="K798" s="1">
        <v>104605</v>
      </c>
    </row>
    <row r="799" spans="1:11" x14ac:dyDescent="0.25">
      <c r="A799" t="s">
        <v>25606</v>
      </c>
      <c r="B799" t="s">
        <v>25605</v>
      </c>
      <c r="C799" t="s">
        <v>11695</v>
      </c>
      <c r="D799" t="s">
        <v>11694</v>
      </c>
      <c r="E799" t="s">
        <v>13338</v>
      </c>
      <c r="F799" t="s">
        <v>10658</v>
      </c>
      <c r="G799" s="2">
        <v>42999</v>
      </c>
      <c r="H799" s="1">
        <v>53057</v>
      </c>
      <c r="I799" s="1">
        <v>52968</v>
      </c>
      <c r="J799" s="1">
        <v>52968</v>
      </c>
      <c r="K799" s="1">
        <v>21187.200000000001</v>
      </c>
    </row>
    <row r="800" spans="1:11" x14ac:dyDescent="0.25">
      <c r="A800" t="s">
        <v>25604</v>
      </c>
      <c r="B800" t="s">
        <v>25603</v>
      </c>
      <c r="C800" t="s">
        <v>25602</v>
      </c>
      <c r="D800" t="s">
        <v>25601</v>
      </c>
      <c r="E800" t="s">
        <v>13338</v>
      </c>
      <c r="F800" t="s">
        <v>10658</v>
      </c>
      <c r="G800" s="2">
        <v>43027</v>
      </c>
      <c r="I800" s="1">
        <v>41743</v>
      </c>
      <c r="J800" s="1">
        <v>41743</v>
      </c>
      <c r="K800" s="1">
        <v>17639.2</v>
      </c>
    </row>
    <row r="801" spans="1:11" x14ac:dyDescent="0.25">
      <c r="A801" t="s">
        <v>25600</v>
      </c>
      <c r="B801" t="s">
        <v>25599</v>
      </c>
      <c r="C801" t="s">
        <v>9478</v>
      </c>
      <c r="D801" t="s">
        <v>9477</v>
      </c>
      <c r="E801" t="s">
        <v>13338</v>
      </c>
      <c r="F801" t="s">
        <v>10658</v>
      </c>
      <c r="G801" s="2">
        <v>43081</v>
      </c>
      <c r="H801" s="1">
        <v>6931</v>
      </c>
      <c r="I801" s="1">
        <v>6931</v>
      </c>
      <c r="J801" s="1">
        <v>6931</v>
      </c>
      <c r="K801" s="1">
        <v>2772.4</v>
      </c>
    </row>
    <row r="802" spans="1:11" x14ac:dyDescent="0.25">
      <c r="A802" t="s">
        <v>25598</v>
      </c>
      <c r="B802" t="s">
        <v>25597</v>
      </c>
      <c r="C802" t="s">
        <v>25596</v>
      </c>
      <c r="D802" t="s">
        <v>25595</v>
      </c>
      <c r="E802" t="s">
        <v>13338</v>
      </c>
      <c r="F802" t="s">
        <v>10658</v>
      </c>
      <c r="G802" s="2">
        <v>43054</v>
      </c>
      <c r="H802" s="1">
        <v>8004</v>
      </c>
      <c r="I802" s="1">
        <v>8003</v>
      </c>
      <c r="J802" s="1">
        <v>8003</v>
      </c>
      <c r="K802" s="1">
        <v>3733.8</v>
      </c>
    </row>
    <row r="803" spans="1:11" x14ac:dyDescent="0.25">
      <c r="A803" t="s">
        <v>25594</v>
      </c>
      <c r="B803" t="s">
        <v>25593</v>
      </c>
      <c r="C803" t="s">
        <v>25592</v>
      </c>
      <c r="D803" t="s">
        <v>25591</v>
      </c>
      <c r="E803" t="s">
        <v>13338</v>
      </c>
      <c r="F803" t="s">
        <v>10658</v>
      </c>
      <c r="G803" s="2">
        <v>43080</v>
      </c>
      <c r="I803" s="1">
        <v>434467</v>
      </c>
      <c r="J803" s="1">
        <v>434467</v>
      </c>
      <c r="K803" s="1">
        <v>216820.5</v>
      </c>
    </row>
    <row r="804" spans="1:11" x14ac:dyDescent="0.25">
      <c r="A804" t="s">
        <v>25590</v>
      </c>
      <c r="B804" t="s">
        <v>25589</v>
      </c>
      <c r="C804" t="s">
        <v>25588</v>
      </c>
      <c r="D804" t="s">
        <v>25587</v>
      </c>
      <c r="E804" t="s">
        <v>13338</v>
      </c>
      <c r="F804" t="s">
        <v>10658</v>
      </c>
      <c r="G804" s="2">
        <v>42971</v>
      </c>
      <c r="I804" s="1">
        <v>68790</v>
      </c>
      <c r="J804" s="1">
        <v>68790</v>
      </c>
      <c r="K804" s="1">
        <v>27516</v>
      </c>
    </row>
    <row r="805" spans="1:11" x14ac:dyDescent="0.25">
      <c r="A805" t="s">
        <v>25586</v>
      </c>
      <c r="B805" t="s">
        <v>25585</v>
      </c>
      <c r="C805" t="s">
        <v>10806</v>
      </c>
      <c r="D805" t="s">
        <v>10805</v>
      </c>
      <c r="E805" t="s">
        <v>13338</v>
      </c>
      <c r="F805" t="s">
        <v>10658</v>
      </c>
      <c r="G805" s="2">
        <v>43027</v>
      </c>
      <c r="H805" s="1">
        <v>120034</v>
      </c>
      <c r="I805" s="1">
        <v>119934</v>
      </c>
      <c r="J805" s="1">
        <v>119934</v>
      </c>
      <c r="K805" s="1">
        <v>47973.599999999999</v>
      </c>
    </row>
    <row r="806" spans="1:11" x14ac:dyDescent="0.25">
      <c r="A806" t="s">
        <v>25584</v>
      </c>
      <c r="B806" t="s">
        <v>25583</v>
      </c>
      <c r="C806" t="s">
        <v>25582</v>
      </c>
      <c r="D806" t="s">
        <v>25581</v>
      </c>
      <c r="E806" t="s">
        <v>13338</v>
      </c>
      <c r="F806" t="s">
        <v>10658</v>
      </c>
      <c r="G806" s="2">
        <v>43027</v>
      </c>
      <c r="H806" s="1">
        <v>2986</v>
      </c>
      <c r="I806" s="1">
        <v>2757</v>
      </c>
      <c r="J806" s="1">
        <v>2757</v>
      </c>
      <c r="K806" s="1">
        <v>1378.5</v>
      </c>
    </row>
    <row r="807" spans="1:11" x14ac:dyDescent="0.25">
      <c r="A807" t="s">
        <v>25580</v>
      </c>
      <c r="B807" t="s">
        <v>25579</v>
      </c>
      <c r="C807" t="s">
        <v>25578</v>
      </c>
      <c r="D807" t="s">
        <v>25577</v>
      </c>
      <c r="E807" t="s">
        <v>13338</v>
      </c>
      <c r="F807" t="s">
        <v>4</v>
      </c>
      <c r="G807" s="2">
        <v>43048</v>
      </c>
      <c r="H807" s="1">
        <v>233540</v>
      </c>
      <c r="I807" s="1">
        <v>233423</v>
      </c>
      <c r="J807" s="1">
        <v>233423</v>
      </c>
      <c r="K807" s="1">
        <v>93369.2</v>
      </c>
    </row>
    <row r="808" spans="1:11" x14ac:dyDescent="0.25">
      <c r="A808" t="s">
        <v>25576</v>
      </c>
      <c r="B808" t="s">
        <v>25575</v>
      </c>
      <c r="C808" t="s">
        <v>12192</v>
      </c>
      <c r="D808" t="s">
        <v>12191</v>
      </c>
      <c r="E808" t="s">
        <v>13338</v>
      </c>
      <c r="F808" t="s">
        <v>10658</v>
      </c>
      <c r="G808" s="2">
        <v>43013</v>
      </c>
      <c r="H808" s="1">
        <v>42987</v>
      </c>
      <c r="I808" s="1">
        <v>42917</v>
      </c>
      <c r="J808" s="1">
        <v>42917</v>
      </c>
      <c r="K808" s="1">
        <v>17166.8</v>
      </c>
    </row>
    <row r="809" spans="1:11" x14ac:dyDescent="0.25">
      <c r="A809" t="s">
        <v>25574</v>
      </c>
      <c r="B809" t="s">
        <v>25573</v>
      </c>
      <c r="C809" t="s">
        <v>25572</v>
      </c>
      <c r="D809" t="s">
        <v>25571</v>
      </c>
      <c r="E809" t="s">
        <v>13338</v>
      </c>
      <c r="F809" t="s">
        <v>10658</v>
      </c>
      <c r="G809" s="2">
        <v>43034</v>
      </c>
      <c r="H809" s="1">
        <v>11660</v>
      </c>
      <c r="I809" s="1">
        <v>11657</v>
      </c>
      <c r="J809" s="1">
        <v>11657</v>
      </c>
      <c r="K809" s="1">
        <v>5828.5</v>
      </c>
    </row>
    <row r="810" spans="1:11" x14ac:dyDescent="0.25">
      <c r="A810" t="s">
        <v>25570</v>
      </c>
      <c r="B810" t="s">
        <v>25569</v>
      </c>
      <c r="C810" t="s">
        <v>25568</v>
      </c>
      <c r="D810" t="s">
        <v>25567</v>
      </c>
      <c r="E810" t="s">
        <v>13338</v>
      </c>
      <c r="F810" t="s">
        <v>4</v>
      </c>
      <c r="G810" s="2">
        <v>43013</v>
      </c>
      <c r="H810" s="1">
        <v>4024</v>
      </c>
      <c r="I810" s="1">
        <v>4022</v>
      </c>
      <c r="J810" s="1">
        <v>4022</v>
      </c>
      <c r="K810" s="1">
        <v>1608.8</v>
      </c>
    </row>
    <row r="811" spans="1:11" x14ac:dyDescent="0.25">
      <c r="A811" t="s">
        <v>25566</v>
      </c>
      <c r="B811" t="s">
        <v>25565</v>
      </c>
      <c r="C811" t="s">
        <v>6556</v>
      </c>
      <c r="D811" t="s">
        <v>6555</v>
      </c>
      <c r="E811" t="s">
        <v>13338</v>
      </c>
      <c r="F811" t="s">
        <v>10658</v>
      </c>
      <c r="G811" s="2">
        <v>43004</v>
      </c>
      <c r="H811" s="1">
        <v>832796</v>
      </c>
      <c r="I811" s="1">
        <v>814804</v>
      </c>
      <c r="J811" s="1">
        <v>814804</v>
      </c>
      <c r="K811" s="1">
        <v>332614.2</v>
      </c>
    </row>
    <row r="812" spans="1:11" x14ac:dyDescent="0.25">
      <c r="A812" t="s">
        <v>25564</v>
      </c>
      <c r="B812" t="s">
        <v>25563</v>
      </c>
      <c r="C812" t="s">
        <v>25562</v>
      </c>
      <c r="D812" t="s">
        <v>25561</v>
      </c>
      <c r="E812" t="s">
        <v>13338</v>
      </c>
      <c r="F812" t="s">
        <v>4</v>
      </c>
      <c r="G812" s="2">
        <v>43059</v>
      </c>
      <c r="H812" s="1">
        <v>34060</v>
      </c>
      <c r="I812" s="1">
        <v>34026</v>
      </c>
      <c r="J812" s="1">
        <v>34026</v>
      </c>
      <c r="K812" s="1">
        <v>13610.4</v>
      </c>
    </row>
    <row r="813" spans="1:11" x14ac:dyDescent="0.25">
      <c r="A813" t="s">
        <v>25560</v>
      </c>
      <c r="B813" t="s">
        <v>25559</v>
      </c>
      <c r="C813" t="s">
        <v>25558</v>
      </c>
      <c r="D813" t="s">
        <v>25557</v>
      </c>
      <c r="E813" t="s">
        <v>13338</v>
      </c>
      <c r="F813" t="s">
        <v>10658</v>
      </c>
      <c r="G813" s="2">
        <v>43034</v>
      </c>
      <c r="H813" s="1">
        <v>105038</v>
      </c>
      <c r="I813" s="1">
        <v>104905</v>
      </c>
      <c r="J813" s="1">
        <v>104905</v>
      </c>
      <c r="K813" s="1">
        <v>42217.3</v>
      </c>
    </row>
    <row r="814" spans="1:11" x14ac:dyDescent="0.25">
      <c r="A814" t="s">
        <v>25556</v>
      </c>
      <c r="B814" t="s">
        <v>25555</v>
      </c>
      <c r="C814" t="s">
        <v>1914</v>
      </c>
      <c r="D814" t="s">
        <v>1913</v>
      </c>
      <c r="E814" t="s">
        <v>13338</v>
      </c>
      <c r="F814" t="s">
        <v>10658</v>
      </c>
      <c r="G814" s="2">
        <v>42760</v>
      </c>
      <c r="I814" s="1">
        <v>135242</v>
      </c>
      <c r="J814" s="1">
        <v>135242</v>
      </c>
      <c r="K814" s="1">
        <v>50430.58</v>
      </c>
    </row>
    <row r="815" spans="1:11" x14ac:dyDescent="0.25">
      <c r="A815" t="s">
        <v>25554</v>
      </c>
      <c r="B815" t="s">
        <v>25553</v>
      </c>
      <c r="C815" t="s">
        <v>25552</v>
      </c>
      <c r="D815" t="s">
        <v>25551</v>
      </c>
      <c r="E815" t="s">
        <v>13338</v>
      </c>
      <c r="F815" t="s">
        <v>10658</v>
      </c>
      <c r="G815" s="2">
        <v>43034</v>
      </c>
      <c r="H815" s="1">
        <v>10402</v>
      </c>
      <c r="I815" s="1">
        <v>10372</v>
      </c>
      <c r="J815" s="1">
        <v>10372</v>
      </c>
      <c r="K815" s="1">
        <v>4148.8</v>
      </c>
    </row>
    <row r="816" spans="1:11" x14ac:dyDescent="0.25">
      <c r="A816" t="s">
        <v>25550</v>
      </c>
      <c r="B816" t="s">
        <v>25549</v>
      </c>
      <c r="C816" t="s">
        <v>25548</v>
      </c>
      <c r="D816" t="s">
        <v>25547</v>
      </c>
      <c r="E816" t="s">
        <v>13338</v>
      </c>
      <c r="F816" t="s">
        <v>10658</v>
      </c>
      <c r="G816" s="2">
        <v>42993</v>
      </c>
      <c r="H816" s="1">
        <v>19577</v>
      </c>
      <c r="I816" s="1">
        <v>19514</v>
      </c>
      <c r="J816" s="1">
        <v>19514</v>
      </c>
      <c r="K816" s="1">
        <v>7805.6</v>
      </c>
    </row>
    <row r="817" spans="1:11" x14ac:dyDescent="0.25">
      <c r="A817" t="s">
        <v>25546</v>
      </c>
      <c r="B817" t="s">
        <v>25545</v>
      </c>
      <c r="C817" t="s">
        <v>25544</v>
      </c>
      <c r="D817" t="s">
        <v>25543</v>
      </c>
      <c r="E817" t="s">
        <v>13338</v>
      </c>
      <c r="F817" t="s">
        <v>4</v>
      </c>
      <c r="G817" s="2">
        <v>43032</v>
      </c>
      <c r="H817" s="1">
        <v>233105</v>
      </c>
      <c r="J817" s="1">
        <v>233105</v>
      </c>
      <c r="K817" s="1">
        <v>93242</v>
      </c>
    </row>
    <row r="818" spans="1:11" x14ac:dyDescent="0.25">
      <c r="A818" t="s">
        <v>25542</v>
      </c>
      <c r="B818" t="s">
        <v>25541</v>
      </c>
      <c r="C818" t="s">
        <v>25540</v>
      </c>
      <c r="D818" t="s">
        <v>25539</v>
      </c>
      <c r="E818" t="s">
        <v>13338</v>
      </c>
      <c r="F818" t="s">
        <v>4</v>
      </c>
      <c r="G818" s="2">
        <v>43059</v>
      </c>
      <c r="H818" s="1">
        <v>93967</v>
      </c>
      <c r="I818" s="1">
        <v>93806</v>
      </c>
      <c r="J818" s="1">
        <v>93806</v>
      </c>
      <c r="K818" s="1">
        <v>37522.400000000001</v>
      </c>
    </row>
    <row r="819" spans="1:11" x14ac:dyDescent="0.25">
      <c r="A819" t="s">
        <v>25538</v>
      </c>
      <c r="B819" t="s">
        <v>25537</v>
      </c>
      <c r="C819" t="s">
        <v>25536</v>
      </c>
      <c r="D819" t="s">
        <v>25535</v>
      </c>
      <c r="E819" t="s">
        <v>13338</v>
      </c>
      <c r="F819" t="s">
        <v>4</v>
      </c>
      <c r="G819" s="2">
        <v>43048</v>
      </c>
      <c r="H819" s="1">
        <v>326560</v>
      </c>
      <c r="I819" s="1">
        <v>326465</v>
      </c>
      <c r="J819" s="1">
        <v>326465</v>
      </c>
      <c r="K819" s="1">
        <v>130586</v>
      </c>
    </row>
    <row r="820" spans="1:11" x14ac:dyDescent="0.25">
      <c r="A820" t="s">
        <v>25534</v>
      </c>
      <c r="B820" t="s">
        <v>25533</v>
      </c>
      <c r="C820" t="s">
        <v>4405</v>
      </c>
      <c r="D820" t="s">
        <v>4404</v>
      </c>
      <c r="E820" t="s">
        <v>13338</v>
      </c>
      <c r="F820" t="s">
        <v>4</v>
      </c>
      <c r="G820" s="2">
        <v>43059</v>
      </c>
      <c r="H820" s="1">
        <v>345096</v>
      </c>
      <c r="I820" s="1">
        <v>344967</v>
      </c>
      <c r="J820" s="1">
        <v>344967</v>
      </c>
      <c r="K820" s="1">
        <v>137986.79999999999</v>
      </c>
    </row>
    <row r="821" spans="1:11" x14ac:dyDescent="0.25">
      <c r="A821" t="s">
        <v>25532</v>
      </c>
      <c r="B821" t="s">
        <v>25531</v>
      </c>
      <c r="C821" t="s">
        <v>25530</v>
      </c>
      <c r="D821" t="s">
        <v>25529</v>
      </c>
      <c r="E821" t="s">
        <v>13338</v>
      </c>
      <c r="F821" t="s">
        <v>10658</v>
      </c>
      <c r="G821" s="2">
        <v>43059</v>
      </c>
      <c r="H821" s="1">
        <v>8027</v>
      </c>
      <c r="I821" s="1">
        <v>8013</v>
      </c>
      <c r="J821" s="1">
        <v>8013</v>
      </c>
      <c r="K821" s="1">
        <v>3205.2</v>
      </c>
    </row>
    <row r="822" spans="1:11" x14ac:dyDescent="0.25">
      <c r="A822" t="s">
        <v>25528</v>
      </c>
      <c r="B822" t="s">
        <v>25527</v>
      </c>
      <c r="C822" t="s">
        <v>25526</v>
      </c>
      <c r="D822" t="s">
        <v>25525</v>
      </c>
      <c r="E822" t="s">
        <v>13338</v>
      </c>
      <c r="F822" t="s">
        <v>10658</v>
      </c>
      <c r="G822" s="2">
        <v>43052</v>
      </c>
      <c r="H822" s="1">
        <v>10232</v>
      </c>
      <c r="I822" s="1">
        <v>10213</v>
      </c>
      <c r="J822" s="1">
        <v>10213</v>
      </c>
      <c r="K822" s="1">
        <v>4085.2</v>
      </c>
    </row>
    <row r="823" spans="1:11" x14ac:dyDescent="0.25">
      <c r="A823" t="s">
        <v>25524</v>
      </c>
      <c r="B823" t="s">
        <v>25523</v>
      </c>
      <c r="C823" t="s">
        <v>25522</v>
      </c>
      <c r="D823" t="s">
        <v>25521</v>
      </c>
      <c r="E823" t="s">
        <v>13338</v>
      </c>
      <c r="F823" t="s">
        <v>10658</v>
      </c>
      <c r="G823" s="2">
        <v>43052</v>
      </c>
      <c r="H823" s="1">
        <v>2569</v>
      </c>
      <c r="I823" s="1">
        <v>2563</v>
      </c>
      <c r="J823" s="1">
        <v>2563</v>
      </c>
      <c r="K823" s="1">
        <v>1025.2</v>
      </c>
    </row>
    <row r="824" spans="1:11" x14ac:dyDescent="0.25">
      <c r="A824" t="s">
        <v>25520</v>
      </c>
      <c r="B824" t="s">
        <v>25519</v>
      </c>
      <c r="C824" t="s">
        <v>25518</v>
      </c>
      <c r="D824" t="s">
        <v>25517</v>
      </c>
      <c r="E824" t="s">
        <v>13338</v>
      </c>
      <c r="F824" t="s">
        <v>4</v>
      </c>
      <c r="G824" s="2">
        <v>43052</v>
      </c>
      <c r="H824" s="1">
        <v>270140</v>
      </c>
      <c r="I824" s="1">
        <v>268673</v>
      </c>
      <c r="J824" s="1">
        <v>268673</v>
      </c>
      <c r="K824" s="1">
        <v>111720.3</v>
      </c>
    </row>
    <row r="825" spans="1:11" x14ac:dyDescent="0.25">
      <c r="A825" t="s">
        <v>25516</v>
      </c>
      <c r="B825" t="s">
        <v>25515</v>
      </c>
      <c r="C825" t="s">
        <v>25514</v>
      </c>
      <c r="D825" t="s">
        <v>25513</v>
      </c>
      <c r="E825" t="s">
        <v>13338</v>
      </c>
      <c r="F825" t="s">
        <v>10658</v>
      </c>
      <c r="G825" s="2">
        <v>43052</v>
      </c>
      <c r="H825" s="1">
        <v>191132</v>
      </c>
      <c r="I825" s="1">
        <v>190602</v>
      </c>
      <c r="J825" s="1">
        <v>190602</v>
      </c>
      <c r="K825" s="1">
        <v>76843.600000000006</v>
      </c>
    </row>
    <row r="826" spans="1:11" x14ac:dyDescent="0.25">
      <c r="A826" t="s">
        <v>25512</v>
      </c>
      <c r="B826" t="s">
        <v>25511</v>
      </c>
      <c r="C826" t="s">
        <v>23137</v>
      </c>
      <c r="D826" t="s">
        <v>23136</v>
      </c>
      <c r="E826" t="s">
        <v>13338</v>
      </c>
      <c r="F826" t="s">
        <v>10658</v>
      </c>
      <c r="G826" s="2">
        <v>43013</v>
      </c>
      <c r="H826" s="1">
        <v>25061</v>
      </c>
      <c r="I826" s="1">
        <v>25007</v>
      </c>
      <c r="J826" s="1">
        <v>25007</v>
      </c>
      <c r="K826" s="1">
        <v>10002.799999999999</v>
      </c>
    </row>
    <row r="827" spans="1:11" x14ac:dyDescent="0.25">
      <c r="A827" t="s">
        <v>25510</v>
      </c>
      <c r="B827" t="s">
        <v>25509</v>
      </c>
      <c r="C827" t="s">
        <v>23716</v>
      </c>
      <c r="D827" t="s">
        <v>25508</v>
      </c>
      <c r="E827" t="s">
        <v>13338</v>
      </c>
      <c r="F827" t="s">
        <v>10658</v>
      </c>
      <c r="G827" s="2">
        <v>43054</v>
      </c>
      <c r="H827" s="1">
        <v>426677</v>
      </c>
      <c r="I827" s="1">
        <v>491645</v>
      </c>
      <c r="J827" s="1">
        <v>491645</v>
      </c>
      <c r="K827" s="1">
        <v>196658</v>
      </c>
    </row>
    <row r="828" spans="1:11" x14ac:dyDescent="0.25">
      <c r="A828" t="s">
        <v>25507</v>
      </c>
      <c r="B828" t="s">
        <v>25506</v>
      </c>
      <c r="C828" t="s">
        <v>25505</v>
      </c>
      <c r="D828" t="s">
        <v>25504</v>
      </c>
      <c r="E828" t="s">
        <v>13338</v>
      </c>
      <c r="F828" t="s">
        <v>10658</v>
      </c>
      <c r="G828" s="2">
        <v>43032</v>
      </c>
      <c r="H828" s="1">
        <v>153109</v>
      </c>
      <c r="I828" s="1">
        <v>153109</v>
      </c>
      <c r="J828" s="1">
        <v>153109</v>
      </c>
      <c r="K828" s="1">
        <v>65056.4</v>
      </c>
    </row>
    <row r="829" spans="1:11" x14ac:dyDescent="0.25">
      <c r="A829" t="s">
        <v>25503</v>
      </c>
      <c r="B829" t="s">
        <v>25502</v>
      </c>
      <c r="C829" t="s">
        <v>3430</v>
      </c>
      <c r="D829" t="s">
        <v>3429</v>
      </c>
      <c r="E829" t="s">
        <v>13338</v>
      </c>
      <c r="F829" t="s">
        <v>10658</v>
      </c>
      <c r="G829" s="2">
        <v>43025</v>
      </c>
      <c r="H829" s="1">
        <v>308135</v>
      </c>
      <c r="I829" s="1">
        <v>265937</v>
      </c>
      <c r="J829" s="1">
        <v>265937</v>
      </c>
      <c r="K829" s="1">
        <v>109088.6</v>
      </c>
    </row>
    <row r="830" spans="1:11" x14ac:dyDescent="0.25">
      <c r="A830" t="s">
        <v>25501</v>
      </c>
      <c r="B830" t="s">
        <v>25500</v>
      </c>
      <c r="C830" t="s">
        <v>25499</v>
      </c>
      <c r="D830" t="s">
        <v>25498</v>
      </c>
      <c r="E830" t="s">
        <v>13338</v>
      </c>
      <c r="F830" t="s">
        <v>10658</v>
      </c>
      <c r="G830" s="2">
        <v>43032</v>
      </c>
      <c r="H830" s="1">
        <v>66973</v>
      </c>
      <c r="I830" s="1">
        <v>66973</v>
      </c>
      <c r="J830" s="1">
        <v>66973</v>
      </c>
      <c r="K830" s="1">
        <v>30127.1</v>
      </c>
    </row>
    <row r="831" spans="1:11" x14ac:dyDescent="0.25">
      <c r="A831" t="s">
        <v>25497</v>
      </c>
      <c r="B831" t="s">
        <v>25496</v>
      </c>
      <c r="C831" t="s">
        <v>25495</v>
      </c>
      <c r="D831" t="s">
        <v>25494</v>
      </c>
      <c r="E831" t="s">
        <v>13338</v>
      </c>
      <c r="F831" t="s">
        <v>10658</v>
      </c>
      <c r="G831" s="2">
        <v>43020</v>
      </c>
      <c r="H831" s="1">
        <v>4818</v>
      </c>
      <c r="I831" s="1">
        <v>33747</v>
      </c>
      <c r="J831" s="1">
        <v>33747</v>
      </c>
      <c r="K831" s="1">
        <v>13922.2</v>
      </c>
    </row>
    <row r="832" spans="1:11" x14ac:dyDescent="0.25">
      <c r="A832" t="s">
        <v>25493</v>
      </c>
      <c r="B832" t="s">
        <v>25492</v>
      </c>
      <c r="C832" t="s">
        <v>25491</v>
      </c>
      <c r="D832" t="s">
        <v>25490</v>
      </c>
      <c r="E832" t="s">
        <v>13338</v>
      </c>
      <c r="F832" t="s">
        <v>10658</v>
      </c>
      <c r="G832" s="2">
        <v>43020</v>
      </c>
      <c r="H832" s="1">
        <v>47427</v>
      </c>
      <c r="I832" s="1">
        <v>47356</v>
      </c>
      <c r="J832" s="1">
        <v>47356</v>
      </c>
      <c r="K832" s="1">
        <v>18942.400000000001</v>
      </c>
    </row>
    <row r="833" spans="1:11" x14ac:dyDescent="0.25">
      <c r="A833" t="s">
        <v>25489</v>
      </c>
      <c r="B833" t="s">
        <v>25488</v>
      </c>
      <c r="C833" t="s">
        <v>25487</v>
      </c>
      <c r="D833" t="s">
        <v>25486</v>
      </c>
      <c r="E833" t="s">
        <v>13338</v>
      </c>
      <c r="F833" t="s">
        <v>10658</v>
      </c>
      <c r="G833" s="2">
        <v>43041</v>
      </c>
      <c r="H833" s="1">
        <v>40903</v>
      </c>
      <c r="I833" s="1">
        <v>40795</v>
      </c>
      <c r="J833" s="1">
        <v>40795</v>
      </c>
      <c r="K833" s="1">
        <v>18714.900000000001</v>
      </c>
    </row>
    <row r="834" spans="1:11" x14ac:dyDescent="0.25">
      <c r="A834" t="s">
        <v>25485</v>
      </c>
      <c r="B834" t="s">
        <v>25484</v>
      </c>
      <c r="C834" t="s">
        <v>25483</v>
      </c>
      <c r="D834" t="s">
        <v>25482</v>
      </c>
      <c r="E834" t="s">
        <v>13338</v>
      </c>
      <c r="F834" t="s">
        <v>10658</v>
      </c>
      <c r="G834" s="2">
        <v>43065</v>
      </c>
      <c r="I834" s="1">
        <v>88429</v>
      </c>
      <c r="J834" s="1">
        <v>88429</v>
      </c>
      <c r="K834" s="1">
        <v>35371.599999999999</v>
      </c>
    </row>
    <row r="835" spans="1:11" x14ac:dyDescent="0.25">
      <c r="A835" t="s">
        <v>25481</v>
      </c>
      <c r="B835" t="s">
        <v>25480</v>
      </c>
      <c r="C835" t="s">
        <v>16556</v>
      </c>
      <c r="D835" t="s">
        <v>25479</v>
      </c>
      <c r="E835" t="s">
        <v>13338</v>
      </c>
      <c r="F835" t="s">
        <v>4</v>
      </c>
      <c r="G835" s="2">
        <v>43020</v>
      </c>
      <c r="H835" s="1">
        <v>43968</v>
      </c>
      <c r="I835" s="1">
        <v>43880</v>
      </c>
      <c r="J835" s="1">
        <v>43880</v>
      </c>
      <c r="K835" s="1">
        <v>17552</v>
      </c>
    </row>
    <row r="836" spans="1:11" x14ac:dyDescent="0.25">
      <c r="A836" t="s">
        <v>25478</v>
      </c>
      <c r="B836" t="s">
        <v>25477</v>
      </c>
      <c r="C836" t="s">
        <v>25476</v>
      </c>
      <c r="D836" t="s">
        <v>25475</v>
      </c>
      <c r="E836" t="s">
        <v>13338</v>
      </c>
      <c r="F836" t="s">
        <v>10658</v>
      </c>
      <c r="G836" s="2">
        <v>43020</v>
      </c>
      <c r="I836" s="1">
        <v>93313</v>
      </c>
      <c r="J836" s="1">
        <v>93313</v>
      </c>
      <c r="K836" s="1">
        <v>37325.199999999997</v>
      </c>
    </row>
    <row r="837" spans="1:11" x14ac:dyDescent="0.25">
      <c r="A837" t="s">
        <v>25474</v>
      </c>
      <c r="B837" t="s">
        <v>25473</v>
      </c>
      <c r="C837" t="s">
        <v>6460</v>
      </c>
      <c r="D837" t="s">
        <v>6459</v>
      </c>
      <c r="E837" t="s">
        <v>13338</v>
      </c>
      <c r="F837" t="s">
        <v>4</v>
      </c>
      <c r="G837" s="2">
        <v>43054</v>
      </c>
      <c r="H837" s="1">
        <v>159000</v>
      </c>
      <c r="J837" s="1">
        <v>159000</v>
      </c>
      <c r="K837" s="1">
        <v>63600</v>
      </c>
    </row>
    <row r="838" spans="1:11" x14ac:dyDescent="0.25">
      <c r="A838" t="s">
        <v>25472</v>
      </c>
      <c r="B838" t="s">
        <v>25471</v>
      </c>
      <c r="C838" t="s">
        <v>25470</v>
      </c>
      <c r="D838" t="s">
        <v>25469</v>
      </c>
      <c r="E838" t="s">
        <v>13338</v>
      </c>
      <c r="F838" t="s">
        <v>10658</v>
      </c>
      <c r="G838" s="2">
        <v>43018</v>
      </c>
      <c r="H838" s="1">
        <v>151571</v>
      </c>
      <c r="I838" s="1">
        <v>151557</v>
      </c>
      <c r="J838" s="1">
        <v>151557</v>
      </c>
      <c r="K838" s="1">
        <v>75778.5</v>
      </c>
    </row>
    <row r="839" spans="1:11" x14ac:dyDescent="0.25">
      <c r="A839" t="s">
        <v>25468</v>
      </c>
      <c r="B839" t="s">
        <v>25467</v>
      </c>
      <c r="C839" t="s">
        <v>9470</v>
      </c>
      <c r="D839" t="s">
        <v>9469</v>
      </c>
      <c r="E839" t="s">
        <v>13338</v>
      </c>
      <c r="F839" t="s">
        <v>10658</v>
      </c>
      <c r="G839" s="2">
        <v>43065</v>
      </c>
      <c r="H839" s="1">
        <v>22373</v>
      </c>
      <c r="I839" s="1">
        <v>22355</v>
      </c>
      <c r="J839" s="1">
        <v>22355</v>
      </c>
      <c r="K839" s="1">
        <v>8942</v>
      </c>
    </row>
    <row r="840" spans="1:11" x14ac:dyDescent="0.25">
      <c r="A840" t="s">
        <v>25466</v>
      </c>
      <c r="B840" t="s">
        <v>25465</v>
      </c>
      <c r="C840" t="s">
        <v>25464</v>
      </c>
      <c r="D840" t="s">
        <v>25463</v>
      </c>
      <c r="E840" t="s">
        <v>13338</v>
      </c>
      <c r="F840" t="s">
        <v>10658</v>
      </c>
      <c r="G840" s="2">
        <v>43054</v>
      </c>
      <c r="H840" s="1">
        <v>4472</v>
      </c>
      <c r="I840" s="1">
        <v>4394</v>
      </c>
      <c r="J840" s="1">
        <v>4394</v>
      </c>
      <c r="K840" s="1">
        <v>1936.5</v>
      </c>
    </row>
    <row r="841" spans="1:11" x14ac:dyDescent="0.25">
      <c r="A841" t="s">
        <v>25462</v>
      </c>
      <c r="B841" t="s">
        <v>25461</v>
      </c>
      <c r="C841" t="s">
        <v>15471</v>
      </c>
      <c r="D841" t="s">
        <v>25460</v>
      </c>
      <c r="E841" t="s">
        <v>13338</v>
      </c>
      <c r="F841" t="s">
        <v>4</v>
      </c>
      <c r="G841" s="2">
        <v>43052</v>
      </c>
      <c r="H841" s="1">
        <v>18246</v>
      </c>
      <c r="I841" s="1">
        <v>18222</v>
      </c>
      <c r="J841" s="1">
        <v>18222</v>
      </c>
      <c r="K841" s="1">
        <v>7288.8</v>
      </c>
    </row>
    <row r="842" spans="1:11" x14ac:dyDescent="0.25">
      <c r="A842" t="s">
        <v>25459</v>
      </c>
      <c r="B842" t="s">
        <v>25458</v>
      </c>
      <c r="C842" t="s">
        <v>25457</v>
      </c>
      <c r="D842" t="s">
        <v>25456</v>
      </c>
      <c r="E842" t="s">
        <v>13338</v>
      </c>
      <c r="F842" t="s">
        <v>10658</v>
      </c>
      <c r="G842" s="2">
        <v>43013</v>
      </c>
      <c r="H842" s="1">
        <v>1424</v>
      </c>
      <c r="I842" s="1">
        <v>1417</v>
      </c>
      <c r="J842" s="1">
        <v>1417</v>
      </c>
      <c r="K842" s="1">
        <v>566.79999999999995</v>
      </c>
    </row>
    <row r="843" spans="1:11" x14ac:dyDescent="0.25">
      <c r="A843" t="s">
        <v>25455</v>
      </c>
      <c r="B843" t="s">
        <v>25454</v>
      </c>
      <c r="C843" t="s">
        <v>25453</v>
      </c>
      <c r="D843" t="s">
        <v>25452</v>
      </c>
      <c r="E843" t="s">
        <v>13338</v>
      </c>
      <c r="F843" t="s">
        <v>10658</v>
      </c>
      <c r="G843" s="2">
        <v>43052</v>
      </c>
      <c r="I843" s="1">
        <v>425252</v>
      </c>
      <c r="J843" s="1">
        <v>425252</v>
      </c>
      <c r="K843" s="1">
        <v>211200.2</v>
      </c>
    </row>
    <row r="844" spans="1:11" x14ac:dyDescent="0.25">
      <c r="A844" t="s">
        <v>25451</v>
      </c>
      <c r="B844" t="s">
        <v>25450</v>
      </c>
      <c r="C844" t="s">
        <v>9243</v>
      </c>
      <c r="D844" t="s">
        <v>9242</v>
      </c>
      <c r="E844" t="s">
        <v>13338</v>
      </c>
      <c r="F844" t="s">
        <v>10658</v>
      </c>
      <c r="G844" s="2">
        <v>43024</v>
      </c>
      <c r="H844" s="1">
        <v>87018</v>
      </c>
      <c r="I844" s="1">
        <v>86931</v>
      </c>
      <c r="J844" s="1">
        <v>86931</v>
      </c>
      <c r="K844" s="1">
        <v>34772.400000000001</v>
      </c>
    </row>
    <row r="845" spans="1:11" x14ac:dyDescent="0.25">
      <c r="A845" t="s">
        <v>25449</v>
      </c>
      <c r="B845" t="s">
        <v>25448</v>
      </c>
      <c r="C845" t="s">
        <v>25447</v>
      </c>
      <c r="D845" t="s">
        <v>25446</v>
      </c>
      <c r="E845" t="s">
        <v>13338</v>
      </c>
      <c r="F845" t="s">
        <v>10658</v>
      </c>
      <c r="G845" s="2">
        <v>43046</v>
      </c>
      <c r="H845" s="1">
        <v>125580</v>
      </c>
      <c r="I845" s="1">
        <v>125190</v>
      </c>
      <c r="J845" s="1">
        <v>125190</v>
      </c>
      <c r="K845" s="1">
        <v>50076</v>
      </c>
    </row>
    <row r="846" spans="1:11" x14ac:dyDescent="0.25">
      <c r="A846" t="s">
        <v>25445</v>
      </c>
      <c r="B846" t="s">
        <v>25444</v>
      </c>
      <c r="C846" t="s">
        <v>9451</v>
      </c>
      <c r="D846" t="s">
        <v>9450</v>
      </c>
      <c r="E846" t="s">
        <v>13338</v>
      </c>
      <c r="F846" t="s">
        <v>10658</v>
      </c>
      <c r="G846" s="2">
        <v>43048</v>
      </c>
      <c r="I846" s="1">
        <v>174782</v>
      </c>
      <c r="J846" s="1">
        <v>174782</v>
      </c>
      <c r="K846" s="1">
        <v>69912.800000000003</v>
      </c>
    </row>
    <row r="847" spans="1:11" x14ac:dyDescent="0.25">
      <c r="A847" t="s">
        <v>25443</v>
      </c>
      <c r="B847" t="s">
        <v>25442</v>
      </c>
      <c r="C847" t="s">
        <v>25441</v>
      </c>
      <c r="D847" t="s">
        <v>25440</v>
      </c>
      <c r="E847" t="s">
        <v>13338</v>
      </c>
      <c r="F847" t="s">
        <v>10658</v>
      </c>
      <c r="G847" s="2">
        <v>43054</v>
      </c>
      <c r="H847" s="1">
        <v>104740</v>
      </c>
      <c r="I847" s="1">
        <v>104555</v>
      </c>
      <c r="J847" s="1">
        <v>104555</v>
      </c>
      <c r="K847" s="1">
        <v>42860.3</v>
      </c>
    </row>
    <row r="848" spans="1:11" x14ac:dyDescent="0.25">
      <c r="A848" t="s">
        <v>25439</v>
      </c>
      <c r="B848" t="s">
        <v>25438</v>
      </c>
      <c r="C848" t="s">
        <v>25437</v>
      </c>
      <c r="D848" t="s">
        <v>25436</v>
      </c>
      <c r="E848" t="s">
        <v>13338</v>
      </c>
      <c r="F848" t="s">
        <v>10658</v>
      </c>
      <c r="G848" s="2">
        <v>43033</v>
      </c>
      <c r="I848" s="1">
        <v>21685</v>
      </c>
      <c r="J848" s="1">
        <v>21685</v>
      </c>
      <c r="K848" s="1">
        <v>8674</v>
      </c>
    </row>
    <row r="849" spans="1:11" x14ac:dyDescent="0.25">
      <c r="A849" t="s">
        <v>25435</v>
      </c>
      <c r="B849" t="s">
        <v>25434</v>
      </c>
      <c r="C849" t="s">
        <v>25433</v>
      </c>
      <c r="D849" t="s">
        <v>25432</v>
      </c>
      <c r="E849" t="s">
        <v>13338</v>
      </c>
      <c r="F849" t="s">
        <v>10658</v>
      </c>
      <c r="G849" s="2">
        <v>43062</v>
      </c>
      <c r="H849" s="1">
        <v>5207</v>
      </c>
      <c r="I849" s="1">
        <v>5184</v>
      </c>
      <c r="J849" s="1">
        <v>5184</v>
      </c>
      <c r="K849" s="1">
        <v>2073.6</v>
      </c>
    </row>
    <row r="850" spans="1:11" x14ac:dyDescent="0.25">
      <c r="A850" t="s">
        <v>25431</v>
      </c>
      <c r="B850" t="s">
        <v>25430</v>
      </c>
      <c r="C850" t="s">
        <v>3446</v>
      </c>
      <c r="D850" t="s">
        <v>3445</v>
      </c>
      <c r="E850" t="s">
        <v>13338</v>
      </c>
      <c r="F850" t="s">
        <v>4</v>
      </c>
      <c r="G850" s="2">
        <v>43059</v>
      </c>
      <c r="I850" s="1">
        <v>180413</v>
      </c>
      <c r="J850" s="1">
        <v>180413</v>
      </c>
      <c r="K850" s="1">
        <v>73620</v>
      </c>
    </row>
    <row r="851" spans="1:11" x14ac:dyDescent="0.25">
      <c r="A851" t="s">
        <v>25429</v>
      </c>
      <c r="B851" t="s">
        <v>25428</v>
      </c>
      <c r="C851" t="s">
        <v>25427</v>
      </c>
      <c r="D851" t="s">
        <v>25426</v>
      </c>
      <c r="E851" t="s">
        <v>13338</v>
      </c>
      <c r="F851" t="s">
        <v>4</v>
      </c>
      <c r="G851" s="2">
        <v>43046</v>
      </c>
      <c r="H851" s="1">
        <v>67300</v>
      </c>
      <c r="I851" s="1">
        <v>67154</v>
      </c>
      <c r="J851" s="1">
        <v>67154</v>
      </c>
      <c r="K851" s="1">
        <v>26861.599999999999</v>
      </c>
    </row>
    <row r="852" spans="1:11" x14ac:dyDescent="0.25">
      <c r="A852" t="s">
        <v>25425</v>
      </c>
      <c r="B852" t="s">
        <v>25424</v>
      </c>
      <c r="C852" t="s">
        <v>5887</v>
      </c>
      <c r="D852" t="s">
        <v>5886</v>
      </c>
      <c r="E852" t="s">
        <v>13338</v>
      </c>
      <c r="F852" t="s">
        <v>4</v>
      </c>
      <c r="G852" s="2">
        <v>43062</v>
      </c>
      <c r="H852" s="1">
        <v>185762</v>
      </c>
      <c r="I852" s="1">
        <v>186235</v>
      </c>
      <c r="J852" s="1">
        <v>186235</v>
      </c>
      <c r="K852" s="1">
        <v>74494</v>
      </c>
    </row>
    <row r="853" spans="1:11" x14ac:dyDescent="0.25">
      <c r="A853" t="s">
        <v>25423</v>
      </c>
      <c r="B853" t="s">
        <v>25422</v>
      </c>
      <c r="C853" t="s">
        <v>25421</v>
      </c>
      <c r="D853" t="s">
        <v>25420</v>
      </c>
      <c r="E853" t="s">
        <v>13338</v>
      </c>
      <c r="F853" t="s">
        <v>10658</v>
      </c>
      <c r="G853" s="2">
        <v>43012</v>
      </c>
      <c r="H853" s="1">
        <v>476934</v>
      </c>
      <c r="I853" s="1">
        <v>475581</v>
      </c>
      <c r="J853" s="1">
        <v>475581</v>
      </c>
      <c r="K853" s="1">
        <v>190232.4</v>
      </c>
    </row>
    <row r="854" spans="1:11" x14ac:dyDescent="0.25">
      <c r="A854" t="s">
        <v>25419</v>
      </c>
      <c r="B854" t="s">
        <v>25418</v>
      </c>
      <c r="C854" t="s">
        <v>25417</v>
      </c>
      <c r="D854" t="s">
        <v>25416</v>
      </c>
      <c r="E854" t="s">
        <v>13338</v>
      </c>
      <c r="F854" t="s">
        <v>10658</v>
      </c>
      <c r="G854" s="2">
        <v>42760</v>
      </c>
      <c r="H854" s="1">
        <v>15655</v>
      </c>
      <c r="I854" s="1">
        <v>15606</v>
      </c>
      <c r="J854" s="1">
        <v>15606</v>
      </c>
      <c r="K854" s="1">
        <v>5774.22</v>
      </c>
    </row>
    <row r="855" spans="1:11" x14ac:dyDescent="0.25">
      <c r="A855" t="s">
        <v>25415</v>
      </c>
      <c r="B855" t="s">
        <v>25414</v>
      </c>
      <c r="C855" t="s">
        <v>4809</v>
      </c>
      <c r="D855" t="s">
        <v>4808</v>
      </c>
      <c r="E855" t="s">
        <v>13338</v>
      </c>
      <c r="F855" t="s">
        <v>10658</v>
      </c>
      <c r="G855" s="2">
        <v>42773</v>
      </c>
      <c r="H855" s="1">
        <v>19786</v>
      </c>
      <c r="I855" s="1">
        <v>19709</v>
      </c>
      <c r="J855" s="1">
        <v>19709</v>
      </c>
      <c r="K855" s="1">
        <v>8730.52</v>
      </c>
    </row>
    <row r="856" spans="1:11" x14ac:dyDescent="0.25">
      <c r="A856" t="s">
        <v>25413</v>
      </c>
      <c r="B856" t="s">
        <v>25412</v>
      </c>
      <c r="C856" t="s">
        <v>414</v>
      </c>
      <c r="D856" t="s">
        <v>25411</v>
      </c>
      <c r="E856" t="s">
        <v>13338</v>
      </c>
      <c r="F856" t="s">
        <v>4</v>
      </c>
      <c r="G856" s="2">
        <v>43059</v>
      </c>
      <c r="H856" s="1">
        <v>29546</v>
      </c>
      <c r="I856" s="1">
        <v>29531</v>
      </c>
      <c r="J856" s="1">
        <v>29531</v>
      </c>
      <c r="K856" s="1">
        <v>11874</v>
      </c>
    </row>
    <row r="857" spans="1:11" x14ac:dyDescent="0.25">
      <c r="A857" t="s">
        <v>25410</v>
      </c>
      <c r="B857" t="s">
        <v>25409</v>
      </c>
      <c r="C857" t="s">
        <v>6025</v>
      </c>
      <c r="D857" t="s">
        <v>6024</v>
      </c>
      <c r="E857" t="s">
        <v>13338</v>
      </c>
      <c r="F857" t="s">
        <v>10658</v>
      </c>
      <c r="G857" s="2">
        <v>43046</v>
      </c>
      <c r="H857" s="1">
        <v>52158</v>
      </c>
      <c r="I857" s="1">
        <v>52097</v>
      </c>
      <c r="J857" s="1">
        <v>52097</v>
      </c>
      <c r="K857" s="1">
        <v>20838.8</v>
      </c>
    </row>
    <row r="858" spans="1:11" x14ac:dyDescent="0.25">
      <c r="A858" t="s">
        <v>25408</v>
      </c>
      <c r="B858" t="s">
        <v>25407</v>
      </c>
      <c r="C858" t="s">
        <v>25406</v>
      </c>
      <c r="D858" t="s">
        <v>25405</v>
      </c>
      <c r="E858" t="s">
        <v>13338</v>
      </c>
      <c r="F858" t="s">
        <v>4</v>
      </c>
      <c r="G858" s="2">
        <v>43027</v>
      </c>
      <c r="I858" s="1">
        <v>166698</v>
      </c>
      <c r="J858" s="1">
        <v>166698</v>
      </c>
      <c r="K858" s="1">
        <v>83349</v>
      </c>
    </row>
    <row r="859" spans="1:11" x14ac:dyDescent="0.25">
      <c r="A859" t="s">
        <v>25404</v>
      </c>
      <c r="B859" t="s">
        <v>25403</v>
      </c>
      <c r="C859" t="s">
        <v>25402</v>
      </c>
      <c r="D859" t="s">
        <v>25401</v>
      </c>
      <c r="E859" t="s">
        <v>13338</v>
      </c>
      <c r="F859" t="s">
        <v>10658</v>
      </c>
      <c r="G859" s="2">
        <v>42971</v>
      </c>
      <c r="I859" s="1">
        <v>2985</v>
      </c>
      <c r="J859" s="1">
        <v>2985</v>
      </c>
      <c r="K859" s="1">
        <v>1194</v>
      </c>
    </row>
    <row r="860" spans="1:11" x14ac:dyDescent="0.25">
      <c r="A860" t="s">
        <v>25400</v>
      </c>
      <c r="B860" t="s">
        <v>25399</v>
      </c>
      <c r="C860" t="s">
        <v>25398</v>
      </c>
      <c r="D860" t="s">
        <v>25397</v>
      </c>
      <c r="E860" t="s">
        <v>13338</v>
      </c>
      <c r="F860" t="s">
        <v>10658</v>
      </c>
      <c r="G860" s="2">
        <v>42971</v>
      </c>
      <c r="I860" s="1">
        <v>59797</v>
      </c>
      <c r="J860" s="1">
        <v>59797</v>
      </c>
      <c r="K860" s="1">
        <v>23931.8</v>
      </c>
    </row>
    <row r="861" spans="1:11" x14ac:dyDescent="0.25">
      <c r="A861" t="s">
        <v>25396</v>
      </c>
      <c r="B861" t="s">
        <v>25395</v>
      </c>
      <c r="C861" t="s">
        <v>25394</v>
      </c>
      <c r="D861" t="s">
        <v>25393</v>
      </c>
      <c r="E861" t="s">
        <v>13338</v>
      </c>
      <c r="F861" t="s">
        <v>10658</v>
      </c>
      <c r="G861" s="2">
        <v>43083</v>
      </c>
      <c r="I861" s="1">
        <v>34347</v>
      </c>
      <c r="J861" s="1">
        <v>34347</v>
      </c>
      <c r="K861" s="1">
        <v>13738.8</v>
      </c>
    </row>
    <row r="862" spans="1:11" x14ac:dyDescent="0.25">
      <c r="A862" t="s">
        <v>25392</v>
      </c>
      <c r="B862" t="s">
        <v>25391</v>
      </c>
      <c r="C862" t="s">
        <v>25390</v>
      </c>
      <c r="D862" t="s">
        <v>25389</v>
      </c>
      <c r="E862" t="s">
        <v>13338</v>
      </c>
      <c r="F862" t="s">
        <v>4</v>
      </c>
      <c r="G862" s="2">
        <v>43059</v>
      </c>
      <c r="H862" s="1">
        <v>13524</v>
      </c>
      <c r="I862" s="1">
        <v>13498</v>
      </c>
      <c r="J862" s="1">
        <v>13498</v>
      </c>
      <c r="K862" s="1">
        <v>5399.2</v>
      </c>
    </row>
    <row r="863" spans="1:11" x14ac:dyDescent="0.25">
      <c r="A863" t="s">
        <v>25388</v>
      </c>
      <c r="B863" t="s">
        <v>25387</v>
      </c>
      <c r="C863" t="s">
        <v>25386</v>
      </c>
      <c r="D863" t="s">
        <v>25385</v>
      </c>
      <c r="E863" t="s">
        <v>13338</v>
      </c>
      <c r="F863" t="s">
        <v>10658</v>
      </c>
      <c r="G863" s="2">
        <v>42993</v>
      </c>
      <c r="I863" s="1">
        <v>66862</v>
      </c>
      <c r="J863" s="1">
        <v>66862</v>
      </c>
      <c r="K863" s="1">
        <v>32666.6</v>
      </c>
    </row>
    <row r="864" spans="1:11" x14ac:dyDescent="0.25">
      <c r="A864" t="s">
        <v>25384</v>
      </c>
      <c r="B864" t="s">
        <v>25383</v>
      </c>
      <c r="C864" t="s">
        <v>7741</v>
      </c>
      <c r="D864" t="s">
        <v>7740</v>
      </c>
      <c r="E864" t="s">
        <v>13338</v>
      </c>
      <c r="F864" t="s">
        <v>10658</v>
      </c>
      <c r="G864" s="2">
        <v>43003</v>
      </c>
      <c r="I864" s="1">
        <v>18027</v>
      </c>
      <c r="J864" s="1">
        <v>18027</v>
      </c>
      <c r="K864" s="1">
        <v>7210.8</v>
      </c>
    </row>
    <row r="865" spans="1:11" x14ac:dyDescent="0.25">
      <c r="A865" t="s">
        <v>25382</v>
      </c>
      <c r="B865" t="s">
        <v>25381</v>
      </c>
      <c r="C865" t="s">
        <v>12550</v>
      </c>
      <c r="D865" t="s">
        <v>25380</v>
      </c>
      <c r="E865" t="s">
        <v>13338</v>
      </c>
      <c r="F865" t="s">
        <v>10658</v>
      </c>
      <c r="G865" s="2">
        <v>43024</v>
      </c>
      <c r="H865" s="1">
        <v>9779</v>
      </c>
      <c r="I865" s="1">
        <v>9761</v>
      </c>
      <c r="J865" s="1">
        <v>9761</v>
      </c>
      <c r="K865" s="1">
        <v>3904.4</v>
      </c>
    </row>
    <row r="866" spans="1:11" x14ac:dyDescent="0.25">
      <c r="A866" t="s">
        <v>25379</v>
      </c>
      <c r="B866" t="s">
        <v>25378</v>
      </c>
      <c r="C866" t="s">
        <v>25377</v>
      </c>
      <c r="D866" t="s">
        <v>25376</v>
      </c>
      <c r="E866" t="s">
        <v>13338</v>
      </c>
      <c r="F866" t="s">
        <v>10658</v>
      </c>
      <c r="G866" s="2">
        <v>43087</v>
      </c>
      <c r="I866" s="1">
        <v>8638416</v>
      </c>
      <c r="J866" s="1">
        <v>8638416</v>
      </c>
      <c r="K866" s="1">
        <v>4319208</v>
      </c>
    </row>
    <row r="867" spans="1:11" x14ac:dyDescent="0.25">
      <c r="A867" t="s">
        <v>25375</v>
      </c>
      <c r="B867" t="s">
        <v>25374</v>
      </c>
      <c r="C867" t="s">
        <v>25373</v>
      </c>
      <c r="D867" t="s">
        <v>25372</v>
      </c>
      <c r="E867" t="s">
        <v>13338</v>
      </c>
      <c r="F867" t="s">
        <v>10658</v>
      </c>
      <c r="G867" s="2">
        <v>43003</v>
      </c>
      <c r="H867" s="1">
        <v>19302</v>
      </c>
      <c r="I867" s="1">
        <v>19301</v>
      </c>
      <c r="J867" s="1">
        <v>19301</v>
      </c>
      <c r="K867" s="1">
        <v>7720.4</v>
      </c>
    </row>
    <row r="868" spans="1:11" x14ac:dyDescent="0.25">
      <c r="A868" t="s">
        <v>25371</v>
      </c>
      <c r="B868" t="s">
        <v>25370</v>
      </c>
      <c r="C868" t="s">
        <v>5955</v>
      </c>
      <c r="D868" t="s">
        <v>5954</v>
      </c>
      <c r="E868" t="s">
        <v>13338</v>
      </c>
      <c r="F868" t="s">
        <v>10658</v>
      </c>
      <c r="G868" s="2">
        <v>43080</v>
      </c>
      <c r="H868" s="1">
        <v>132715</v>
      </c>
      <c r="I868" s="1">
        <v>127827</v>
      </c>
      <c r="J868" s="1">
        <v>127827</v>
      </c>
      <c r="K868" s="1">
        <v>51526.1</v>
      </c>
    </row>
    <row r="869" spans="1:11" x14ac:dyDescent="0.25">
      <c r="A869" t="s">
        <v>25369</v>
      </c>
      <c r="B869" t="s">
        <v>25368</v>
      </c>
      <c r="C869" t="s">
        <v>12691</v>
      </c>
      <c r="D869" t="s">
        <v>12690</v>
      </c>
      <c r="E869" t="s">
        <v>13338</v>
      </c>
      <c r="F869" t="s">
        <v>10658</v>
      </c>
      <c r="G869" s="2">
        <v>43040</v>
      </c>
      <c r="H869" s="1">
        <v>201253</v>
      </c>
      <c r="I869" s="1">
        <v>201032</v>
      </c>
      <c r="J869" s="1">
        <v>201032</v>
      </c>
      <c r="K869" s="1">
        <v>80412.800000000003</v>
      </c>
    </row>
    <row r="870" spans="1:11" x14ac:dyDescent="0.25">
      <c r="A870" t="s">
        <v>25367</v>
      </c>
      <c r="B870" t="s">
        <v>25366</v>
      </c>
      <c r="C870" t="s">
        <v>25365</v>
      </c>
      <c r="D870" t="s">
        <v>25364</v>
      </c>
      <c r="E870" t="s">
        <v>13338</v>
      </c>
      <c r="F870" t="s">
        <v>4</v>
      </c>
      <c r="G870" s="2">
        <v>43052</v>
      </c>
      <c r="H870" s="1">
        <v>91644</v>
      </c>
      <c r="I870" s="1">
        <v>61615</v>
      </c>
      <c r="J870" s="1">
        <v>61615</v>
      </c>
      <c r="K870" s="1">
        <v>29296.3</v>
      </c>
    </row>
    <row r="871" spans="1:11" x14ac:dyDescent="0.25">
      <c r="A871" t="s">
        <v>25363</v>
      </c>
      <c r="B871" t="s">
        <v>25362</v>
      </c>
      <c r="C871" t="s">
        <v>4675</v>
      </c>
      <c r="D871" t="s">
        <v>4674</v>
      </c>
      <c r="E871" t="s">
        <v>13338</v>
      </c>
      <c r="F871" t="s">
        <v>10658</v>
      </c>
      <c r="G871" s="2">
        <v>43013</v>
      </c>
      <c r="H871" s="1">
        <v>137056</v>
      </c>
      <c r="I871" s="1">
        <v>136763</v>
      </c>
      <c r="J871" s="1">
        <v>136763</v>
      </c>
      <c r="K871" s="1">
        <v>54705.2</v>
      </c>
    </row>
    <row r="872" spans="1:11" x14ac:dyDescent="0.25">
      <c r="A872" t="s">
        <v>25361</v>
      </c>
      <c r="B872" t="s">
        <v>25360</v>
      </c>
      <c r="C872" t="s">
        <v>25359</v>
      </c>
      <c r="D872" t="s">
        <v>25358</v>
      </c>
      <c r="E872" t="s">
        <v>13338</v>
      </c>
      <c r="F872" t="s">
        <v>4</v>
      </c>
      <c r="G872" s="2">
        <v>43013</v>
      </c>
      <c r="H872" s="1">
        <v>19952</v>
      </c>
      <c r="I872" s="1">
        <v>19865</v>
      </c>
      <c r="J872" s="1">
        <v>19865</v>
      </c>
      <c r="K872" s="1">
        <v>7946</v>
      </c>
    </row>
    <row r="873" spans="1:11" x14ac:dyDescent="0.25">
      <c r="A873" t="s">
        <v>25357</v>
      </c>
      <c r="B873" t="s">
        <v>25356</v>
      </c>
      <c r="C873" t="s">
        <v>25355</v>
      </c>
      <c r="D873" t="s">
        <v>25354</v>
      </c>
      <c r="E873" t="s">
        <v>13338</v>
      </c>
      <c r="F873" t="s">
        <v>10658</v>
      </c>
      <c r="G873" s="2">
        <v>43031</v>
      </c>
      <c r="H873" s="1">
        <v>72685</v>
      </c>
      <c r="I873" s="1">
        <v>72553</v>
      </c>
      <c r="J873" s="1">
        <v>72553</v>
      </c>
      <c r="K873" s="1">
        <v>29021.200000000001</v>
      </c>
    </row>
    <row r="874" spans="1:11" x14ac:dyDescent="0.25">
      <c r="A874" t="s">
        <v>25353</v>
      </c>
      <c r="B874" t="s">
        <v>25352</v>
      </c>
      <c r="C874" t="s">
        <v>25351</v>
      </c>
      <c r="D874" t="s">
        <v>25350</v>
      </c>
      <c r="E874" t="s">
        <v>13338</v>
      </c>
      <c r="F874" t="s">
        <v>10658</v>
      </c>
      <c r="G874" s="2">
        <v>42760</v>
      </c>
      <c r="H874" s="1">
        <v>33877</v>
      </c>
      <c r="I874" s="1">
        <v>33829</v>
      </c>
      <c r="J874" s="1">
        <v>33829</v>
      </c>
      <c r="K874" s="1">
        <v>12516.73</v>
      </c>
    </row>
    <row r="875" spans="1:11" x14ac:dyDescent="0.25">
      <c r="A875" t="s">
        <v>25349</v>
      </c>
      <c r="B875" t="s">
        <v>25348</v>
      </c>
      <c r="C875" t="s">
        <v>6208</v>
      </c>
      <c r="D875" t="s">
        <v>6207</v>
      </c>
      <c r="E875" t="s">
        <v>13338</v>
      </c>
      <c r="F875" t="s">
        <v>10658</v>
      </c>
      <c r="G875" s="2">
        <v>43003</v>
      </c>
      <c r="H875" s="1">
        <v>20892</v>
      </c>
      <c r="I875" s="1">
        <v>20826</v>
      </c>
      <c r="J875" s="1">
        <v>20826</v>
      </c>
      <c r="K875" s="1">
        <v>8330.4</v>
      </c>
    </row>
    <row r="876" spans="1:11" x14ac:dyDescent="0.25">
      <c r="A876" t="s">
        <v>25347</v>
      </c>
      <c r="B876" t="s">
        <v>25346</v>
      </c>
      <c r="C876" t="s">
        <v>25345</v>
      </c>
      <c r="D876" t="s">
        <v>25344</v>
      </c>
      <c r="E876" t="s">
        <v>13338</v>
      </c>
      <c r="F876" t="s">
        <v>10658</v>
      </c>
      <c r="G876" s="2">
        <v>43054</v>
      </c>
      <c r="H876" s="1">
        <v>43622</v>
      </c>
      <c r="I876" s="1">
        <v>43549</v>
      </c>
      <c r="J876" s="1">
        <v>43549</v>
      </c>
      <c r="K876" s="1">
        <v>17419.599999999999</v>
      </c>
    </row>
    <row r="877" spans="1:11" x14ac:dyDescent="0.25">
      <c r="A877" t="s">
        <v>25343</v>
      </c>
      <c r="B877" t="s">
        <v>25342</v>
      </c>
      <c r="C877" t="s">
        <v>25341</v>
      </c>
      <c r="D877" t="s">
        <v>25340</v>
      </c>
      <c r="E877" t="s">
        <v>13338</v>
      </c>
      <c r="F877" t="s">
        <v>4</v>
      </c>
      <c r="G877" s="2">
        <v>43048</v>
      </c>
      <c r="H877" s="1">
        <v>158208</v>
      </c>
      <c r="J877" s="1">
        <v>158208</v>
      </c>
      <c r="K877" s="1">
        <v>66182</v>
      </c>
    </row>
    <row r="878" spans="1:11" x14ac:dyDescent="0.25">
      <c r="A878" t="s">
        <v>25339</v>
      </c>
      <c r="B878" t="s">
        <v>25338</v>
      </c>
      <c r="C878" t="s">
        <v>25337</v>
      </c>
      <c r="D878" t="s">
        <v>25336</v>
      </c>
      <c r="E878" t="s">
        <v>13338</v>
      </c>
      <c r="F878" t="s">
        <v>10658</v>
      </c>
      <c r="G878" s="2">
        <v>42991</v>
      </c>
      <c r="I878" s="1">
        <v>81387</v>
      </c>
      <c r="J878" s="1">
        <v>81387</v>
      </c>
      <c r="K878" s="1">
        <v>32554.799999999999</v>
      </c>
    </row>
    <row r="879" spans="1:11" x14ac:dyDescent="0.25">
      <c r="A879" t="s">
        <v>25335</v>
      </c>
      <c r="B879" t="s">
        <v>25334</v>
      </c>
      <c r="C879" t="s">
        <v>25333</v>
      </c>
      <c r="D879" t="s">
        <v>25332</v>
      </c>
      <c r="E879" t="s">
        <v>13338</v>
      </c>
      <c r="F879" t="s">
        <v>10658</v>
      </c>
      <c r="G879" s="2">
        <v>42999</v>
      </c>
      <c r="H879" s="1">
        <v>2213</v>
      </c>
      <c r="I879" s="1">
        <v>2200</v>
      </c>
      <c r="J879" s="1">
        <v>2200</v>
      </c>
      <c r="K879" s="1">
        <v>880</v>
      </c>
    </row>
    <row r="880" spans="1:11" x14ac:dyDescent="0.25">
      <c r="A880" t="s">
        <v>25331</v>
      </c>
      <c r="B880" t="s">
        <v>25330</v>
      </c>
      <c r="C880" t="s">
        <v>25329</v>
      </c>
      <c r="D880" t="s">
        <v>25328</v>
      </c>
      <c r="E880" t="s">
        <v>13338</v>
      </c>
      <c r="F880" t="s">
        <v>10658</v>
      </c>
      <c r="G880" s="2">
        <v>43018</v>
      </c>
      <c r="H880" s="1">
        <v>84702</v>
      </c>
      <c r="I880" s="1">
        <v>84551</v>
      </c>
      <c r="J880" s="1">
        <v>84551</v>
      </c>
      <c r="K880" s="1">
        <v>33820.400000000001</v>
      </c>
    </row>
    <row r="881" spans="1:11" x14ac:dyDescent="0.25">
      <c r="A881" t="s">
        <v>25327</v>
      </c>
      <c r="B881" t="s">
        <v>25326</v>
      </c>
      <c r="C881" t="s">
        <v>25325</v>
      </c>
      <c r="D881" t="s">
        <v>25324</v>
      </c>
      <c r="E881" t="s">
        <v>13338</v>
      </c>
      <c r="F881" t="s">
        <v>10658</v>
      </c>
      <c r="G881" s="2">
        <v>42999</v>
      </c>
      <c r="H881" s="1">
        <v>32506</v>
      </c>
      <c r="I881" s="1">
        <v>32465</v>
      </c>
      <c r="J881" s="1">
        <v>32465</v>
      </c>
      <c r="K881" s="1">
        <v>12986</v>
      </c>
    </row>
    <row r="882" spans="1:11" x14ac:dyDescent="0.25">
      <c r="A882" t="s">
        <v>25323</v>
      </c>
      <c r="B882" t="s">
        <v>25322</v>
      </c>
      <c r="C882" t="s">
        <v>25321</v>
      </c>
      <c r="D882" t="s">
        <v>25320</v>
      </c>
      <c r="E882" t="s">
        <v>13338</v>
      </c>
      <c r="F882" t="s">
        <v>10658</v>
      </c>
      <c r="G882" s="2">
        <v>43011</v>
      </c>
      <c r="H882" s="1">
        <v>76137</v>
      </c>
      <c r="I882" s="1">
        <v>76123</v>
      </c>
      <c r="J882" s="1">
        <v>76123</v>
      </c>
      <c r="K882" s="1">
        <v>38061.5</v>
      </c>
    </row>
    <row r="883" spans="1:11" x14ac:dyDescent="0.25">
      <c r="A883" t="s">
        <v>25319</v>
      </c>
      <c r="B883" t="s">
        <v>25318</v>
      </c>
      <c r="C883" t="s">
        <v>25317</v>
      </c>
      <c r="D883" t="s">
        <v>25316</v>
      </c>
      <c r="E883" t="s">
        <v>13338</v>
      </c>
      <c r="F883" t="s">
        <v>10658</v>
      </c>
      <c r="G883" s="2">
        <v>43054</v>
      </c>
      <c r="H883" s="1">
        <v>223390</v>
      </c>
      <c r="I883" s="1">
        <v>222957</v>
      </c>
      <c r="J883" s="1">
        <v>222957</v>
      </c>
      <c r="K883" s="1">
        <v>89182.8</v>
      </c>
    </row>
    <row r="884" spans="1:11" x14ac:dyDescent="0.25">
      <c r="A884" t="s">
        <v>25315</v>
      </c>
      <c r="B884" t="s">
        <v>25314</v>
      </c>
      <c r="C884" t="s">
        <v>25313</v>
      </c>
      <c r="D884" t="s">
        <v>25312</v>
      </c>
      <c r="E884" t="s">
        <v>13338</v>
      </c>
      <c r="F884" t="s">
        <v>10658</v>
      </c>
      <c r="G884" s="2">
        <v>42993</v>
      </c>
      <c r="H884" s="1">
        <v>44824</v>
      </c>
      <c r="I884" s="1">
        <v>44764</v>
      </c>
      <c r="J884" s="1">
        <v>44764</v>
      </c>
      <c r="K884" s="1">
        <v>17905.599999999999</v>
      </c>
    </row>
    <row r="885" spans="1:11" x14ac:dyDescent="0.25">
      <c r="A885" t="s">
        <v>25311</v>
      </c>
      <c r="B885" t="s">
        <v>25310</v>
      </c>
      <c r="C885" t="s">
        <v>25309</v>
      </c>
      <c r="D885" t="s">
        <v>25308</v>
      </c>
      <c r="E885" t="s">
        <v>13338</v>
      </c>
      <c r="F885" t="s">
        <v>10658</v>
      </c>
      <c r="G885" s="2">
        <v>43081</v>
      </c>
      <c r="H885" s="1">
        <v>220965</v>
      </c>
      <c r="I885" s="1">
        <v>220445</v>
      </c>
      <c r="J885" s="1">
        <v>220445</v>
      </c>
      <c r="K885" s="1">
        <v>88178</v>
      </c>
    </row>
    <row r="886" spans="1:11" x14ac:dyDescent="0.25">
      <c r="A886" t="s">
        <v>25307</v>
      </c>
      <c r="B886" t="s">
        <v>25306</v>
      </c>
      <c r="C886" t="s">
        <v>25305</v>
      </c>
      <c r="D886" t="s">
        <v>25304</v>
      </c>
      <c r="E886" t="s">
        <v>13338</v>
      </c>
      <c r="F886" t="s">
        <v>4</v>
      </c>
      <c r="G886" s="2">
        <v>43046</v>
      </c>
      <c r="H886" s="1">
        <v>220196</v>
      </c>
      <c r="I886" s="1">
        <v>224547</v>
      </c>
      <c r="J886" s="1">
        <v>224547</v>
      </c>
      <c r="K886" s="1">
        <v>93612.4</v>
      </c>
    </row>
    <row r="887" spans="1:11" x14ac:dyDescent="0.25">
      <c r="A887" t="s">
        <v>25303</v>
      </c>
      <c r="B887" t="s">
        <v>25302</v>
      </c>
      <c r="C887" t="s">
        <v>19951</v>
      </c>
      <c r="D887" t="s">
        <v>25301</v>
      </c>
      <c r="E887" t="s">
        <v>13338</v>
      </c>
      <c r="F887" t="s">
        <v>4</v>
      </c>
      <c r="G887" s="2">
        <v>43004</v>
      </c>
      <c r="H887" s="1">
        <v>26078</v>
      </c>
      <c r="J887" s="1">
        <v>26078</v>
      </c>
      <c r="K887" s="1">
        <v>10431.200000000001</v>
      </c>
    </row>
    <row r="888" spans="1:11" x14ac:dyDescent="0.25">
      <c r="A888" t="s">
        <v>25300</v>
      </c>
      <c r="B888" t="s">
        <v>25299</v>
      </c>
      <c r="C888" t="s">
        <v>25298</v>
      </c>
      <c r="D888" t="s">
        <v>25297</v>
      </c>
      <c r="E888" t="s">
        <v>13338</v>
      </c>
      <c r="F888" t="s">
        <v>4</v>
      </c>
      <c r="G888" s="2">
        <v>43048</v>
      </c>
      <c r="H888" s="1">
        <v>14332</v>
      </c>
      <c r="I888" s="1">
        <v>14328</v>
      </c>
      <c r="J888" s="1">
        <v>14328</v>
      </c>
      <c r="K888" s="1">
        <v>7164</v>
      </c>
    </row>
    <row r="889" spans="1:11" x14ac:dyDescent="0.25">
      <c r="A889" t="s">
        <v>25296</v>
      </c>
      <c r="B889" t="s">
        <v>25295</v>
      </c>
      <c r="C889" t="s">
        <v>8298</v>
      </c>
      <c r="D889" t="s">
        <v>8297</v>
      </c>
      <c r="E889" t="s">
        <v>13338</v>
      </c>
      <c r="F889" t="s">
        <v>10658</v>
      </c>
      <c r="G889" s="2">
        <v>43041</v>
      </c>
      <c r="I889" s="1">
        <v>64287</v>
      </c>
      <c r="J889" s="1">
        <v>64287</v>
      </c>
      <c r="K889" s="1">
        <v>25737.1</v>
      </c>
    </row>
    <row r="890" spans="1:11" x14ac:dyDescent="0.25">
      <c r="A890" t="s">
        <v>25294</v>
      </c>
      <c r="B890" t="s">
        <v>25293</v>
      </c>
      <c r="C890" t="s">
        <v>25292</v>
      </c>
      <c r="D890" t="s">
        <v>25291</v>
      </c>
      <c r="E890" t="s">
        <v>13338</v>
      </c>
      <c r="F890" t="s">
        <v>10658</v>
      </c>
      <c r="G890" s="2">
        <v>43020</v>
      </c>
      <c r="H890" s="1">
        <v>33211</v>
      </c>
      <c r="I890" s="1">
        <v>33140</v>
      </c>
      <c r="J890" s="1">
        <v>33140</v>
      </c>
      <c r="K890" s="1">
        <v>13350.8</v>
      </c>
    </row>
    <row r="891" spans="1:11" x14ac:dyDescent="0.25">
      <c r="A891" t="s">
        <v>25290</v>
      </c>
      <c r="B891" t="s">
        <v>25289</v>
      </c>
      <c r="C891" t="s">
        <v>25288</v>
      </c>
      <c r="D891" t="s">
        <v>25287</v>
      </c>
      <c r="E891" t="s">
        <v>13338</v>
      </c>
      <c r="F891" t="s">
        <v>10658</v>
      </c>
      <c r="G891" s="2">
        <v>43025</v>
      </c>
      <c r="H891" s="1">
        <v>333024</v>
      </c>
      <c r="I891" s="1">
        <v>333024</v>
      </c>
      <c r="J891" s="1">
        <v>333024</v>
      </c>
      <c r="K891" s="1">
        <v>166512</v>
      </c>
    </row>
    <row r="892" spans="1:11" x14ac:dyDescent="0.25">
      <c r="A892" t="s">
        <v>25286</v>
      </c>
      <c r="B892" t="s">
        <v>25285</v>
      </c>
      <c r="C892" t="s">
        <v>25284</v>
      </c>
      <c r="D892" t="s">
        <v>25283</v>
      </c>
      <c r="E892" t="s">
        <v>13338</v>
      </c>
      <c r="F892" t="s">
        <v>10658</v>
      </c>
      <c r="G892" s="2">
        <v>43052</v>
      </c>
      <c r="H892" s="1">
        <v>26716</v>
      </c>
      <c r="I892" s="1">
        <v>26696</v>
      </c>
      <c r="J892" s="1">
        <v>26696</v>
      </c>
      <c r="K892" s="1">
        <v>12642.7</v>
      </c>
    </row>
    <row r="893" spans="1:11" x14ac:dyDescent="0.25">
      <c r="A893" t="s">
        <v>25282</v>
      </c>
      <c r="B893" t="s">
        <v>25281</v>
      </c>
      <c r="C893" t="s">
        <v>9632</v>
      </c>
      <c r="D893" t="s">
        <v>9631</v>
      </c>
      <c r="E893" t="s">
        <v>13338</v>
      </c>
      <c r="F893" t="s">
        <v>10658</v>
      </c>
      <c r="G893" s="2">
        <v>43013</v>
      </c>
      <c r="H893" s="1">
        <v>57428</v>
      </c>
      <c r="I893" s="1">
        <v>49929</v>
      </c>
      <c r="J893" s="1">
        <v>49929</v>
      </c>
      <c r="K893" s="1">
        <v>19971.599999999999</v>
      </c>
    </row>
    <row r="894" spans="1:11" x14ac:dyDescent="0.25">
      <c r="A894" t="s">
        <v>25280</v>
      </c>
      <c r="B894" t="s">
        <v>25279</v>
      </c>
      <c r="C894" t="s">
        <v>25278</v>
      </c>
      <c r="D894" t="s">
        <v>25277</v>
      </c>
      <c r="E894" t="s">
        <v>13338</v>
      </c>
      <c r="F894" t="s">
        <v>10658</v>
      </c>
      <c r="G894" s="2">
        <v>43012</v>
      </c>
      <c r="H894" s="1">
        <v>38394</v>
      </c>
      <c r="I894" s="1">
        <v>38277</v>
      </c>
      <c r="J894" s="1">
        <v>38277</v>
      </c>
      <c r="K894" s="1">
        <v>15906.8</v>
      </c>
    </row>
    <row r="895" spans="1:11" x14ac:dyDescent="0.25">
      <c r="A895" t="s">
        <v>25276</v>
      </c>
      <c r="B895" t="s">
        <v>25275</v>
      </c>
      <c r="C895" t="s">
        <v>25274</v>
      </c>
      <c r="D895" t="s">
        <v>25273</v>
      </c>
      <c r="E895" t="s">
        <v>13338</v>
      </c>
      <c r="F895" t="s">
        <v>10658</v>
      </c>
      <c r="G895" s="2">
        <v>43013</v>
      </c>
      <c r="H895" s="1">
        <v>63991</v>
      </c>
      <c r="I895" s="1">
        <v>63864</v>
      </c>
      <c r="J895" s="1">
        <v>63864</v>
      </c>
      <c r="K895" s="1">
        <v>25554.7</v>
      </c>
    </row>
    <row r="896" spans="1:11" x14ac:dyDescent="0.25">
      <c r="A896" t="s">
        <v>25272</v>
      </c>
      <c r="B896" t="s">
        <v>25271</v>
      </c>
      <c r="C896" t="s">
        <v>8977</v>
      </c>
      <c r="D896" t="s">
        <v>8976</v>
      </c>
      <c r="E896" t="s">
        <v>13338</v>
      </c>
      <c r="F896" t="s">
        <v>4</v>
      </c>
      <c r="G896" s="2">
        <v>43013</v>
      </c>
      <c r="H896" s="1">
        <v>481730</v>
      </c>
      <c r="I896" s="1">
        <v>480623</v>
      </c>
      <c r="J896" s="1">
        <v>480623</v>
      </c>
      <c r="K896" s="1">
        <v>192249.2</v>
      </c>
    </row>
    <row r="897" spans="1:11" x14ac:dyDescent="0.25">
      <c r="A897" t="s">
        <v>25270</v>
      </c>
      <c r="B897" t="s">
        <v>25269</v>
      </c>
      <c r="C897" t="s">
        <v>25268</v>
      </c>
      <c r="D897" t="s">
        <v>25267</v>
      </c>
      <c r="E897" t="s">
        <v>13338</v>
      </c>
      <c r="F897" t="s">
        <v>10658</v>
      </c>
      <c r="G897" s="2">
        <v>43080</v>
      </c>
      <c r="H897" s="1">
        <v>308296</v>
      </c>
      <c r="I897" s="1">
        <v>308142</v>
      </c>
      <c r="J897" s="1">
        <v>308142</v>
      </c>
      <c r="K897" s="1">
        <v>154071</v>
      </c>
    </row>
    <row r="898" spans="1:11" x14ac:dyDescent="0.25">
      <c r="A898" t="s">
        <v>25266</v>
      </c>
      <c r="B898" t="s">
        <v>25265</v>
      </c>
      <c r="C898" t="s">
        <v>25264</v>
      </c>
      <c r="D898" t="s">
        <v>25263</v>
      </c>
      <c r="E898" t="s">
        <v>13338</v>
      </c>
      <c r="F898" t="s">
        <v>10658</v>
      </c>
      <c r="G898" s="2">
        <v>43031</v>
      </c>
      <c r="H898" s="1">
        <v>325001</v>
      </c>
      <c r="I898" s="1">
        <v>324215</v>
      </c>
      <c r="J898" s="1">
        <v>324215</v>
      </c>
      <c r="K898" s="1">
        <v>129715.8</v>
      </c>
    </row>
    <row r="899" spans="1:11" x14ac:dyDescent="0.25">
      <c r="A899" t="s">
        <v>25262</v>
      </c>
      <c r="B899" t="s">
        <v>25261</v>
      </c>
      <c r="C899" t="s">
        <v>3934</v>
      </c>
      <c r="D899" t="s">
        <v>3933</v>
      </c>
      <c r="E899" t="s">
        <v>13338</v>
      </c>
      <c r="F899" t="s">
        <v>10658</v>
      </c>
      <c r="G899" s="2">
        <v>43084</v>
      </c>
      <c r="I899" s="1">
        <v>77232</v>
      </c>
      <c r="J899" s="1">
        <v>77232</v>
      </c>
      <c r="K899" s="1">
        <v>30892.799999999999</v>
      </c>
    </row>
    <row r="900" spans="1:11" x14ac:dyDescent="0.25">
      <c r="A900" t="s">
        <v>25260</v>
      </c>
      <c r="B900" t="s">
        <v>25259</v>
      </c>
      <c r="C900" t="s">
        <v>25258</v>
      </c>
      <c r="D900" t="s">
        <v>25257</v>
      </c>
      <c r="E900" t="s">
        <v>13338</v>
      </c>
      <c r="F900" t="s">
        <v>10658</v>
      </c>
      <c r="G900" s="2">
        <v>43014</v>
      </c>
      <c r="H900" s="1">
        <v>185917</v>
      </c>
      <c r="I900" s="1">
        <v>162633</v>
      </c>
      <c r="J900" s="1">
        <v>162633</v>
      </c>
      <c r="K900" s="1">
        <v>76879.100000000006</v>
      </c>
    </row>
    <row r="901" spans="1:11" x14ac:dyDescent="0.25">
      <c r="A901" t="s">
        <v>25256</v>
      </c>
      <c r="B901" t="s">
        <v>25255</v>
      </c>
      <c r="C901" t="s">
        <v>22575</v>
      </c>
      <c r="D901" t="s">
        <v>25254</v>
      </c>
      <c r="E901" t="s">
        <v>13338</v>
      </c>
      <c r="F901" t="s">
        <v>10658</v>
      </c>
      <c r="G901" s="2">
        <v>42971</v>
      </c>
      <c r="I901" s="1">
        <v>2873</v>
      </c>
      <c r="J901" s="1">
        <v>2873</v>
      </c>
      <c r="K901" s="1">
        <v>1436.5</v>
      </c>
    </row>
    <row r="902" spans="1:11" x14ac:dyDescent="0.25">
      <c r="A902" t="s">
        <v>25253</v>
      </c>
      <c r="B902" t="s">
        <v>25252</v>
      </c>
      <c r="C902" t="s">
        <v>25251</v>
      </c>
      <c r="D902" t="s">
        <v>25250</v>
      </c>
      <c r="E902" t="s">
        <v>13338</v>
      </c>
      <c r="F902" t="s">
        <v>4</v>
      </c>
      <c r="G902" s="2">
        <v>42971</v>
      </c>
      <c r="I902" s="1">
        <v>857968</v>
      </c>
      <c r="J902" s="1">
        <v>857968</v>
      </c>
      <c r="K902" s="1">
        <v>350033.2</v>
      </c>
    </row>
    <row r="903" spans="1:11" x14ac:dyDescent="0.25">
      <c r="A903" t="s">
        <v>25249</v>
      </c>
      <c r="B903" t="s">
        <v>25248</v>
      </c>
      <c r="C903" t="s">
        <v>25247</v>
      </c>
      <c r="D903" t="s">
        <v>25246</v>
      </c>
      <c r="E903" t="s">
        <v>13338</v>
      </c>
      <c r="F903" t="s">
        <v>4</v>
      </c>
      <c r="G903" s="2">
        <v>43052</v>
      </c>
      <c r="I903" s="1">
        <v>15670</v>
      </c>
      <c r="J903" s="1">
        <v>15670</v>
      </c>
      <c r="K903" s="1">
        <v>6268</v>
      </c>
    </row>
    <row r="904" spans="1:11" x14ac:dyDescent="0.25">
      <c r="A904" t="s">
        <v>25245</v>
      </c>
      <c r="B904" t="s">
        <v>25244</v>
      </c>
      <c r="C904" t="s">
        <v>1438</v>
      </c>
      <c r="D904" t="s">
        <v>1437</v>
      </c>
      <c r="E904" t="s">
        <v>13338</v>
      </c>
      <c r="F904" t="s">
        <v>10658</v>
      </c>
      <c r="G904" s="2">
        <v>43014</v>
      </c>
      <c r="H904" s="1">
        <v>123583</v>
      </c>
      <c r="I904" s="1">
        <v>123341</v>
      </c>
      <c r="J904" s="1">
        <v>123341</v>
      </c>
      <c r="K904" s="1">
        <v>49643.9</v>
      </c>
    </row>
    <row r="905" spans="1:11" x14ac:dyDescent="0.25">
      <c r="A905" t="s">
        <v>25243</v>
      </c>
      <c r="B905" t="s">
        <v>25242</v>
      </c>
      <c r="C905" t="s">
        <v>25241</v>
      </c>
      <c r="D905" t="s">
        <v>25240</v>
      </c>
      <c r="E905" t="s">
        <v>13338</v>
      </c>
      <c r="F905" t="s">
        <v>4</v>
      </c>
      <c r="G905" s="2">
        <v>43062</v>
      </c>
      <c r="H905" s="1">
        <v>83228</v>
      </c>
      <c r="I905" s="1">
        <v>83186</v>
      </c>
      <c r="J905" s="1">
        <v>83186</v>
      </c>
      <c r="K905" s="1">
        <v>33274.400000000001</v>
      </c>
    </row>
    <row r="906" spans="1:11" x14ac:dyDescent="0.25">
      <c r="A906" t="s">
        <v>25239</v>
      </c>
      <c r="B906" t="s">
        <v>25238</v>
      </c>
      <c r="C906" t="s">
        <v>25237</v>
      </c>
      <c r="D906" t="s">
        <v>25236</v>
      </c>
      <c r="E906" t="s">
        <v>13338</v>
      </c>
      <c r="F906" t="s">
        <v>10658</v>
      </c>
      <c r="G906" s="2">
        <v>43062</v>
      </c>
      <c r="I906" s="1">
        <v>64706</v>
      </c>
      <c r="J906" s="1">
        <v>64706</v>
      </c>
      <c r="K906" s="1">
        <v>25882.400000000001</v>
      </c>
    </row>
    <row r="907" spans="1:11" x14ac:dyDescent="0.25">
      <c r="A907" t="s">
        <v>25235</v>
      </c>
      <c r="B907" t="s">
        <v>25234</v>
      </c>
      <c r="C907" t="s">
        <v>6909</v>
      </c>
      <c r="D907" t="s">
        <v>6908</v>
      </c>
      <c r="E907" t="s">
        <v>13338</v>
      </c>
      <c r="F907" t="s">
        <v>4</v>
      </c>
      <c r="G907" s="2">
        <v>43065</v>
      </c>
      <c r="H907" s="1">
        <v>92182</v>
      </c>
      <c r="J907" s="1">
        <v>92182</v>
      </c>
      <c r="K907" s="1">
        <v>38207.599999999999</v>
      </c>
    </row>
    <row r="908" spans="1:11" x14ac:dyDescent="0.25">
      <c r="A908" t="s">
        <v>25233</v>
      </c>
      <c r="B908" t="s">
        <v>25232</v>
      </c>
      <c r="C908" t="s">
        <v>25231</v>
      </c>
      <c r="D908" t="s">
        <v>25230</v>
      </c>
      <c r="E908" t="s">
        <v>13338</v>
      </c>
      <c r="F908" t="s">
        <v>10658</v>
      </c>
      <c r="G908" s="2">
        <v>43020</v>
      </c>
      <c r="I908" s="1">
        <v>140142</v>
      </c>
      <c r="J908" s="1">
        <v>140142</v>
      </c>
      <c r="K908" s="1">
        <v>56056.800000000003</v>
      </c>
    </row>
    <row r="909" spans="1:11" x14ac:dyDescent="0.25">
      <c r="A909" t="s">
        <v>25229</v>
      </c>
      <c r="B909" t="s">
        <v>25228</v>
      </c>
      <c r="C909" t="s">
        <v>7328</v>
      </c>
      <c r="D909" t="s">
        <v>7327</v>
      </c>
      <c r="E909" t="s">
        <v>13338</v>
      </c>
      <c r="F909" t="s">
        <v>10658</v>
      </c>
      <c r="G909" s="2">
        <v>43041</v>
      </c>
      <c r="I909" s="1">
        <v>29302</v>
      </c>
      <c r="J909" s="1">
        <v>29302</v>
      </c>
      <c r="K909" s="1">
        <v>11720.8</v>
      </c>
    </row>
    <row r="910" spans="1:11" x14ac:dyDescent="0.25">
      <c r="A910" t="s">
        <v>25227</v>
      </c>
      <c r="B910" t="s">
        <v>25226</v>
      </c>
      <c r="C910" t="s">
        <v>5767</v>
      </c>
      <c r="D910" t="s">
        <v>5766</v>
      </c>
      <c r="E910" t="s">
        <v>13338</v>
      </c>
      <c r="F910" t="s">
        <v>10658</v>
      </c>
      <c r="G910" s="2">
        <v>43020</v>
      </c>
      <c r="H910" s="1">
        <v>170651</v>
      </c>
      <c r="I910" s="1">
        <v>170462</v>
      </c>
      <c r="J910" s="1">
        <v>170462</v>
      </c>
      <c r="K910" s="1">
        <v>68184.800000000003</v>
      </c>
    </row>
    <row r="911" spans="1:11" x14ac:dyDescent="0.25">
      <c r="A911" t="s">
        <v>25225</v>
      </c>
      <c r="B911" t="s">
        <v>25224</v>
      </c>
      <c r="C911" t="s">
        <v>25223</v>
      </c>
      <c r="D911" t="s">
        <v>25222</v>
      </c>
      <c r="E911" t="s">
        <v>13338</v>
      </c>
      <c r="F911" t="s">
        <v>10658</v>
      </c>
      <c r="G911" s="2">
        <v>43026</v>
      </c>
      <c r="H911" s="1">
        <v>4237</v>
      </c>
      <c r="I911" s="1">
        <v>4220</v>
      </c>
      <c r="J911" s="1">
        <v>4220</v>
      </c>
      <c r="K911" s="1">
        <v>1688</v>
      </c>
    </row>
    <row r="912" spans="1:11" x14ac:dyDescent="0.25">
      <c r="A912" t="s">
        <v>25221</v>
      </c>
      <c r="B912" t="s">
        <v>25220</v>
      </c>
      <c r="C912" t="s">
        <v>316</v>
      </c>
      <c r="D912" t="s">
        <v>315</v>
      </c>
      <c r="E912" t="s">
        <v>13338</v>
      </c>
      <c r="F912" t="s">
        <v>10658</v>
      </c>
      <c r="G912" s="2">
        <v>43018</v>
      </c>
      <c r="H912" s="1">
        <v>146260</v>
      </c>
      <c r="I912" s="1">
        <v>145984</v>
      </c>
      <c r="J912" s="1">
        <v>145984</v>
      </c>
      <c r="K912" s="1">
        <v>58393.599999999999</v>
      </c>
    </row>
    <row r="913" spans="1:11" x14ac:dyDescent="0.25">
      <c r="A913" t="s">
        <v>25219</v>
      </c>
      <c r="B913" t="s">
        <v>25218</v>
      </c>
      <c r="C913" t="s">
        <v>7062</v>
      </c>
      <c r="D913" t="s">
        <v>25217</v>
      </c>
      <c r="E913" t="s">
        <v>13338</v>
      </c>
      <c r="F913" t="s">
        <v>10658</v>
      </c>
      <c r="G913" s="2">
        <v>43018</v>
      </c>
      <c r="H913" s="1">
        <v>65000</v>
      </c>
      <c r="I913" s="1">
        <v>91355</v>
      </c>
      <c r="J913" s="1">
        <v>91355</v>
      </c>
      <c r="K913" s="1">
        <v>36542</v>
      </c>
    </row>
    <row r="914" spans="1:11" x14ac:dyDescent="0.25">
      <c r="A914" t="s">
        <v>25216</v>
      </c>
      <c r="B914" t="s">
        <v>25215</v>
      </c>
      <c r="C914" t="s">
        <v>25214</v>
      </c>
      <c r="D914" t="s">
        <v>25213</v>
      </c>
      <c r="E914" t="s">
        <v>13338</v>
      </c>
      <c r="F914" t="s">
        <v>10658</v>
      </c>
      <c r="G914" s="2">
        <v>43003</v>
      </c>
      <c r="H914" s="1">
        <v>40930</v>
      </c>
      <c r="I914" s="1">
        <v>40828</v>
      </c>
      <c r="J914" s="1">
        <v>40828</v>
      </c>
      <c r="K914" s="1">
        <v>16607.400000000001</v>
      </c>
    </row>
    <row r="915" spans="1:11" x14ac:dyDescent="0.25">
      <c r="A915" t="s">
        <v>25212</v>
      </c>
      <c r="B915" t="s">
        <v>25211</v>
      </c>
      <c r="C915" t="s">
        <v>25210</v>
      </c>
      <c r="D915" t="s">
        <v>25209</v>
      </c>
      <c r="E915" t="s">
        <v>13338</v>
      </c>
      <c r="F915" t="s">
        <v>10658</v>
      </c>
      <c r="G915" s="2">
        <v>43011</v>
      </c>
      <c r="H915" s="1">
        <v>10112</v>
      </c>
      <c r="I915" s="1">
        <v>10089</v>
      </c>
      <c r="J915" s="1">
        <v>10089</v>
      </c>
      <c r="K915" s="1">
        <v>4035.6</v>
      </c>
    </row>
    <row r="916" spans="1:11" x14ac:dyDescent="0.25">
      <c r="A916" t="s">
        <v>25208</v>
      </c>
      <c r="B916" t="s">
        <v>25207</v>
      </c>
      <c r="C916" t="s">
        <v>25206</v>
      </c>
      <c r="D916" t="s">
        <v>25205</v>
      </c>
      <c r="E916" t="s">
        <v>13338</v>
      </c>
      <c r="F916" t="s">
        <v>10658</v>
      </c>
      <c r="G916" s="2">
        <v>42991</v>
      </c>
      <c r="H916" s="1">
        <v>7157</v>
      </c>
      <c r="I916" s="1">
        <v>7130</v>
      </c>
      <c r="J916" s="1">
        <v>7130</v>
      </c>
      <c r="K916" s="1">
        <v>2852</v>
      </c>
    </row>
    <row r="917" spans="1:11" x14ac:dyDescent="0.25">
      <c r="A917" t="s">
        <v>25204</v>
      </c>
      <c r="B917" t="s">
        <v>25203</v>
      </c>
      <c r="C917" t="s">
        <v>10848</v>
      </c>
      <c r="D917" t="s">
        <v>10847</v>
      </c>
      <c r="E917" t="s">
        <v>13338</v>
      </c>
      <c r="F917" t="s">
        <v>4</v>
      </c>
      <c r="G917" s="2">
        <v>42999</v>
      </c>
      <c r="H917" s="1">
        <v>12628</v>
      </c>
      <c r="I917" s="1">
        <v>12575</v>
      </c>
      <c r="J917" s="1">
        <v>12575</v>
      </c>
      <c r="K917" s="1">
        <v>5030</v>
      </c>
    </row>
    <row r="918" spans="1:11" x14ac:dyDescent="0.25">
      <c r="A918" t="s">
        <v>25202</v>
      </c>
      <c r="B918" t="s">
        <v>25201</v>
      </c>
      <c r="C918" t="s">
        <v>25200</v>
      </c>
      <c r="D918" t="s">
        <v>25199</v>
      </c>
      <c r="E918" t="s">
        <v>13338</v>
      </c>
      <c r="F918" t="s">
        <v>10658</v>
      </c>
      <c r="G918" s="2">
        <v>43018</v>
      </c>
      <c r="H918" s="1">
        <v>69392</v>
      </c>
      <c r="I918" s="1">
        <v>69218</v>
      </c>
      <c r="J918" s="1">
        <v>69218</v>
      </c>
      <c r="K918" s="1">
        <v>27687.200000000001</v>
      </c>
    </row>
    <row r="919" spans="1:11" x14ac:dyDescent="0.25">
      <c r="A919" t="s">
        <v>25198</v>
      </c>
      <c r="B919" t="s">
        <v>25197</v>
      </c>
      <c r="C919" t="s">
        <v>25196</v>
      </c>
      <c r="D919" t="s">
        <v>25195</v>
      </c>
      <c r="E919" t="s">
        <v>13338</v>
      </c>
      <c r="F919" t="s">
        <v>10658</v>
      </c>
      <c r="G919" s="2">
        <v>42993</v>
      </c>
      <c r="H919" s="1">
        <v>162062</v>
      </c>
      <c r="I919" s="1">
        <v>162062</v>
      </c>
      <c r="J919" s="1">
        <v>162062</v>
      </c>
      <c r="K919" s="1">
        <v>64824.800000000003</v>
      </c>
    </row>
    <row r="920" spans="1:11" x14ac:dyDescent="0.25">
      <c r="A920" t="s">
        <v>25194</v>
      </c>
      <c r="B920" t="s">
        <v>25193</v>
      </c>
      <c r="C920" t="s">
        <v>8989</v>
      </c>
      <c r="D920" t="s">
        <v>25192</v>
      </c>
      <c r="E920" t="s">
        <v>13338</v>
      </c>
      <c r="F920" t="s">
        <v>4</v>
      </c>
      <c r="G920" s="2">
        <v>43062</v>
      </c>
      <c r="H920" s="1">
        <v>21866</v>
      </c>
      <c r="I920" s="1">
        <v>21819</v>
      </c>
      <c r="J920" s="1">
        <v>21819</v>
      </c>
      <c r="K920" s="1">
        <v>8727.6</v>
      </c>
    </row>
    <row r="921" spans="1:11" x14ac:dyDescent="0.25">
      <c r="A921" t="s">
        <v>25191</v>
      </c>
      <c r="B921" t="s">
        <v>25190</v>
      </c>
      <c r="C921" t="s">
        <v>25189</v>
      </c>
      <c r="D921" t="s">
        <v>25188</v>
      </c>
      <c r="E921" t="s">
        <v>13338</v>
      </c>
      <c r="F921" t="s">
        <v>4</v>
      </c>
      <c r="G921" s="2">
        <v>43046</v>
      </c>
      <c r="I921" s="1">
        <v>7763</v>
      </c>
      <c r="J921" s="1">
        <v>7763</v>
      </c>
      <c r="K921" s="1">
        <v>3105.2</v>
      </c>
    </row>
    <row r="922" spans="1:11" x14ac:dyDescent="0.25">
      <c r="A922" t="s">
        <v>25187</v>
      </c>
      <c r="B922" t="s">
        <v>25186</v>
      </c>
      <c r="C922" t="s">
        <v>24213</v>
      </c>
      <c r="D922" t="s">
        <v>24212</v>
      </c>
      <c r="E922" t="s">
        <v>13338</v>
      </c>
      <c r="F922" t="s">
        <v>4</v>
      </c>
      <c r="G922" s="2">
        <v>43040</v>
      </c>
      <c r="H922" s="1">
        <v>277455</v>
      </c>
      <c r="I922" s="1">
        <v>271770</v>
      </c>
      <c r="J922" s="1">
        <v>271770</v>
      </c>
      <c r="K922" s="1">
        <v>109144.4</v>
      </c>
    </row>
    <row r="923" spans="1:11" x14ac:dyDescent="0.25">
      <c r="A923" t="s">
        <v>25185</v>
      </c>
      <c r="B923" t="s">
        <v>25184</v>
      </c>
      <c r="C923" t="s">
        <v>12134</v>
      </c>
      <c r="D923" t="s">
        <v>25183</v>
      </c>
      <c r="E923" t="s">
        <v>13338</v>
      </c>
      <c r="F923" t="s">
        <v>10658</v>
      </c>
      <c r="G923" s="2">
        <v>43062</v>
      </c>
      <c r="I923" s="1">
        <v>202838</v>
      </c>
      <c r="J923" s="1">
        <v>202838</v>
      </c>
      <c r="K923" s="1">
        <v>81135.199999999997</v>
      </c>
    </row>
    <row r="924" spans="1:11" x14ac:dyDescent="0.25">
      <c r="A924" t="s">
        <v>25182</v>
      </c>
      <c r="B924" t="s">
        <v>25181</v>
      </c>
      <c r="C924" t="s">
        <v>25180</v>
      </c>
      <c r="D924" t="s">
        <v>25179</v>
      </c>
      <c r="E924" t="s">
        <v>13338</v>
      </c>
      <c r="F924" t="s">
        <v>10658</v>
      </c>
      <c r="G924" s="2">
        <v>43052</v>
      </c>
      <c r="H924" s="1">
        <v>85076</v>
      </c>
      <c r="I924" s="1">
        <v>84861</v>
      </c>
      <c r="J924" s="1">
        <v>84861</v>
      </c>
      <c r="K924" s="1">
        <v>33944.400000000001</v>
      </c>
    </row>
    <row r="925" spans="1:11" x14ac:dyDescent="0.25">
      <c r="A925" t="s">
        <v>25178</v>
      </c>
      <c r="B925" t="s">
        <v>25177</v>
      </c>
      <c r="C925" t="s">
        <v>25176</v>
      </c>
      <c r="D925" t="s">
        <v>25175</v>
      </c>
      <c r="E925" t="s">
        <v>13338</v>
      </c>
      <c r="F925" t="s">
        <v>4</v>
      </c>
      <c r="G925" s="2">
        <v>43020</v>
      </c>
      <c r="H925" s="1">
        <v>480692</v>
      </c>
      <c r="I925" s="1">
        <v>466259</v>
      </c>
      <c r="J925" s="1">
        <v>466259</v>
      </c>
      <c r="K925" s="1">
        <v>198478.2</v>
      </c>
    </row>
    <row r="926" spans="1:11" x14ac:dyDescent="0.25">
      <c r="A926" t="s">
        <v>25174</v>
      </c>
      <c r="B926" t="s">
        <v>25173</v>
      </c>
      <c r="C926" t="s">
        <v>25172</v>
      </c>
      <c r="D926" t="s">
        <v>25171</v>
      </c>
      <c r="E926" t="s">
        <v>13338</v>
      </c>
      <c r="F926" t="s">
        <v>10658</v>
      </c>
      <c r="G926" s="2">
        <v>43013</v>
      </c>
      <c r="H926" s="1">
        <v>38225</v>
      </c>
      <c r="I926" s="1">
        <v>38122</v>
      </c>
      <c r="J926" s="1">
        <v>38122</v>
      </c>
      <c r="K926" s="1">
        <v>15248.8</v>
      </c>
    </row>
    <row r="927" spans="1:11" x14ac:dyDescent="0.25">
      <c r="A927" t="s">
        <v>25170</v>
      </c>
      <c r="B927" t="s">
        <v>25169</v>
      </c>
      <c r="C927" t="s">
        <v>25168</v>
      </c>
      <c r="D927" t="s">
        <v>25167</v>
      </c>
      <c r="E927" t="s">
        <v>13338</v>
      </c>
      <c r="F927" t="s">
        <v>10658</v>
      </c>
      <c r="G927" s="2">
        <v>42999</v>
      </c>
      <c r="H927" s="1">
        <v>8661</v>
      </c>
      <c r="I927" s="1">
        <v>8641</v>
      </c>
      <c r="J927" s="1">
        <v>8641</v>
      </c>
      <c r="K927" s="1">
        <v>3456.4</v>
      </c>
    </row>
    <row r="928" spans="1:11" x14ac:dyDescent="0.25">
      <c r="A928" t="s">
        <v>25166</v>
      </c>
      <c r="B928" t="s">
        <v>25165</v>
      </c>
      <c r="C928" t="s">
        <v>25164</v>
      </c>
      <c r="D928" t="s">
        <v>25163</v>
      </c>
      <c r="E928" t="s">
        <v>13338</v>
      </c>
      <c r="F928" t="s">
        <v>4</v>
      </c>
      <c r="G928" s="2">
        <v>43065</v>
      </c>
      <c r="H928" s="1">
        <v>21435</v>
      </c>
      <c r="J928" s="1">
        <v>21435</v>
      </c>
      <c r="K928" s="1">
        <v>8574</v>
      </c>
    </row>
    <row r="929" spans="1:11" x14ac:dyDescent="0.25">
      <c r="A929" t="s">
        <v>25162</v>
      </c>
      <c r="B929" t="s">
        <v>25161</v>
      </c>
      <c r="C929" t="s">
        <v>1992</v>
      </c>
      <c r="D929" t="s">
        <v>1991</v>
      </c>
      <c r="E929" t="s">
        <v>13338</v>
      </c>
      <c r="F929" t="s">
        <v>10658</v>
      </c>
      <c r="G929" s="2">
        <v>43054</v>
      </c>
      <c r="H929" s="1">
        <v>432223</v>
      </c>
      <c r="I929" s="1">
        <v>431575</v>
      </c>
      <c r="J929" s="1">
        <v>431575</v>
      </c>
      <c r="K929" s="1">
        <v>176137.60000000001</v>
      </c>
    </row>
    <row r="930" spans="1:11" x14ac:dyDescent="0.25">
      <c r="A930" t="s">
        <v>25160</v>
      </c>
      <c r="B930" t="s">
        <v>25159</v>
      </c>
      <c r="C930" t="s">
        <v>843</v>
      </c>
      <c r="D930" t="s">
        <v>842</v>
      </c>
      <c r="E930" t="s">
        <v>13338</v>
      </c>
      <c r="F930" t="s">
        <v>10658</v>
      </c>
      <c r="G930" s="2">
        <v>43003</v>
      </c>
      <c r="H930" s="1">
        <v>131550</v>
      </c>
      <c r="I930" s="1">
        <v>111494</v>
      </c>
      <c r="J930" s="1">
        <v>111494</v>
      </c>
      <c r="K930" s="1">
        <v>55747</v>
      </c>
    </row>
    <row r="931" spans="1:11" x14ac:dyDescent="0.25">
      <c r="A931" t="s">
        <v>25158</v>
      </c>
      <c r="B931" t="s">
        <v>25157</v>
      </c>
      <c r="C931" t="s">
        <v>3782</v>
      </c>
      <c r="D931" t="s">
        <v>3781</v>
      </c>
      <c r="E931" t="s">
        <v>13338</v>
      </c>
      <c r="F931" t="s">
        <v>4</v>
      </c>
      <c r="G931" s="2">
        <v>43062</v>
      </c>
      <c r="H931" s="1">
        <v>223217</v>
      </c>
      <c r="I931" s="1">
        <v>222281</v>
      </c>
      <c r="J931" s="1">
        <v>222281</v>
      </c>
      <c r="K931" s="1">
        <v>91523.6</v>
      </c>
    </row>
    <row r="932" spans="1:11" x14ac:dyDescent="0.25">
      <c r="A932" t="s">
        <v>25156</v>
      </c>
      <c r="B932" t="s">
        <v>25155</v>
      </c>
      <c r="C932" t="s">
        <v>17171</v>
      </c>
      <c r="D932" t="s">
        <v>17170</v>
      </c>
      <c r="E932" t="s">
        <v>13338</v>
      </c>
      <c r="F932" t="s">
        <v>10658</v>
      </c>
      <c r="G932" s="2">
        <v>42790</v>
      </c>
      <c r="H932" s="1">
        <v>677806</v>
      </c>
      <c r="I932" s="1">
        <v>677530</v>
      </c>
      <c r="J932" s="1">
        <v>677530</v>
      </c>
      <c r="K932" s="1">
        <v>304207.62</v>
      </c>
    </row>
    <row r="933" spans="1:11" x14ac:dyDescent="0.25">
      <c r="A933" t="s">
        <v>25154</v>
      </c>
      <c r="B933" t="s">
        <v>25153</v>
      </c>
      <c r="C933" t="s">
        <v>17128</v>
      </c>
      <c r="D933" t="s">
        <v>17127</v>
      </c>
      <c r="E933" t="s">
        <v>13338</v>
      </c>
      <c r="F933" t="s">
        <v>10658</v>
      </c>
      <c r="G933" s="2">
        <v>42790</v>
      </c>
      <c r="H933" s="1">
        <v>138640</v>
      </c>
      <c r="I933" s="1">
        <v>157302</v>
      </c>
      <c r="J933" s="1">
        <v>157302</v>
      </c>
      <c r="K933" s="1">
        <v>58201.74</v>
      </c>
    </row>
    <row r="934" spans="1:11" x14ac:dyDescent="0.25">
      <c r="A934" t="s">
        <v>25152</v>
      </c>
      <c r="B934" t="s">
        <v>25151</v>
      </c>
      <c r="C934" t="s">
        <v>25150</v>
      </c>
      <c r="D934" t="s">
        <v>25149</v>
      </c>
      <c r="E934" t="s">
        <v>13338</v>
      </c>
      <c r="F934" t="s">
        <v>10658</v>
      </c>
      <c r="G934" s="2">
        <v>43062</v>
      </c>
      <c r="H934" s="1">
        <v>52636</v>
      </c>
      <c r="I934" s="1">
        <v>52636</v>
      </c>
      <c r="J934" s="1">
        <v>52636</v>
      </c>
      <c r="K934" s="1">
        <v>21238.3</v>
      </c>
    </row>
    <row r="935" spans="1:11" x14ac:dyDescent="0.25">
      <c r="A935" t="s">
        <v>25148</v>
      </c>
      <c r="B935" t="s">
        <v>25147</v>
      </c>
      <c r="C935" t="s">
        <v>25146</v>
      </c>
      <c r="D935" t="s">
        <v>25145</v>
      </c>
      <c r="E935" t="s">
        <v>13338</v>
      </c>
      <c r="F935" t="s">
        <v>4</v>
      </c>
      <c r="G935" s="2">
        <v>43041</v>
      </c>
      <c r="H935" s="1">
        <v>14280</v>
      </c>
      <c r="I935" s="1">
        <v>14256</v>
      </c>
      <c r="J935" s="1">
        <v>14256</v>
      </c>
      <c r="K935" s="1">
        <v>5702.4</v>
      </c>
    </row>
    <row r="936" spans="1:11" x14ac:dyDescent="0.25">
      <c r="A936" t="s">
        <v>25144</v>
      </c>
      <c r="B936" t="s">
        <v>25143</v>
      </c>
      <c r="C936" t="s">
        <v>25142</v>
      </c>
      <c r="D936" t="s">
        <v>25141</v>
      </c>
      <c r="E936" t="s">
        <v>13338</v>
      </c>
      <c r="F936" t="s">
        <v>10658</v>
      </c>
      <c r="G936" s="2">
        <v>42993</v>
      </c>
      <c r="H936" s="1">
        <v>14946</v>
      </c>
      <c r="I936" s="1">
        <v>14939</v>
      </c>
      <c r="J936" s="1">
        <v>14939</v>
      </c>
      <c r="K936" s="1">
        <v>5975.6</v>
      </c>
    </row>
    <row r="937" spans="1:11" x14ac:dyDescent="0.25">
      <c r="A937" t="s">
        <v>25140</v>
      </c>
      <c r="B937" t="s">
        <v>25139</v>
      </c>
      <c r="C937" t="s">
        <v>6161</v>
      </c>
      <c r="D937" t="s">
        <v>6160</v>
      </c>
      <c r="E937" t="s">
        <v>13338</v>
      </c>
      <c r="F937" t="s">
        <v>4</v>
      </c>
      <c r="G937" s="2">
        <v>43073</v>
      </c>
      <c r="H937" s="1">
        <v>279164</v>
      </c>
      <c r="J937" s="1">
        <v>279164</v>
      </c>
      <c r="K937" s="1">
        <v>119910.5</v>
      </c>
    </row>
    <row r="938" spans="1:11" x14ac:dyDescent="0.25">
      <c r="A938" t="s">
        <v>25138</v>
      </c>
      <c r="B938" t="s">
        <v>25137</v>
      </c>
      <c r="C938" t="s">
        <v>11701</v>
      </c>
      <c r="D938" t="s">
        <v>11700</v>
      </c>
      <c r="E938" t="s">
        <v>13338</v>
      </c>
      <c r="F938" t="s">
        <v>10658</v>
      </c>
      <c r="G938" s="2">
        <v>43003</v>
      </c>
      <c r="H938" s="1">
        <v>545613</v>
      </c>
      <c r="I938" s="1">
        <v>538226</v>
      </c>
      <c r="J938" s="1">
        <v>538226</v>
      </c>
      <c r="K938" s="1">
        <v>228537.8</v>
      </c>
    </row>
    <row r="939" spans="1:11" x14ac:dyDescent="0.25">
      <c r="A939" t="s">
        <v>25136</v>
      </c>
      <c r="B939" t="s">
        <v>25135</v>
      </c>
      <c r="C939" t="s">
        <v>25134</v>
      </c>
      <c r="D939" t="s">
        <v>25133</v>
      </c>
      <c r="E939" t="s">
        <v>13338</v>
      </c>
      <c r="F939" t="s">
        <v>10658</v>
      </c>
      <c r="G939" s="2">
        <v>43031</v>
      </c>
      <c r="H939" s="1">
        <v>12121</v>
      </c>
      <c r="I939" s="1">
        <v>12101</v>
      </c>
      <c r="J939" s="1">
        <v>12101</v>
      </c>
      <c r="K939" s="1">
        <v>4840.3999999999996</v>
      </c>
    </row>
    <row r="940" spans="1:11" x14ac:dyDescent="0.25">
      <c r="A940" t="s">
        <v>25132</v>
      </c>
      <c r="B940" t="s">
        <v>25131</v>
      </c>
      <c r="C940" t="s">
        <v>25130</v>
      </c>
      <c r="D940" t="s">
        <v>25129</v>
      </c>
      <c r="E940" t="s">
        <v>13338</v>
      </c>
      <c r="F940" t="s">
        <v>10658</v>
      </c>
      <c r="G940" s="2">
        <v>42971</v>
      </c>
      <c r="I940" s="1">
        <v>7072</v>
      </c>
      <c r="J940" s="1">
        <v>7072</v>
      </c>
      <c r="K940" s="1">
        <v>2828.8</v>
      </c>
    </row>
    <row r="941" spans="1:11" x14ac:dyDescent="0.25">
      <c r="A941" t="s">
        <v>25128</v>
      </c>
      <c r="B941" t="s">
        <v>25127</v>
      </c>
      <c r="C941" t="s">
        <v>25126</v>
      </c>
      <c r="D941" t="s">
        <v>25125</v>
      </c>
      <c r="E941" t="s">
        <v>13338</v>
      </c>
      <c r="F941" t="s">
        <v>10658</v>
      </c>
      <c r="G941" s="2">
        <v>42993</v>
      </c>
      <c r="I941" s="1">
        <v>18254</v>
      </c>
      <c r="J941" s="1">
        <v>18254</v>
      </c>
      <c r="K941" s="1">
        <v>8642.2000000000007</v>
      </c>
    </row>
    <row r="942" spans="1:11" x14ac:dyDescent="0.25">
      <c r="A942" t="s">
        <v>25124</v>
      </c>
      <c r="B942" t="s">
        <v>25123</v>
      </c>
      <c r="C942" t="s">
        <v>7154</v>
      </c>
      <c r="D942" t="s">
        <v>7153</v>
      </c>
      <c r="E942" t="s">
        <v>13338</v>
      </c>
      <c r="F942" t="s">
        <v>4</v>
      </c>
      <c r="G942" s="2">
        <v>43027</v>
      </c>
      <c r="H942" s="1">
        <v>67205</v>
      </c>
      <c r="I942" s="1">
        <v>67091</v>
      </c>
      <c r="J942" s="1">
        <v>67091</v>
      </c>
      <c r="K942" s="1">
        <v>27577.599999999999</v>
      </c>
    </row>
    <row r="943" spans="1:11" x14ac:dyDescent="0.25">
      <c r="A943" t="s">
        <v>25122</v>
      </c>
      <c r="B943" t="s">
        <v>25121</v>
      </c>
      <c r="C943" t="s">
        <v>25120</v>
      </c>
      <c r="D943" t="s">
        <v>25119</v>
      </c>
      <c r="E943" t="s">
        <v>13338</v>
      </c>
      <c r="F943" t="s">
        <v>10658</v>
      </c>
      <c r="G943" s="2">
        <v>43034</v>
      </c>
      <c r="H943" s="1">
        <v>138760</v>
      </c>
      <c r="I943" s="1">
        <v>135308</v>
      </c>
      <c r="J943" s="1">
        <v>135308</v>
      </c>
      <c r="K943" s="1">
        <v>64079</v>
      </c>
    </row>
    <row r="944" spans="1:11" x14ac:dyDescent="0.25">
      <c r="A944" t="s">
        <v>25118</v>
      </c>
      <c r="B944" t="s">
        <v>25117</v>
      </c>
      <c r="C944" t="s">
        <v>25116</v>
      </c>
      <c r="D944" t="s">
        <v>25115</v>
      </c>
      <c r="E944" t="s">
        <v>13338</v>
      </c>
      <c r="F944" t="s">
        <v>10658</v>
      </c>
      <c r="G944" s="2">
        <v>43048</v>
      </c>
      <c r="I944" s="1">
        <v>574993</v>
      </c>
      <c r="J944" s="1">
        <v>574993</v>
      </c>
      <c r="K944" s="1">
        <v>229997.2</v>
      </c>
    </row>
    <row r="945" spans="1:11" x14ac:dyDescent="0.25">
      <c r="A945" t="s">
        <v>25114</v>
      </c>
      <c r="B945" t="s">
        <v>25113</v>
      </c>
      <c r="C945" t="s">
        <v>11844</v>
      </c>
      <c r="D945" t="s">
        <v>11843</v>
      </c>
      <c r="E945" t="s">
        <v>13338</v>
      </c>
      <c r="F945" t="s">
        <v>10658</v>
      </c>
      <c r="G945" s="2">
        <v>43003</v>
      </c>
      <c r="H945" s="1">
        <v>243546</v>
      </c>
      <c r="I945" s="1">
        <v>241878</v>
      </c>
      <c r="J945" s="1">
        <v>241878</v>
      </c>
      <c r="K945" s="1">
        <v>100399.3</v>
      </c>
    </row>
    <row r="946" spans="1:11" x14ac:dyDescent="0.25">
      <c r="A946" t="s">
        <v>25112</v>
      </c>
      <c r="B946" t="s">
        <v>25111</v>
      </c>
      <c r="C946" t="s">
        <v>25110</v>
      </c>
      <c r="D946" t="s">
        <v>25109</v>
      </c>
      <c r="E946" t="s">
        <v>13338</v>
      </c>
      <c r="F946" t="s">
        <v>10658</v>
      </c>
      <c r="G946" s="2">
        <v>43027</v>
      </c>
      <c r="H946" s="1">
        <v>38040</v>
      </c>
      <c r="I946" s="1">
        <v>37993</v>
      </c>
      <c r="J946" s="1">
        <v>37993</v>
      </c>
      <c r="K946" s="1">
        <v>15197.2</v>
      </c>
    </row>
    <row r="947" spans="1:11" x14ac:dyDescent="0.25">
      <c r="A947" t="s">
        <v>25108</v>
      </c>
      <c r="B947" t="s">
        <v>25107</v>
      </c>
      <c r="C947" t="s">
        <v>25106</v>
      </c>
      <c r="D947" t="s">
        <v>25105</v>
      </c>
      <c r="E947" t="s">
        <v>13338</v>
      </c>
      <c r="F947" t="s">
        <v>10658</v>
      </c>
      <c r="G947" s="2">
        <v>43011</v>
      </c>
      <c r="H947" s="1">
        <v>559513</v>
      </c>
      <c r="I947" s="1">
        <v>559026</v>
      </c>
      <c r="J947" s="1">
        <v>559026</v>
      </c>
      <c r="K947" s="1">
        <v>251268.2</v>
      </c>
    </row>
    <row r="948" spans="1:11" x14ac:dyDescent="0.25">
      <c r="A948" t="s">
        <v>25104</v>
      </c>
      <c r="B948" t="s">
        <v>25103</v>
      </c>
      <c r="C948" t="s">
        <v>25102</v>
      </c>
      <c r="D948" t="s">
        <v>25101</v>
      </c>
      <c r="E948" t="s">
        <v>13338</v>
      </c>
      <c r="F948" t="s">
        <v>10658</v>
      </c>
      <c r="G948" s="2">
        <v>43020</v>
      </c>
      <c r="H948" s="1">
        <v>12825</v>
      </c>
      <c r="I948" s="1">
        <v>12796</v>
      </c>
      <c r="J948" s="1">
        <v>12796</v>
      </c>
      <c r="K948" s="1">
        <v>5118.3999999999996</v>
      </c>
    </row>
    <row r="949" spans="1:11" x14ac:dyDescent="0.25">
      <c r="A949" t="s">
        <v>25100</v>
      </c>
      <c r="B949" t="s">
        <v>25099</v>
      </c>
      <c r="C949" t="s">
        <v>25098</v>
      </c>
      <c r="D949" t="s">
        <v>25097</v>
      </c>
      <c r="E949" t="s">
        <v>13338</v>
      </c>
      <c r="F949" t="s">
        <v>10658</v>
      </c>
      <c r="G949" s="2">
        <v>43020</v>
      </c>
      <c r="I949" s="1">
        <v>8376</v>
      </c>
      <c r="J949" s="1">
        <v>8376</v>
      </c>
      <c r="K949" s="1">
        <v>3685.6</v>
      </c>
    </row>
    <row r="950" spans="1:11" x14ac:dyDescent="0.25">
      <c r="A950" t="s">
        <v>25096</v>
      </c>
      <c r="B950" t="s">
        <v>25095</v>
      </c>
      <c r="C950" t="s">
        <v>10069</v>
      </c>
      <c r="D950" t="s">
        <v>10068</v>
      </c>
      <c r="E950" t="s">
        <v>13338</v>
      </c>
      <c r="F950" t="s">
        <v>4</v>
      </c>
      <c r="G950" s="2">
        <v>43013</v>
      </c>
      <c r="H950" s="1">
        <v>208144</v>
      </c>
      <c r="J950" s="1">
        <v>208144</v>
      </c>
      <c r="K950" s="1">
        <v>87070</v>
      </c>
    </row>
    <row r="951" spans="1:11" x14ac:dyDescent="0.25">
      <c r="A951" t="s">
        <v>25094</v>
      </c>
      <c r="B951" t="s">
        <v>25093</v>
      </c>
      <c r="C951" t="s">
        <v>25092</v>
      </c>
      <c r="D951" t="s">
        <v>25091</v>
      </c>
      <c r="E951" t="s">
        <v>13338</v>
      </c>
      <c r="F951" t="s">
        <v>4</v>
      </c>
      <c r="G951" s="2">
        <v>43014</v>
      </c>
      <c r="H951" s="1">
        <v>8352</v>
      </c>
      <c r="I951" s="1">
        <v>8310</v>
      </c>
      <c r="J951" s="1">
        <v>8310</v>
      </c>
      <c r="K951" s="1">
        <v>3324</v>
      </c>
    </row>
    <row r="952" spans="1:11" x14ac:dyDescent="0.25">
      <c r="A952" t="s">
        <v>25090</v>
      </c>
      <c r="B952" t="s">
        <v>25089</v>
      </c>
      <c r="C952" t="s">
        <v>25088</v>
      </c>
      <c r="D952" t="s">
        <v>25087</v>
      </c>
      <c r="E952" t="s">
        <v>13338</v>
      </c>
      <c r="F952" t="s">
        <v>4</v>
      </c>
      <c r="G952" s="2">
        <v>43065</v>
      </c>
      <c r="H952" s="1">
        <v>5563</v>
      </c>
      <c r="I952" s="1">
        <v>5553</v>
      </c>
      <c r="J952" s="1">
        <v>5553</v>
      </c>
      <c r="K952" s="1">
        <v>2434.3000000000002</v>
      </c>
    </row>
    <row r="953" spans="1:11" x14ac:dyDescent="0.25">
      <c r="A953" t="s">
        <v>25086</v>
      </c>
      <c r="B953" t="s">
        <v>25085</v>
      </c>
      <c r="C953" t="s">
        <v>25084</v>
      </c>
      <c r="D953" t="s">
        <v>25083</v>
      </c>
      <c r="E953" t="s">
        <v>13338</v>
      </c>
      <c r="F953" t="s">
        <v>4</v>
      </c>
      <c r="G953" s="2">
        <v>43014</v>
      </c>
      <c r="H953" s="1">
        <v>81082</v>
      </c>
      <c r="I953" s="1">
        <v>81042</v>
      </c>
      <c r="J953" s="1">
        <v>81042</v>
      </c>
      <c r="K953" s="1">
        <v>32497</v>
      </c>
    </row>
    <row r="954" spans="1:11" x14ac:dyDescent="0.25">
      <c r="A954" t="s">
        <v>25082</v>
      </c>
      <c r="B954" t="s">
        <v>25081</v>
      </c>
      <c r="C954" t="s">
        <v>3004</v>
      </c>
      <c r="D954" t="s">
        <v>3003</v>
      </c>
      <c r="E954" t="s">
        <v>13338</v>
      </c>
      <c r="F954" t="s">
        <v>10658</v>
      </c>
      <c r="G954" s="2">
        <v>43032</v>
      </c>
      <c r="H954" s="1">
        <v>46525</v>
      </c>
      <c r="I954" s="1">
        <v>48842</v>
      </c>
      <c r="J954" s="1">
        <v>48842</v>
      </c>
      <c r="K954" s="1">
        <v>19916</v>
      </c>
    </row>
    <row r="955" spans="1:11" x14ac:dyDescent="0.25">
      <c r="A955" t="s">
        <v>25080</v>
      </c>
      <c r="B955" t="s">
        <v>25079</v>
      </c>
      <c r="C955" t="s">
        <v>25078</v>
      </c>
      <c r="D955" t="s">
        <v>25077</v>
      </c>
      <c r="E955" t="s">
        <v>13338</v>
      </c>
      <c r="F955" t="s">
        <v>4</v>
      </c>
      <c r="G955" s="2">
        <v>42997</v>
      </c>
      <c r="H955" s="1">
        <v>45971</v>
      </c>
      <c r="J955" s="1">
        <v>45971</v>
      </c>
      <c r="K955" s="1">
        <v>22388.400000000001</v>
      </c>
    </row>
    <row r="956" spans="1:11" x14ac:dyDescent="0.25">
      <c r="A956" t="s">
        <v>25076</v>
      </c>
      <c r="B956" t="s">
        <v>25075</v>
      </c>
      <c r="C956" t="s">
        <v>25074</v>
      </c>
      <c r="D956" t="s">
        <v>25073</v>
      </c>
      <c r="E956" t="s">
        <v>13338</v>
      </c>
      <c r="F956" t="s">
        <v>10658</v>
      </c>
      <c r="G956" s="2">
        <v>43062</v>
      </c>
      <c r="I956" s="1">
        <v>262497</v>
      </c>
      <c r="J956" s="1">
        <v>262497</v>
      </c>
      <c r="K956" s="1">
        <v>104998.8</v>
      </c>
    </row>
    <row r="957" spans="1:11" x14ac:dyDescent="0.25">
      <c r="A957" t="s">
        <v>25072</v>
      </c>
      <c r="B957" t="s">
        <v>25071</v>
      </c>
      <c r="C957" t="s">
        <v>5039</v>
      </c>
      <c r="D957" t="s">
        <v>5038</v>
      </c>
      <c r="E957" t="s">
        <v>13338</v>
      </c>
      <c r="F957" t="s">
        <v>10658</v>
      </c>
      <c r="G957" s="2">
        <v>43003</v>
      </c>
      <c r="I957" s="1">
        <v>6940</v>
      </c>
      <c r="J957" s="1">
        <v>6940</v>
      </c>
      <c r="K957" s="1">
        <v>2776</v>
      </c>
    </row>
    <row r="958" spans="1:11" x14ac:dyDescent="0.25">
      <c r="A958" t="s">
        <v>25070</v>
      </c>
      <c r="B958" t="s">
        <v>25069</v>
      </c>
      <c r="C958" t="s">
        <v>2254</v>
      </c>
      <c r="D958" t="s">
        <v>2253</v>
      </c>
      <c r="E958" t="s">
        <v>13338</v>
      </c>
      <c r="F958" t="s">
        <v>10658</v>
      </c>
      <c r="G958" s="2">
        <v>43005</v>
      </c>
      <c r="I958" s="1">
        <v>503658</v>
      </c>
      <c r="J958" s="1">
        <v>503658</v>
      </c>
      <c r="K958" s="1">
        <v>201463.2</v>
      </c>
    </row>
    <row r="959" spans="1:11" x14ac:dyDescent="0.25">
      <c r="A959" t="s">
        <v>25068</v>
      </c>
      <c r="B959" t="s">
        <v>25067</v>
      </c>
      <c r="C959" t="s">
        <v>3271</v>
      </c>
      <c r="D959" t="s">
        <v>3270</v>
      </c>
      <c r="E959" t="s">
        <v>13338</v>
      </c>
      <c r="F959" t="s">
        <v>10658</v>
      </c>
      <c r="G959" s="2">
        <v>43024</v>
      </c>
      <c r="H959" s="1">
        <v>28117</v>
      </c>
      <c r="I959" s="1">
        <v>28068</v>
      </c>
      <c r="J959" s="1">
        <v>28068</v>
      </c>
      <c r="K959" s="1">
        <v>11227.2</v>
      </c>
    </row>
    <row r="960" spans="1:11" x14ac:dyDescent="0.25">
      <c r="A960" t="s">
        <v>25066</v>
      </c>
      <c r="B960" t="s">
        <v>25065</v>
      </c>
      <c r="C960" t="s">
        <v>25064</v>
      </c>
      <c r="D960" t="s">
        <v>25063</v>
      </c>
      <c r="E960" t="s">
        <v>13338</v>
      </c>
      <c r="F960" t="s">
        <v>10658</v>
      </c>
      <c r="G960" s="2">
        <v>42991</v>
      </c>
      <c r="I960" s="1">
        <v>87394</v>
      </c>
      <c r="J960" s="1">
        <v>87394</v>
      </c>
      <c r="K960" s="1">
        <v>34957.599999999999</v>
      </c>
    </row>
    <row r="961" spans="1:11" x14ac:dyDescent="0.25">
      <c r="A961" t="s">
        <v>25062</v>
      </c>
      <c r="B961" t="s">
        <v>25061</v>
      </c>
      <c r="C961" t="s">
        <v>7707</v>
      </c>
      <c r="D961" t="s">
        <v>7706</v>
      </c>
      <c r="E961" t="s">
        <v>13338</v>
      </c>
      <c r="F961" t="s">
        <v>10658</v>
      </c>
      <c r="G961" s="2">
        <v>42991</v>
      </c>
      <c r="I961" s="1">
        <v>135846</v>
      </c>
      <c r="J961" s="1">
        <v>135846</v>
      </c>
      <c r="K961" s="1">
        <v>56034.3</v>
      </c>
    </row>
    <row r="962" spans="1:11" x14ac:dyDescent="0.25">
      <c r="A962" t="s">
        <v>25060</v>
      </c>
      <c r="B962" t="s">
        <v>25059</v>
      </c>
      <c r="C962" t="s">
        <v>21957</v>
      </c>
      <c r="D962" t="s">
        <v>25058</v>
      </c>
      <c r="E962" t="s">
        <v>13338</v>
      </c>
      <c r="F962" t="s">
        <v>10658</v>
      </c>
      <c r="G962" s="2">
        <v>43059</v>
      </c>
      <c r="H962" s="1">
        <v>33303</v>
      </c>
      <c r="I962" s="1">
        <v>33001</v>
      </c>
      <c r="J962" s="1">
        <v>33001</v>
      </c>
      <c r="K962" s="1">
        <v>14023.1</v>
      </c>
    </row>
    <row r="963" spans="1:11" x14ac:dyDescent="0.25">
      <c r="A963" t="s">
        <v>25057</v>
      </c>
      <c r="B963" t="s">
        <v>25056</v>
      </c>
      <c r="C963" t="s">
        <v>25055</v>
      </c>
      <c r="D963" t="s">
        <v>25054</v>
      </c>
      <c r="E963" t="s">
        <v>13338</v>
      </c>
      <c r="F963" t="s">
        <v>10658</v>
      </c>
      <c r="G963" s="2">
        <v>43083</v>
      </c>
      <c r="H963" s="1">
        <v>75555</v>
      </c>
      <c r="I963" s="1">
        <v>75380</v>
      </c>
      <c r="J963" s="1">
        <v>75380</v>
      </c>
      <c r="K963" s="1">
        <v>30152</v>
      </c>
    </row>
    <row r="964" spans="1:11" x14ac:dyDescent="0.25">
      <c r="A964" t="s">
        <v>25053</v>
      </c>
      <c r="B964" t="s">
        <v>25052</v>
      </c>
      <c r="C964" t="s">
        <v>8509</v>
      </c>
      <c r="D964" t="s">
        <v>8508</v>
      </c>
      <c r="E964" t="s">
        <v>13338</v>
      </c>
      <c r="F964" t="s">
        <v>10658</v>
      </c>
      <c r="G964" s="2">
        <v>43024</v>
      </c>
      <c r="H964" s="1">
        <v>12449</v>
      </c>
      <c r="I964" s="1">
        <v>12205</v>
      </c>
      <c r="J964" s="1">
        <v>12205</v>
      </c>
      <c r="K964" s="1">
        <v>5373</v>
      </c>
    </row>
    <row r="965" spans="1:11" x14ac:dyDescent="0.25">
      <c r="A965" t="s">
        <v>25051</v>
      </c>
      <c r="B965" t="s">
        <v>25050</v>
      </c>
      <c r="C965" t="s">
        <v>25049</v>
      </c>
      <c r="D965" t="s">
        <v>25048</v>
      </c>
      <c r="E965" t="s">
        <v>13338</v>
      </c>
      <c r="F965" t="s">
        <v>10658</v>
      </c>
      <c r="G965" s="2">
        <v>43046</v>
      </c>
      <c r="H965" s="1">
        <v>76090</v>
      </c>
      <c r="I965" s="1">
        <v>156624</v>
      </c>
      <c r="J965" s="1">
        <v>156624</v>
      </c>
      <c r="K965" s="1">
        <v>70762.3</v>
      </c>
    </row>
    <row r="966" spans="1:11" x14ac:dyDescent="0.25">
      <c r="A966" t="s">
        <v>25047</v>
      </c>
      <c r="B966" t="s">
        <v>25046</v>
      </c>
      <c r="C966" t="s">
        <v>9066</v>
      </c>
      <c r="D966" t="s">
        <v>9065</v>
      </c>
      <c r="E966" t="s">
        <v>13338</v>
      </c>
      <c r="F966" t="s">
        <v>10658</v>
      </c>
      <c r="G966" s="2">
        <v>43020</v>
      </c>
      <c r="H966" s="1">
        <v>23526</v>
      </c>
      <c r="I966" s="1">
        <v>23461</v>
      </c>
      <c r="J966" s="1">
        <v>23461</v>
      </c>
      <c r="K966" s="1">
        <v>9559.2999999999993</v>
      </c>
    </row>
    <row r="967" spans="1:11" x14ac:dyDescent="0.25">
      <c r="A967" t="s">
        <v>25045</v>
      </c>
      <c r="B967" t="s">
        <v>25044</v>
      </c>
      <c r="C967" t="s">
        <v>25043</v>
      </c>
      <c r="D967" t="s">
        <v>25042</v>
      </c>
      <c r="E967" t="s">
        <v>13338</v>
      </c>
      <c r="F967" t="s">
        <v>10658</v>
      </c>
      <c r="G967" s="2">
        <v>43020</v>
      </c>
      <c r="H967" s="1">
        <v>42546</v>
      </c>
      <c r="I967" s="1">
        <v>42525</v>
      </c>
      <c r="J967" s="1">
        <v>42525</v>
      </c>
      <c r="K967" s="1">
        <v>17126.5</v>
      </c>
    </row>
    <row r="968" spans="1:11" x14ac:dyDescent="0.25">
      <c r="A968" t="s">
        <v>25041</v>
      </c>
      <c r="B968" t="s">
        <v>25040</v>
      </c>
      <c r="C968" t="s">
        <v>25039</v>
      </c>
      <c r="D968" t="s">
        <v>25038</v>
      </c>
      <c r="E968" t="s">
        <v>13338</v>
      </c>
      <c r="F968" t="s">
        <v>10658</v>
      </c>
      <c r="G968" s="2">
        <v>42773</v>
      </c>
      <c r="H968" s="1">
        <v>5021</v>
      </c>
      <c r="I968" s="1">
        <v>4989</v>
      </c>
      <c r="J968" s="1">
        <v>4989</v>
      </c>
      <c r="K968" s="1">
        <v>1845.93</v>
      </c>
    </row>
    <row r="969" spans="1:11" x14ac:dyDescent="0.25">
      <c r="A969" t="s">
        <v>25037</v>
      </c>
      <c r="B969" t="s">
        <v>25036</v>
      </c>
      <c r="C969" t="s">
        <v>25035</v>
      </c>
      <c r="D969" t="s">
        <v>25034</v>
      </c>
      <c r="E969" t="s">
        <v>13338</v>
      </c>
      <c r="F969" t="s">
        <v>10658</v>
      </c>
      <c r="G969" s="2">
        <v>43025</v>
      </c>
      <c r="H969" s="1">
        <v>105008</v>
      </c>
      <c r="I969" s="1">
        <v>104955</v>
      </c>
      <c r="J969" s="1">
        <v>104955</v>
      </c>
      <c r="K969" s="1">
        <v>41982</v>
      </c>
    </row>
    <row r="970" spans="1:11" x14ac:dyDescent="0.25">
      <c r="A970" t="s">
        <v>25033</v>
      </c>
      <c r="B970" t="s">
        <v>25032</v>
      </c>
      <c r="C970" t="s">
        <v>12641</v>
      </c>
      <c r="D970" t="s">
        <v>12640</v>
      </c>
      <c r="E970" t="s">
        <v>13338</v>
      </c>
      <c r="F970" t="s">
        <v>10658</v>
      </c>
      <c r="G970" s="2">
        <v>43018</v>
      </c>
      <c r="H970" s="1">
        <v>33021</v>
      </c>
      <c r="I970" s="1">
        <v>32949</v>
      </c>
      <c r="J970" s="1">
        <v>32949</v>
      </c>
      <c r="K970" s="1">
        <v>13179.6</v>
      </c>
    </row>
    <row r="971" spans="1:11" x14ac:dyDescent="0.25">
      <c r="A971" t="s">
        <v>25031</v>
      </c>
      <c r="B971" t="s">
        <v>25030</v>
      </c>
      <c r="C971" t="s">
        <v>25029</v>
      </c>
      <c r="D971" t="s">
        <v>25028</v>
      </c>
      <c r="E971" t="s">
        <v>13338</v>
      </c>
      <c r="F971" t="s">
        <v>10658</v>
      </c>
      <c r="G971" s="2">
        <v>43052</v>
      </c>
      <c r="I971" s="1">
        <v>128414</v>
      </c>
      <c r="J971" s="1">
        <v>128414</v>
      </c>
      <c r="K971" s="1">
        <v>51365.599999999999</v>
      </c>
    </row>
    <row r="972" spans="1:11" x14ac:dyDescent="0.25">
      <c r="A972" t="s">
        <v>25027</v>
      </c>
      <c r="B972" t="s">
        <v>25026</v>
      </c>
      <c r="C972" t="s">
        <v>2206</v>
      </c>
      <c r="D972" t="s">
        <v>2205</v>
      </c>
      <c r="E972" t="s">
        <v>13338</v>
      </c>
      <c r="F972" t="s">
        <v>10658</v>
      </c>
      <c r="G972" s="2">
        <v>43052</v>
      </c>
      <c r="I972" s="1">
        <v>122152</v>
      </c>
      <c r="J972" s="1">
        <v>122152</v>
      </c>
      <c r="K972" s="1">
        <v>48860.800000000003</v>
      </c>
    </row>
    <row r="973" spans="1:11" x14ac:dyDescent="0.25">
      <c r="A973" t="s">
        <v>25025</v>
      </c>
      <c r="B973" t="s">
        <v>25024</v>
      </c>
      <c r="C973" t="s">
        <v>25023</v>
      </c>
      <c r="D973" t="s">
        <v>25022</v>
      </c>
      <c r="E973" t="s">
        <v>13338</v>
      </c>
      <c r="F973" t="s">
        <v>4</v>
      </c>
      <c r="G973" s="2">
        <v>43014</v>
      </c>
      <c r="I973" s="1">
        <v>36064</v>
      </c>
      <c r="J973" s="1">
        <v>36064</v>
      </c>
      <c r="K973" s="1">
        <v>14432</v>
      </c>
    </row>
    <row r="974" spans="1:11" x14ac:dyDescent="0.25">
      <c r="A974" t="s">
        <v>25021</v>
      </c>
      <c r="B974" t="s">
        <v>25020</v>
      </c>
      <c r="C974" t="s">
        <v>25019</v>
      </c>
      <c r="D974" t="s">
        <v>25018</v>
      </c>
      <c r="E974" t="s">
        <v>13338</v>
      </c>
      <c r="F974" t="s">
        <v>10658</v>
      </c>
      <c r="G974" s="2">
        <v>43033</v>
      </c>
      <c r="H974" s="1">
        <v>181010</v>
      </c>
      <c r="I974" s="1">
        <v>177483</v>
      </c>
      <c r="J974" s="1">
        <v>177483</v>
      </c>
      <c r="K974" s="1">
        <v>74430.399999999994</v>
      </c>
    </row>
    <row r="975" spans="1:11" x14ac:dyDescent="0.25">
      <c r="A975" t="s">
        <v>25017</v>
      </c>
      <c r="B975" t="s">
        <v>25016</v>
      </c>
      <c r="C975" t="s">
        <v>25015</v>
      </c>
      <c r="D975" t="s">
        <v>25014</v>
      </c>
      <c r="E975" t="s">
        <v>13338</v>
      </c>
      <c r="F975" t="s">
        <v>10658</v>
      </c>
      <c r="G975" s="2">
        <v>43011</v>
      </c>
      <c r="H975" s="1">
        <v>955758</v>
      </c>
      <c r="I975" s="1">
        <v>954738</v>
      </c>
      <c r="J975" s="1">
        <v>954738</v>
      </c>
      <c r="K975" s="1">
        <v>381895.2</v>
      </c>
    </row>
    <row r="976" spans="1:11" x14ac:dyDescent="0.25">
      <c r="A976" t="s">
        <v>25013</v>
      </c>
      <c r="B976" t="s">
        <v>25012</v>
      </c>
      <c r="C976" t="s">
        <v>3560</v>
      </c>
      <c r="D976" t="s">
        <v>25011</v>
      </c>
      <c r="E976" t="s">
        <v>13338</v>
      </c>
      <c r="F976" t="s">
        <v>10658</v>
      </c>
      <c r="G976" s="2">
        <v>43052</v>
      </c>
      <c r="I976" s="1">
        <v>19807</v>
      </c>
      <c r="J976" s="1">
        <v>19807</v>
      </c>
      <c r="K976" s="1">
        <v>7922.8</v>
      </c>
    </row>
    <row r="977" spans="1:11" x14ac:dyDescent="0.25">
      <c r="A977" t="s">
        <v>25010</v>
      </c>
      <c r="B977" t="s">
        <v>25009</v>
      </c>
      <c r="C977" t="s">
        <v>25008</v>
      </c>
      <c r="D977" t="s">
        <v>25007</v>
      </c>
      <c r="E977" t="s">
        <v>13338</v>
      </c>
      <c r="F977" t="s">
        <v>10658</v>
      </c>
      <c r="G977" s="2">
        <v>43025</v>
      </c>
      <c r="H977" s="1">
        <v>120507</v>
      </c>
      <c r="I977" s="1">
        <v>120320</v>
      </c>
      <c r="J977" s="1">
        <v>120320</v>
      </c>
      <c r="K977" s="1">
        <v>48128</v>
      </c>
    </row>
    <row r="978" spans="1:11" x14ac:dyDescent="0.25">
      <c r="A978" t="s">
        <v>25006</v>
      </c>
      <c r="B978" t="s">
        <v>25005</v>
      </c>
      <c r="C978" t="s">
        <v>25004</v>
      </c>
      <c r="D978" t="s">
        <v>25003</v>
      </c>
      <c r="E978" t="s">
        <v>13338</v>
      </c>
      <c r="F978" t="s">
        <v>10658</v>
      </c>
      <c r="G978" s="2">
        <v>43025</v>
      </c>
      <c r="H978" s="1">
        <v>44526</v>
      </c>
      <c r="I978" s="1">
        <v>24862</v>
      </c>
      <c r="J978" s="1">
        <v>24862</v>
      </c>
      <c r="K978" s="1">
        <v>12431</v>
      </c>
    </row>
    <row r="979" spans="1:11" x14ac:dyDescent="0.25">
      <c r="A979" t="s">
        <v>25002</v>
      </c>
      <c r="B979" t="s">
        <v>25001</v>
      </c>
      <c r="C979" t="s">
        <v>25000</v>
      </c>
      <c r="D979" t="s">
        <v>24999</v>
      </c>
      <c r="E979" t="s">
        <v>13338</v>
      </c>
      <c r="F979" t="s">
        <v>10658</v>
      </c>
      <c r="G979" s="2">
        <v>43025</v>
      </c>
      <c r="H979" s="1">
        <v>178191</v>
      </c>
      <c r="I979" s="1">
        <v>177747</v>
      </c>
      <c r="J979" s="1">
        <v>177747</v>
      </c>
      <c r="K979" s="1">
        <v>71098.8</v>
      </c>
    </row>
    <row r="980" spans="1:11" x14ac:dyDescent="0.25">
      <c r="A980" t="s">
        <v>24998</v>
      </c>
      <c r="B980" t="s">
        <v>24997</v>
      </c>
      <c r="C980" t="s">
        <v>24996</v>
      </c>
      <c r="D980" t="s">
        <v>24995</v>
      </c>
      <c r="E980" t="s">
        <v>13338</v>
      </c>
      <c r="F980" t="s">
        <v>10658</v>
      </c>
      <c r="G980" s="2">
        <v>43025</v>
      </c>
      <c r="H980" s="1">
        <v>183914</v>
      </c>
      <c r="I980" s="1">
        <v>183858</v>
      </c>
      <c r="J980" s="1">
        <v>183858</v>
      </c>
      <c r="K980" s="1">
        <v>75500.2</v>
      </c>
    </row>
    <row r="981" spans="1:11" x14ac:dyDescent="0.25">
      <c r="A981" t="s">
        <v>24994</v>
      </c>
      <c r="B981" t="s">
        <v>24993</v>
      </c>
      <c r="C981" t="s">
        <v>24992</v>
      </c>
      <c r="D981" t="s">
        <v>24991</v>
      </c>
      <c r="E981" t="s">
        <v>13338</v>
      </c>
      <c r="F981" t="s">
        <v>4</v>
      </c>
      <c r="G981" s="2">
        <v>42971</v>
      </c>
      <c r="J981" s="1">
        <v>0</v>
      </c>
    </row>
    <row r="982" spans="1:11" x14ac:dyDescent="0.25">
      <c r="A982" t="s">
        <v>24990</v>
      </c>
      <c r="B982" t="s">
        <v>24989</v>
      </c>
      <c r="C982" t="s">
        <v>5354</v>
      </c>
      <c r="D982" t="s">
        <v>5353</v>
      </c>
      <c r="E982" t="s">
        <v>13338</v>
      </c>
      <c r="F982" t="s">
        <v>10658</v>
      </c>
      <c r="G982" s="2">
        <v>43014</v>
      </c>
      <c r="H982" s="1">
        <v>181315</v>
      </c>
      <c r="I982" s="1">
        <v>181036</v>
      </c>
      <c r="J982" s="1">
        <v>181036</v>
      </c>
      <c r="K982" s="1">
        <v>72414.399999999994</v>
      </c>
    </row>
    <row r="983" spans="1:11" x14ac:dyDescent="0.25">
      <c r="A983" t="s">
        <v>24988</v>
      </c>
      <c r="B983" t="s">
        <v>24987</v>
      </c>
      <c r="C983" t="s">
        <v>24986</v>
      </c>
      <c r="D983" t="s">
        <v>24985</v>
      </c>
      <c r="E983" t="s">
        <v>13338</v>
      </c>
      <c r="F983" t="s">
        <v>10658</v>
      </c>
      <c r="G983" s="2">
        <v>43052</v>
      </c>
      <c r="H983" s="1">
        <v>58994</v>
      </c>
      <c r="I983" s="1">
        <v>59128</v>
      </c>
      <c r="J983" s="1">
        <v>59128</v>
      </c>
      <c r="K983" s="1">
        <v>23651.200000000001</v>
      </c>
    </row>
    <row r="984" spans="1:11" x14ac:dyDescent="0.25">
      <c r="A984" t="s">
        <v>24976</v>
      </c>
      <c r="B984" t="s">
        <v>24975</v>
      </c>
      <c r="C984" t="s">
        <v>24974</v>
      </c>
      <c r="D984" t="s">
        <v>24973</v>
      </c>
      <c r="E984" t="s">
        <v>13338</v>
      </c>
      <c r="F984" t="s">
        <v>4</v>
      </c>
      <c r="G984" s="2">
        <v>42999</v>
      </c>
      <c r="H984" s="1">
        <v>18060</v>
      </c>
      <c r="J984" s="1">
        <v>18060</v>
      </c>
      <c r="K984" s="1">
        <v>9030</v>
      </c>
    </row>
    <row r="985" spans="1:11" x14ac:dyDescent="0.25">
      <c r="A985" t="s">
        <v>24972</v>
      </c>
      <c r="B985" t="s">
        <v>24971</v>
      </c>
      <c r="C985" t="s">
        <v>24970</v>
      </c>
      <c r="D985" t="s">
        <v>24969</v>
      </c>
      <c r="E985" t="s">
        <v>13338</v>
      </c>
      <c r="F985" t="s">
        <v>10658</v>
      </c>
      <c r="G985" s="2">
        <v>42991</v>
      </c>
      <c r="H985" s="1">
        <v>434931</v>
      </c>
      <c r="I985" s="1">
        <v>434496</v>
      </c>
      <c r="J985" s="1">
        <v>434496</v>
      </c>
      <c r="K985" s="1">
        <v>173798.39999999999</v>
      </c>
    </row>
    <row r="986" spans="1:11" x14ac:dyDescent="0.25">
      <c r="A986" t="s">
        <v>24968</v>
      </c>
      <c r="B986" t="s">
        <v>24967</v>
      </c>
      <c r="C986" t="s">
        <v>13100</v>
      </c>
      <c r="D986" t="s">
        <v>13099</v>
      </c>
      <c r="E986" t="s">
        <v>13338</v>
      </c>
      <c r="F986" t="s">
        <v>10658</v>
      </c>
      <c r="G986" s="2">
        <v>42997</v>
      </c>
      <c r="I986" s="1">
        <v>208629</v>
      </c>
      <c r="J986" s="1">
        <v>208629</v>
      </c>
      <c r="K986" s="1">
        <v>89925.9</v>
      </c>
    </row>
    <row r="987" spans="1:11" x14ac:dyDescent="0.25">
      <c r="A987" t="s">
        <v>24966</v>
      </c>
      <c r="B987" t="s">
        <v>24965</v>
      </c>
      <c r="C987" t="s">
        <v>24964</v>
      </c>
      <c r="D987" t="s">
        <v>24963</v>
      </c>
      <c r="E987" t="s">
        <v>13338</v>
      </c>
      <c r="F987" t="s">
        <v>10658</v>
      </c>
      <c r="G987" s="2">
        <v>43003</v>
      </c>
      <c r="H987" s="1">
        <v>405472</v>
      </c>
      <c r="I987" s="1">
        <v>402023</v>
      </c>
      <c r="J987" s="1">
        <v>402023</v>
      </c>
      <c r="K987" s="1">
        <v>170358.39999999999</v>
      </c>
    </row>
    <row r="988" spans="1:11" x14ac:dyDescent="0.25">
      <c r="A988" t="s">
        <v>24962</v>
      </c>
      <c r="B988" t="s">
        <v>24961</v>
      </c>
      <c r="C988" t="s">
        <v>24960</v>
      </c>
      <c r="D988" t="s">
        <v>24959</v>
      </c>
      <c r="E988" t="s">
        <v>13338</v>
      </c>
      <c r="F988" t="s">
        <v>10658</v>
      </c>
      <c r="G988" s="2">
        <v>43026</v>
      </c>
      <c r="H988" s="1">
        <v>548362</v>
      </c>
      <c r="I988" s="1">
        <v>516963</v>
      </c>
      <c r="J988" s="1">
        <v>516963</v>
      </c>
      <c r="K988" s="1">
        <v>211417.3</v>
      </c>
    </row>
    <row r="989" spans="1:11" x14ac:dyDescent="0.25">
      <c r="A989" t="s">
        <v>24958</v>
      </c>
      <c r="B989" t="s">
        <v>24957</v>
      </c>
      <c r="C989" t="s">
        <v>24956</v>
      </c>
      <c r="D989" t="s">
        <v>24955</v>
      </c>
      <c r="E989" t="s">
        <v>13338</v>
      </c>
      <c r="F989" t="s">
        <v>10658</v>
      </c>
      <c r="G989" s="2">
        <v>43041</v>
      </c>
      <c r="H989" s="1">
        <v>2639</v>
      </c>
      <c r="I989" s="1">
        <v>2627</v>
      </c>
      <c r="J989" s="1">
        <v>2627</v>
      </c>
      <c r="K989" s="1">
        <v>1083</v>
      </c>
    </row>
    <row r="990" spans="1:11" x14ac:dyDescent="0.25">
      <c r="A990" t="s">
        <v>24954</v>
      </c>
      <c r="B990" t="s">
        <v>24953</v>
      </c>
      <c r="C990" t="s">
        <v>5605</v>
      </c>
      <c r="D990" t="s">
        <v>5604</v>
      </c>
      <c r="E990" t="s">
        <v>13338</v>
      </c>
      <c r="F990" t="s">
        <v>10658</v>
      </c>
      <c r="G990" s="2">
        <v>43054</v>
      </c>
      <c r="H990" s="1">
        <v>68322</v>
      </c>
      <c r="I990" s="1">
        <v>68186</v>
      </c>
      <c r="J990" s="1">
        <v>68186</v>
      </c>
      <c r="K990" s="1">
        <v>27274.400000000001</v>
      </c>
    </row>
    <row r="991" spans="1:11" x14ac:dyDescent="0.25">
      <c r="A991" t="s">
        <v>24952</v>
      </c>
      <c r="B991" t="s">
        <v>24951</v>
      </c>
      <c r="C991" t="s">
        <v>24950</v>
      </c>
      <c r="D991" t="s">
        <v>24949</v>
      </c>
      <c r="E991" t="s">
        <v>13338</v>
      </c>
      <c r="F991" t="s">
        <v>10658</v>
      </c>
      <c r="G991" s="2">
        <v>43041</v>
      </c>
      <c r="I991" s="1">
        <v>16320</v>
      </c>
      <c r="J991" s="1">
        <v>16320</v>
      </c>
      <c r="K991" s="1">
        <v>6528</v>
      </c>
    </row>
    <row r="992" spans="1:11" x14ac:dyDescent="0.25">
      <c r="A992" t="s">
        <v>24940</v>
      </c>
      <c r="B992" t="s">
        <v>24939</v>
      </c>
      <c r="C992" t="s">
        <v>23074</v>
      </c>
      <c r="D992" t="s">
        <v>24938</v>
      </c>
      <c r="E992" t="s">
        <v>13338</v>
      </c>
      <c r="F992" t="s">
        <v>10658</v>
      </c>
      <c r="G992" s="2">
        <v>43084</v>
      </c>
      <c r="H992" s="1">
        <v>8374</v>
      </c>
      <c r="I992" s="1">
        <v>6840</v>
      </c>
      <c r="J992" s="1">
        <v>6840</v>
      </c>
      <c r="K992" s="1">
        <v>3420</v>
      </c>
    </row>
    <row r="993" spans="1:11" x14ac:dyDescent="0.25">
      <c r="A993" t="s">
        <v>24937</v>
      </c>
      <c r="B993" t="s">
        <v>24936</v>
      </c>
      <c r="C993" t="s">
        <v>24935</v>
      </c>
      <c r="D993" t="s">
        <v>24934</v>
      </c>
      <c r="E993" t="s">
        <v>13338</v>
      </c>
      <c r="F993" t="s">
        <v>10658</v>
      </c>
      <c r="G993" s="2">
        <v>43031</v>
      </c>
      <c r="H993" s="1">
        <v>297516</v>
      </c>
      <c r="I993" s="1">
        <v>297497</v>
      </c>
      <c r="J993" s="1">
        <v>297497</v>
      </c>
      <c r="K993" s="1">
        <v>148748.5</v>
      </c>
    </row>
    <row r="994" spans="1:11" x14ac:dyDescent="0.25">
      <c r="A994" t="s">
        <v>24933</v>
      </c>
      <c r="B994" t="s">
        <v>24932</v>
      </c>
      <c r="C994" t="s">
        <v>3008</v>
      </c>
      <c r="D994" t="s">
        <v>3007</v>
      </c>
      <c r="E994" t="s">
        <v>13338</v>
      </c>
      <c r="F994" t="s">
        <v>10658</v>
      </c>
      <c r="G994" s="2">
        <v>43003</v>
      </c>
      <c r="H994" s="1">
        <v>533866</v>
      </c>
      <c r="I994" s="1">
        <v>526381</v>
      </c>
      <c r="J994" s="1">
        <v>526381</v>
      </c>
      <c r="K994" s="1">
        <v>232392.4</v>
      </c>
    </row>
    <row r="995" spans="1:11" x14ac:dyDescent="0.25">
      <c r="A995" t="s">
        <v>24931</v>
      </c>
      <c r="B995" t="s">
        <v>24930</v>
      </c>
      <c r="C995" t="s">
        <v>24929</v>
      </c>
      <c r="D995" t="s">
        <v>24928</v>
      </c>
      <c r="E995" t="s">
        <v>13338</v>
      </c>
      <c r="F995" t="s">
        <v>4</v>
      </c>
      <c r="G995" s="2">
        <v>43046</v>
      </c>
      <c r="I995" s="1">
        <v>125397</v>
      </c>
      <c r="J995" s="1">
        <v>125397</v>
      </c>
      <c r="K995" s="1">
        <v>50158.8</v>
      </c>
    </row>
    <row r="996" spans="1:11" x14ac:dyDescent="0.25">
      <c r="A996" t="s">
        <v>24927</v>
      </c>
      <c r="B996" t="s">
        <v>24926</v>
      </c>
      <c r="C996" t="s">
        <v>24925</v>
      </c>
      <c r="D996" t="s">
        <v>24924</v>
      </c>
      <c r="E996" t="s">
        <v>13338</v>
      </c>
      <c r="F996" t="s">
        <v>10658</v>
      </c>
      <c r="G996" s="2">
        <v>43080</v>
      </c>
      <c r="H996" s="1">
        <v>4370</v>
      </c>
      <c r="I996" s="1">
        <v>4352</v>
      </c>
      <c r="J996" s="1">
        <v>4352</v>
      </c>
      <c r="K996" s="1">
        <v>2176</v>
      </c>
    </row>
    <row r="997" spans="1:11" x14ac:dyDescent="0.25">
      <c r="A997" t="s">
        <v>24923</v>
      </c>
      <c r="B997" t="s">
        <v>24922</v>
      </c>
      <c r="C997" t="s">
        <v>24921</v>
      </c>
      <c r="D997" t="s">
        <v>24920</v>
      </c>
      <c r="E997" t="s">
        <v>13338</v>
      </c>
      <c r="F997" t="s">
        <v>10658</v>
      </c>
      <c r="G997" s="2">
        <v>43083</v>
      </c>
      <c r="I997" s="1">
        <v>9351</v>
      </c>
      <c r="J997" s="1">
        <v>9351</v>
      </c>
      <c r="K997" s="1">
        <v>3740.4</v>
      </c>
    </row>
    <row r="998" spans="1:11" x14ac:dyDescent="0.25">
      <c r="A998" t="s">
        <v>24919</v>
      </c>
      <c r="B998" t="s">
        <v>24918</v>
      </c>
      <c r="C998" t="s">
        <v>5503</v>
      </c>
      <c r="D998" t="s">
        <v>5502</v>
      </c>
      <c r="E998" t="s">
        <v>13338</v>
      </c>
      <c r="F998" t="s">
        <v>10658</v>
      </c>
      <c r="G998" s="2">
        <v>43013</v>
      </c>
      <c r="H998" s="1">
        <v>25645</v>
      </c>
      <c r="I998" s="1">
        <v>25581</v>
      </c>
      <c r="J998" s="1">
        <v>25581</v>
      </c>
      <c r="K998" s="1">
        <v>10232.4</v>
      </c>
    </row>
    <row r="999" spans="1:11" x14ac:dyDescent="0.25">
      <c r="A999" t="s">
        <v>24917</v>
      </c>
      <c r="B999" t="s">
        <v>24916</v>
      </c>
      <c r="C999" t="s">
        <v>24915</v>
      </c>
      <c r="D999" t="s">
        <v>24914</v>
      </c>
      <c r="E999" t="s">
        <v>13338</v>
      </c>
      <c r="F999" t="s">
        <v>10658</v>
      </c>
      <c r="G999" s="2">
        <v>43083</v>
      </c>
      <c r="H999" s="1">
        <v>1920708</v>
      </c>
      <c r="I999" s="1">
        <v>1918566</v>
      </c>
      <c r="J999" s="1">
        <v>1918566</v>
      </c>
      <c r="K999" s="1">
        <v>770011.7</v>
      </c>
    </row>
    <row r="1000" spans="1:11" x14ac:dyDescent="0.25">
      <c r="A1000" t="s">
        <v>24913</v>
      </c>
      <c r="B1000" t="s">
        <v>24912</v>
      </c>
      <c r="C1000" t="s">
        <v>24911</v>
      </c>
      <c r="D1000" t="s">
        <v>24910</v>
      </c>
      <c r="E1000" t="s">
        <v>13338</v>
      </c>
      <c r="F1000" t="s">
        <v>10658</v>
      </c>
      <c r="G1000" s="2">
        <v>43081</v>
      </c>
      <c r="I1000" s="1">
        <v>22840</v>
      </c>
      <c r="J1000" s="1">
        <v>22840</v>
      </c>
      <c r="K1000" s="1">
        <v>11420</v>
      </c>
    </row>
    <row r="1001" spans="1:11" x14ac:dyDescent="0.25">
      <c r="A1001" t="s">
        <v>24909</v>
      </c>
      <c r="B1001" t="s">
        <v>24908</v>
      </c>
      <c r="C1001" t="s">
        <v>5967</v>
      </c>
      <c r="D1001" t="s">
        <v>5966</v>
      </c>
      <c r="E1001" t="s">
        <v>13338</v>
      </c>
      <c r="F1001" t="s">
        <v>10658</v>
      </c>
      <c r="G1001" s="2">
        <v>43075</v>
      </c>
      <c r="I1001" s="1">
        <v>256870</v>
      </c>
      <c r="J1001" s="1">
        <v>256870</v>
      </c>
      <c r="K1001" s="1">
        <v>109590.85</v>
      </c>
    </row>
    <row r="1002" spans="1:11" x14ac:dyDescent="0.25">
      <c r="A1002" t="s">
        <v>24907</v>
      </c>
      <c r="B1002" t="s">
        <v>24906</v>
      </c>
      <c r="C1002" t="s">
        <v>24905</v>
      </c>
      <c r="D1002" t="s">
        <v>24904</v>
      </c>
      <c r="E1002" t="s">
        <v>13338</v>
      </c>
      <c r="F1002" t="s">
        <v>10658</v>
      </c>
      <c r="G1002" s="2">
        <v>43012</v>
      </c>
      <c r="H1002" s="1">
        <v>78014</v>
      </c>
      <c r="I1002" s="1">
        <v>77852</v>
      </c>
      <c r="J1002" s="1">
        <v>77852</v>
      </c>
      <c r="K1002" s="1">
        <v>31140.799999999999</v>
      </c>
    </row>
    <row r="1003" spans="1:11" x14ac:dyDescent="0.25">
      <c r="A1003" t="s">
        <v>24903</v>
      </c>
      <c r="B1003" t="s">
        <v>24902</v>
      </c>
      <c r="C1003" t="s">
        <v>24901</v>
      </c>
      <c r="D1003" t="s">
        <v>24900</v>
      </c>
      <c r="E1003" t="s">
        <v>13338</v>
      </c>
      <c r="F1003" t="s">
        <v>10658</v>
      </c>
      <c r="G1003" s="2">
        <v>43012</v>
      </c>
      <c r="H1003" s="1">
        <v>19236</v>
      </c>
      <c r="I1003" s="1">
        <v>18194</v>
      </c>
      <c r="J1003" s="1">
        <v>18194</v>
      </c>
      <c r="K1003" s="1">
        <v>7780.6</v>
      </c>
    </row>
    <row r="1004" spans="1:11" x14ac:dyDescent="0.25">
      <c r="A1004" t="s">
        <v>24899</v>
      </c>
      <c r="B1004" t="s">
        <v>24898</v>
      </c>
      <c r="C1004" t="s">
        <v>9891</v>
      </c>
      <c r="D1004" t="s">
        <v>9890</v>
      </c>
      <c r="E1004" t="s">
        <v>13338</v>
      </c>
      <c r="F1004" t="s">
        <v>4</v>
      </c>
      <c r="G1004" s="2">
        <v>43052</v>
      </c>
      <c r="H1004" s="1">
        <v>107489</v>
      </c>
      <c r="J1004" s="1">
        <v>107489</v>
      </c>
      <c r="K1004" s="1">
        <v>53523.1</v>
      </c>
    </row>
    <row r="1005" spans="1:11" x14ac:dyDescent="0.25">
      <c r="A1005" t="s">
        <v>24897</v>
      </c>
      <c r="B1005" t="s">
        <v>24896</v>
      </c>
      <c r="C1005" t="s">
        <v>24895</v>
      </c>
      <c r="D1005" t="s">
        <v>24894</v>
      </c>
      <c r="E1005" t="s">
        <v>13338</v>
      </c>
      <c r="F1005" t="s">
        <v>10658</v>
      </c>
      <c r="G1005" s="2">
        <v>42997</v>
      </c>
      <c r="H1005" s="1">
        <v>420118</v>
      </c>
      <c r="I1005" s="1">
        <v>414255</v>
      </c>
      <c r="J1005" s="1">
        <v>414255</v>
      </c>
      <c r="K1005" s="1">
        <v>178907.5</v>
      </c>
    </row>
    <row r="1006" spans="1:11" x14ac:dyDescent="0.25">
      <c r="A1006" t="s">
        <v>24893</v>
      </c>
      <c r="B1006" t="s">
        <v>24892</v>
      </c>
      <c r="C1006" t="s">
        <v>9191</v>
      </c>
      <c r="D1006" t="s">
        <v>9190</v>
      </c>
      <c r="E1006" t="s">
        <v>13338</v>
      </c>
      <c r="F1006" t="s">
        <v>10658</v>
      </c>
      <c r="G1006" s="2">
        <v>42773</v>
      </c>
      <c r="H1006" s="1">
        <v>271452</v>
      </c>
      <c r="I1006" s="1">
        <v>263649</v>
      </c>
      <c r="J1006" s="1">
        <v>263649</v>
      </c>
      <c r="K1006" s="1">
        <v>101761.48</v>
      </c>
    </row>
    <row r="1007" spans="1:11" x14ac:dyDescent="0.25">
      <c r="A1007" t="s">
        <v>24891</v>
      </c>
      <c r="B1007" t="s">
        <v>24890</v>
      </c>
      <c r="C1007" t="s">
        <v>24889</v>
      </c>
      <c r="D1007" t="s">
        <v>24888</v>
      </c>
      <c r="E1007" t="s">
        <v>13338</v>
      </c>
      <c r="F1007" t="s">
        <v>10658</v>
      </c>
      <c r="G1007" s="2">
        <v>42830</v>
      </c>
      <c r="H1007" s="1">
        <v>206631</v>
      </c>
      <c r="I1007" s="1">
        <v>152914</v>
      </c>
      <c r="J1007" s="1">
        <v>152914</v>
      </c>
      <c r="K1007" s="1">
        <v>81852.679999999993</v>
      </c>
    </row>
    <row r="1008" spans="1:11" x14ac:dyDescent="0.25">
      <c r="A1008" t="s">
        <v>24887</v>
      </c>
      <c r="B1008" t="s">
        <v>24886</v>
      </c>
      <c r="C1008" t="s">
        <v>24885</v>
      </c>
      <c r="D1008" t="s">
        <v>24884</v>
      </c>
      <c r="E1008" t="s">
        <v>13338</v>
      </c>
      <c r="F1008" t="s">
        <v>10658</v>
      </c>
      <c r="G1008" s="2">
        <v>42977</v>
      </c>
      <c r="H1008" s="1">
        <v>6153</v>
      </c>
      <c r="I1008" s="1">
        <v>6146</v>
      </c>
      <c r="J1008" s="1">
        <v>6146</v>
      </c>
      <c r="K1008" s="1">
        <v>2274.02</v>
      </c>
    </row>
    <row r="1009" spans="1:11" x14ac:dyDescent="0.25">
      <c r="A1009" t="s">
        <v>24883</v>
      </c>
      <c r="B1009" t="s">
        <v>24882</v>
      </c>
      <c r="C1009" t="s">
        <v>2562</v>
      </c>
      <c r="D1009" t="s">
        <v>2561</v>
      </c>
      <c r="E1009" t="s">
        <v>13338</v>
      </c>
      <c r="F1009" t="s">
        <v>10658</v>
      </c>
      <c r="G1009" s="2">
        <v>43054</v>
      </c>
      <c r="H1009" s="1">
        <v>46063</v>
      </c>
      <c r="I1009" s="1">
        <v>46031</v>
      </c>
      <c r="J1009" s="1">
        <v>46031</v>
      </c>
      <c r="K1009" s="1">
        <v>18412.400000000001</v>
      </c>
    </row>
    <row r="1010" spans="1:11" x14ac:dyDescent="0.25">
      <c r="A1010" t="s">
        <v>24881</v>
      </c>
      <c r="B1010" t="s">
        <v>24880</v>
      </c>
      <c r="C1010" t="s">
        <v>24879</v>
      </c>
      <c r="D1010" t="s">
        <v>24878</v>
      </c>
      <c r="E1010" t="s">
        <v>13338</v>
      </c>
      <c r="F1010" t="s">
        <v>10658</v>
      </c>
      <c r="G1010" s="2">
        <v>43059</v>
      </c>
      <c r="H1010" s="1">
        <v>162225</v>
      </c>
      <c r="I1010" s="1">
        <v>161927</v>
      </c>
      <c r="J1010" s="1">
        <v>161927</v>
      </c>
      <c r="K1010" s="1">
        <v>64770.8</v>
      </c>
    </row>
    <row r="1011" spans="1:11" x14ac:dyDescent="0.25">
      <c r="A1011" t="s">
        <v>24877</v>
      </c>
      <c r="B1011" t="s">
        <v>24876</v>
      </c>
      <c r="C1011" t="s">
        <v>5719</v>
      </c>
      <c r="D1011" t="s">
        <v>5718</v>
      </c>
      <c r="E1011" t="s">
        <v>13338</v>
      </c>
      <c r="F1011" t="s">
        <v>10658</v>
      </c>
      <c r="G1011" s="2">
        <v>42971</v>
      </c>
      <c r="I1011" s="1">
        <v>49937</v>
      </c>
      <c r="J1011" s="1">
        <v>49937</v>
      </c>
      <c r="K1011" s="1">
        <v>19974.8</v>
      </c>
    </row>
    <row r="1012" spans="1:11" x14ac:dyDescent="0.25">
      <c r="A1012" t="s">
        <v>24875</v>
      </c>
      <c r="B1012" t="s">
        <v>24874</v>
      </c>
      <c r="C1012" t="s">
        <v>24873</v>
      </c>
      <c r="D1012" t="s">
        <v>24872</v>
      </c>
      <c r="E1012" t="s">
        <v>13338</v>
      </c>
      <c r="F1012" t="s">
        <v>10658</v>
      </c>
      <c r="G1012" s="2">
        <v>42860</v>
      </c>
      <c r="H1012" s="1">
        <v>5488</v>
      </c>
      <c r="I1012" s="1">
        <v>5306</v>
      </c>
      <c r="J1012" s="1">
        <v>5306</v>
      </c>
      <c r="K1012" s="1">
        <v>2653</v>
      </c>
    </row>
    <row r="1013" spans="1:11" x14ac:dyDescent="0.25">
      <c r="A1013" t="s">
        <v>24871</v>
      </c>
      <c r="B1013" t="s">
        <v>24870</v>
      </c>
      <c r="C1013" t="s">
        <v>23961</v>
      </c>
      <c r="D1013" t="s">
        <v>23960</v>
      </c>
      <c r="E1013" t="s">
        <v>13338</v>
      </c>
      <c r="F1013" t="s">
        <v>10658</v>
      </c>
      <c r="G1013" s="2">
        <v>43080</v>
      </c>
      <c r="H1013" s="1">
        <v>42244</v>
      </c>
      <c r="I1013" s="1">
        <v>42223</v>
      </c>
      <c r="J1013" s="1">
        <v>42223</v>
      </c>
      <c r="K1013" s="1">
        <v>16889.2</v>
      </c>
    </row>
    <row r="1014" spans="1:11" x14ac:dyDescent="0.25">
      <c r="A1014" t="s">
        <v>24869</v>
      </c>
      <c r="B1014" t="s">
        <v>24868</v>
      </c>
      <c r="C1014" t="s">
        <v>6891</v>
      </c>
      <c r="D1014" t="s">
        <v>6890</v>
      </c>
      <c r="E1014" t="s">
        <v>13338</v>
      </c>
      <c r="F1014" t="s">
        <v>10658</v>
      </c>
      <c r="G1014" s="2">
        <v>42989</v>
      </c>
      <c r="H1014" s="1">
        <v>12000</v>
      </c>
      <c r="I1014" s="1">
        <v>11216</v>
      </c>
      <c r="J1014" s="1">
        <v>11216</v>
      </c>
      <c r="K1014" s="1">
        <v>5608</v>
      </c>
    </row>
    <row r="1015" spans="1:11" x14ac:dyDescent="0.25">
      <c r="A1015" t="s">
        <v>24867</v>
      </c>
      <c r="B1015" t="s">
        <v>24866</v>
      </c>
      <c r="C1015" t="s">
        <v>9217</v>
      </c>
      <c r="D1015" t="s">
        <v>9216</v>
      </c>
      <c r="E1015" t="s">
        <v>13338</v>
      </c>
      <c r="F1015" t="s">
        <v>10658</v>
      </c>
      <c r="G1015" s="2">
        <v>43041</v>
      </c>
      <c r="H1015" s="1">
        <v>29948</v>
      </c>
      <c r="I1015" s="1">
        <v>29752</v>
      </c>
      <c r="J1015" s="1">
        <v>29752</v>
      </c>
      <c r="K1015" s="1">
        <v>12435.2</v>
      </c>
    </row>
    <row r="1016" spans="1:11" x14ac:dyDescent="0.25">
      <c r="A1016" t="s">
        <v>24865</v>
      </c>
      <c r="B1016" t="s">
        <v>24864</v>
      </c>
      <c r="C1016" t="s">
        <v>1950</v>
      </c>
      <c r="D1016" t="s">
        <v>1949</v>
      </c>
      <c r="E1016" t="s">
        <v>13338</v>
      </c>
      <c r="F1016" t="s">
        <v>10658</v>
      </c>
      <c r="G1016" s="2">
        <v>42760</v>
      </c>
      <c r="I1016" s="1">
        <v>63720</v>
      </c>
      <c r="J1016" s="1">
        <v>63720</v>
      </c>
      <c r="K1016" s="1">
        <v>23576.400000000001</v>
      </c>
    </row>
    <row r="1017" spans="1:11" x14ac:dyDescent="0.25">
      <c r="A1017" t="s">
        <v>24863</v>
      </c>
      <c r="B1017" t="s">
        <v>24862</v>
      </c>
      <c r="C1017" t="s">
        <v>4593</v>
      </c>
      <c r="D1017" t="s">
        <v>4592</v>
      </c>
      <c r="E1017" t="s">
        <v>13338</v>
      </c>
      <c r="F1017" t="s">
        <v>10658</v>
      </c>
      <c r="G1017" s="2">
        <v>42760</v>
      </c>
      <c r="H1017" s="1">
        <v>236390</v>
      </c>
      <c r="I1017" s="1">
        <v>233525</v>
      </c>
      <c r="J1017" s="1">
        <v>233525</v>
      </c>
      <c r="K1017" s="1">
        <v>96912.28</v>
      </c>
    </row>
    <row r="1018" spans="1:11" x14ac:dyDescent="0.25">
      <c r="A1018" t="s">
        <v>24861</v>
      </c>
      <c r="B1018" t="s">
        <v>24860</v>
      </c>
      <c r="C1018" t="s">
        <v>24859</v>
      </c>
      <c r="D1018" t="s">
        <v>24858</v>
      </c>
      <c r="E1018" t="s">
        <v>13338</v>
      </c>
      <c r="F1018" t="s">
        <v>10658</v>
      </c>
      <c r="G1018" s="2">
        <v>43062</v>
      </c>
      <c r="H1018" s="1">
        <v>551150</v>
      </c>
      <c r="I1018" s="1">
        <v>550302</v>
      </c>
      <c r="J1018" s="1">
        <v>550302</v>
      </c>
      <c r="K1018" s="1">
        <v>223217.9</v>
      </c>
    </row>
    <row r="1019" spans="1:11" x14ac:dyDescent="0.25">
      <c r="A1019" t="s">
        <v>24857</v>
      </c>
      <c r="B1019" t="s">
        <v>24856</v>
      </c>
      <c r="C1019" t="s">
        <v>24855</v>
      </c>
      <c r="D1019" t="s">
        <v>24854</v>
      </c>
      <c r="E1019" t="s">
        <v>13338</v>
      </c>
      <c r="F1019" t="s">
        <v>4</v>
      </c>
      <c r="G1019" s="2">
        <v>43052</v>
      </c>
      <c r="I1019" s="1">
        <v>108464</v>
      </c>
      <c r="J1019" s="1">
        <v>108464</v>
      </c>
      <c r="K1019" s="1">
        <v>53949.3</v>
      </c>
    </row>
    <row r="1020" spans="1:11" x14ac:dyDescent="0.25">
      <c r="A1020" t="s">
        <v>24853</v>
      </c>
      <c r="B1020" t="s">
        <v>24852</v>
      </c>
      <c r="C1020" t="s">
        <v>24851</v>
      </c>
      <c r="D1020" t="s">
        <v>24850</v>
      </c>
      <c r="E1020" t="s">
        <v>13338</v>
      </c>
      <c r="F1020" t="s">
        <v>10658</v>
      </c>
      <c r="G1020" s="2">
        <v>43062</v>
      </c>
      <c r="I1020" s="1">
        <v>9940</v>
      </c>
      <c r="J1020" s="1">
        <v>9940</v>
      </c>
      <c r="K1020" s="1">
        <v>3976</v>
      </c>
    </row>
    <row r="1021" spans="1:11" x14ac:dyDescent="0.25">
      <c r="A1021" t="s">
        <v>24849</v>
      </c>
      <c r="B1021" t="s">
        <v>24848</v>
      </c>
      <c r="C1021" t="s">
        <v>24847</v>
      </c>
      <c r="D1021" t="s">
        <v>24846</v>
      </c>
      <c r="E1021" t="s">
        <v>13338</v>
      </c>
      <c r="F1021" t="s">
        <v>10658</v>
      </c>
      <c r="G1021" s="2">
        <v>42999</v>
      </c>
      <c r="H1021" s="1">
        <v>18994</v>
      </c>
      <c r="I1021" s="1">
        <v>18993</v>
      </c>
      <c r="J1021" s="1">
        <v>18993</v>
      </c>
      <c r="K1021" s="1">
        <v>7597.2</v>
      </c>
    </row>
    <row r="1022" spans="1:11" x14ac:dyDescent="0.25">
      <c r="A1022" t="s">
        <v>24845</v>
      </c>
      <c r="B1022" t="s">
        <v>24844</v>
      </c>
      <c r="C1022" t="s">
        <v>9969</v>
      </c>
      <c r="D1022" t="s">
        <v>9968</v>
      </c>
      <c r="E1022" t="s">
        <v>13338</v>
      </c>
      <c r="F1022" t="s">
        <v>4</v>
      </c>
      <c r="G1022" s="2">
        <v>43052</v>
      </c>
      <c r="I1022" s="1">
        <v>72485</v>
      </c>
      <c r="J1022" s="1">
        <v>72485</v>
      </c>
      <c r="K1022" s="1">
        <v>36242.5</v>
      </c>
    </row>
    <row r="1023" spans="1:11" x14ac:dyDescent="0.25">
      <c r="A1023" t="s">
        <v>24843</v>
      </c>
      <c r="B1023" t="s">
        <v>24842</v>
      </c>
      <c r="C1023" t="s">
        <v>18835</v>
      </c>
      <c r="D1023" t="s">
        <v>18834</v>
      </c>
      <c r="E1023" t="s">
        <v>13338</v>
      </c>
      <c r="F1023" t="s">
        <v>10658</v>
      </c>
      <c r="G1023" s="2">
        <v>42773</v>
      </c>
      <c r="I1023" s="1">
        <v>16704</v>
      </c>
      <c r="J1023" s="1">
        <v>16704</v>
      </c>
      <c r="K1023" s="1">
        <v>6180.48</v>
      </c>
    </row>
    <row r="1024" spans="1:11" x14ac:dyDescent="0.25">
      <c r="A1024" t="s">
        <v>24841</v>
      </c>
      <c r="B1024" t="s">
        <v>24840</v>
      </c>
      <c r="C1024" t="s">
        <v>24839</v>
      </c>
      <c r="D1024" t="s">
        <v>24838</v>
      </c>
      <c r="E1024" t="s">
        <v>13338</v>
      </c>
      <c r="F1024" t="s">
        <v>10658</v>
      </c>
      <c r="G1024" s="2">
        <v>42760</v>
      </c>
      <c r="I1024" s="1">
        <v>114428</v>
      </c>
      <c r="J1024" s="1">
        <v>114428</v>
      </c>
      <c r="K1024" s="1">
        <v>42338.36</v>
      </c>
    </row>
    <row r="1025" spans="1:11" x14ac:dyDescent="0.25">
      <c r="A1025" t="s">
        <v>24837</v>
      </c>
      <c r="B1025" t="s">
        <v>24836</v>
      </c>
      <c r="C1025" t="s">
        <v>559</v>
      </c>
      <c r="D1025" t="s">
        <v>558</v>
      </c>
      <c r="E1025" t="s">
        <v>13338</v>
      </c>
      <c r="F1025" t="s">
        <v>10658</v>
      </c>
      <c r="G1025" s="2">
        <v>43073</v>
      </c>
      <c r="H1025" s="1">
        <v>33709</v>
      </c>
      <c r="I1025" s="1">
        <v>33710</v>
      </c>
      <c r="J1025" s="1">
        <v>33710</v>
      </c>
      <c r="K1025" s="1">
        <v>16855</v>
      </c>
    </row>
    <row r="1026" spans="1:11" x14ac:dyDescent="0.25">
      <c r="A1026" t="s">
        <v>24835</v>
      </c>
      <c r="B1026" t="s">
        <v>24834</v>
      </c>
      <c r="C1026" t="s">
        <v>5087</v>
      </c>
      <c r="D1026" t="s">
        <v>5086</v>
      </c>
      <c r="E1026" t="s">
        <v>13338</v>
      </c>
      <c r="F1026" t="s">
        <v>10658</v>
      </c>
      <c r="G1026" s="2">
        <v>43046</v>
      </c>
      <c r="H1026" s="1">
        <v>614858</v>
      </c>
      <c r="I1026" s="1">
        <v>608809</v>
      </c>
      <c r="J1026" s="1">
        <v>608809</v>
      </c>
      <c r="K1026" s="1">
        <v>251044.6</v>
      </c>
    </row>
    <row r="1027" spans="1:11" x14ac:dyDescent="0.25">
      <c r="A1027" t="s">
        <v>24833</v>
      </c>
      <c r="B1027" t="s">
        <v>24832</v>
      </c>
      <c r="C1027" t="s">
        <v>24831</v>
      </c>
      <c r="D1027" t="s">
        <v>24830</v>
      </c>
      <c r="E1027" t="s">
        <v>13338</v>
      </c>
      <c r="F1027" t="s">
        <v>4</v>
      </c>
      <c r="G1027" s="2">
        <v>43052</v>
      </c>
      <c r="H1027" s="1">
        <v>3982</v>
      </c>
      <c r="I1027" s="1">
        <v>3970</v>
      </c>
      <c r="J1027" s="1">
        <v>3970</v>
      </c>
      <c r="K1027" s="1">
        <v>1588</v>
      </c>
    </row>
    <row r="1028" spans="1:11" x14ac:dyDescent="0.25">
      <c r="A1028" t="s">
        <v>24829</v>
      </c>
      <c r="B1028" t="s">
        <v>24828</v>
      </c>
      <c r="C1028" t="s">
        <v>12795</v>
      </c>
      <c r="D1028" t="s">
        <v>12794</v>
      </c>
      <c r="E1028" t="s">
        <v>13338</v>
      </c>
      <c r="F1028" t="s">
        <v>10658</v>
      </c>
      <c r="G1028" s="2">
        <v>43003</v>
      </c>
      <c r="H1028" s="1">
        <v>54371</v>
      </c>
      <c r="I1028" s="1">
        <v>54255</v>
      </c>
      <c r="J1028" s="1">
        <v>54255</v>
      </c>
      <c r="K1028" s="1">
        <v>21889.1</v>
      </c>
    </row>
    <row r="1029" spans="1:11" x14ac:dyDescent="0.25">
      <c r="A1029" t="s">
        <v>24827</v>
      </c>
      <c r="B1029" t="s">
        <v>24826</v>
      </c>
      <c r="C1029" t="s">
        <v>24825</v>
      </c>
      <c r="D1029" t="s">
        <v>24824</v>
      </c>
      <c r="E1029" t="s">
        <v>13338</v>
      </c>
      <c r="F1029" t="s">
        <v>10658</v>
      </c>
      <c r="G1029" s="2">
        <v>42970</v>
      </c>
      <c r="H1029" s="1">
        <v>774644</v>
      </c>
      <c r="I1029" s="1">
        <v>765908</v>
      </c>
      <c r="J1029" s="1">
        <v>765908</v>
      </c>
      <c r="K1029" s="1">
        <v>325160.5</v>
      </c>
    </row>
    <row r="1030" spans="1:11" x14ac:dyDescent="0.25">
      <c r="A1030" t="s">
        <v>24823</v>
      </c>
      <c r="B1030" t="s">
        <v>24822</v>
      </c>
      <c r="C1030" t="s">
        <v>24821</v>
      </c>
      <c r="D1030" t="s">
        <v>24820</v>
      </c>
      <c r="E1030" t="s">
        <v>13338</v>
      </c>
      <c r="F1030" t="s">
        <v>10658</v>
      </c>
      <c r="G1030" s="2">
        <v>43059</v>
      </c>
      <c r="H1030" s="1">
        <v>86016</v>
      </c>
      <c r="I1030" s="1">
        <v>85997</v>
      </c>
      <c r="J1030" s="1">
        <v>85997</v>
      </c>
      <c r="K1030" s="1">
        <v>42998.5</v>
      </c>
    </row>
    <row r="1031" spans="1:11" x14ac:dyDescent="0.25">
      <c r="A1031" t="s">
        <v>24819</v>
      </c>
      <c r="B1031" t="s">
        <v>24818</v>
      </c>
      <c r="C1031" t="s">
        <v>24817</v>
      </c>
      <c r="D1031" t="s">
        <v>24816</v>
      </c>
      <c r="E1031" t="s">
        <v>13338</v>
      </c>
      <c r="F1031" t="s">
        <v>10658</v>
      </c>
      <c r="G1031" s="2">
        <v>43059</v>
      </c>
      <c r="H1031" s="1">
        <v>434112</v>
      </c>
      <c r="I1031" s="1">
        <v>434017</v>
      </c>
      <c r="J1031" s="1">
        <v>434017</v>
      </c>
      <c r="K1031" s="1">
        <v>217008.5</v>
      </c>
    </row>
    <row r="1032" spans="1:11" x14ac:dyDescent="0.25">
      <c r="A1032" t="s">
        <v>24815</v>
      </c>
      <c r="B1032" t="s">
        <v>24814</v>
      </c>
      <c r="C1032" t="s">
        <v>24813</v>
      </c>
      <c r="D1032" t="s">
        <v>24812</v>
      </c>
      <c r="E1032" t="s">
        <v>13338</v>
      </c>
      <c r="F1032" t="s">
        <v>10658</v>
      </c>
      <c r="G1032" s="2">
        <v>42760</v>
      </c>
      <c r="H1032" s="1">
        <v>5454</v>
      </c>
      <c r="I1032" s="1">
        <v>5454</v>
      </c>
      <c r="J1032" s="1">
        <v>5454</v>
      </c>
      <c r="K1032" s="1">
        <v>2017.98</v>
      </c>
    </row>
    <row r="1033" spans="1:11" x14ac:dyDescent="0.25">
      <c r="A1033" t="s">
        <v>24811</v>
      </c>
      <c r="B1033" t="s">
        <v>24810</v>
      </c>
      <c r="C1033" t="s">
        <v>24809</v>
      </c>
      <c r="D1033" t="s">
        <v>24808</v>
      </c>
      <c r="E1033" t="s">
        <v>13338</v>
      </c>
      <c r="F1033" t="s">
        <v>10658</v>
      </c>
      <c r="G1033" s="2">
        <v>43052</v>
      </c>
      <c r="I1033" s="1">
        <v>72826</v>
      </c>
      <c r="J1033" s="1">
        <v>72826</v>
      </c>
      <c r="K1033" s="1">
        <v>36413</v>
      </c>
    </row>
    <row r="1034" spans="1:11" x14ac:dyDescent="0.25">
      <c r="A1034" t="s">
        <v>24807</v>
      </c>
      <c r="B1034" t="s">
        <v>24806</v>
      </c>
      <c r="C1034" t="s">
        <v>24805</v>
      </c>
      <c r="D1034" t="s">
        <v>24804</v>
      </c>
      <c r="E1034" t="s">
        <v>13338</v>
      </c>
      <c r="F1034" t="s">
        <v>10658</v>
      </c>
      <c r="G1034" s="2">
        <v>43080</v>
      </c>
      <c r="H1034" s="1">
        <v>60053</v>
      </c>
      <c r="I1034" s="1">
        <v>59933</v>
      </c>
      <c r="J1034" s="1">
        <v>59933</v>
      </c>
      <c r="K1034" s="1">
        <v>23973.200000000001</v>
      </c>
    </row>
    <row r="1035" spans="1:11" x14ac:dyDescent="0.25">
      <c r="A1035" t="s">
        <v>24803</v>
      </c>
      <c r="B1035" t="s">
        <v>24802</v>
      </c>
      <c r="C1035" t="s">
        <v>24801</v>
      </c>
      <c r="D1035" t="s">
        <v>24800</v>
      </c>
      <c r="E1035" t="s">
        <v>13338</v>
      </c>
      <c r="F1035" t="s">
        <v>10658</v>
      </c>
      <c r="G1035" s="2">
        <v>43046</v>
      </c>
      <c r="I1035" s="1">
        <v>21337</v>
      </c>
      <c r="J1035" s="1">
        <v>21337</v>
      </c>
      <c r="K1035" s="1">
        <v>8534.7999999999993</v>
      </c>
    </row>
    <row r="1036" spans="1:11" x14ac:dyDescent="0.25">
      <c r="A1036" t="s">
        <v>24799</v>
      </c>
      <c r="B1036" t="s">
        <v>24798</v>
      </c>
      <c r="C1036" t="s">
        <v>4219</v>
      </c>
      <c r="D1036" t="s">
        <v>4218</v>
      </c>
      <c r="E1036" t="s">
        <v>13338</v>
      </c>
      <c r="F1036" t="s">
        <v>10658</v>
      </c>
      <c r="G1036" s="2">
        <v>43052</v>
      </c>
      <c r="H1036" s="1">
        <v>326808</v>
      </c>
      <c r="I1036" s="1">
        <v>326644</v>
      </c>
      <c r="J1036" s="1">
        <v>326644</v>
      </c>
      <c r="K1036" s="1">
        <v>130657.60000000001</v>
      </c>
    </row>
    <row r="1037" spans="1:11" x14ac:dyDescent="0.25">
      <c r="A1037" t="s">
        <v>24797</v>
      </c>
      <c r="B1037" t="s">
        <v>24796</v>
      </c>
      <c r="C1037" t="s">
        <v>12000</v>
      </c>
      <c r="D1037" t="s">
        <v>11999</v>
      </c>
      <c r="E1037" t="s">
        <v>13338</v>
      </c>
      <c r="F1037" t="s">
        <v>10658</v>
      </c>
      <c r="G1037" s="2">
        <v>42760</v>
      </c>
      <c r="H1037" s="1">
        <v>520664</v>
      </c>
      <c r="I1037" s="1">
        <v>513090</v>
      </c>
      <c r="J1037" s="1">
        <v>513090</v>
      </c>
      <c r="K1037" s="1">
        <v>214999.08</v>
      </c>
    </row>
    <row r="1038" spans="1:11" x14ac:dyDescent="0.25">
      <c r="A1038" t="s">
        <v>24795</v>
      </c>
      <c r="B1038" t="s">
        <v>24794</v>
      </c>
      <c r="C1038" t="s">
        <v>24793</v>
      </c>
      <c r="D1038" t="s">
        <v>24792</v>
      </c>
      <c r="E1038" t="s">
        <v>13338</v>
      </c>
      <c r="F1038" t="s">
        <v>10658</v>
      </c>
      <c r="G1038" s="2">
        <v>43054</v>
      </c>
      <c r="I1038" s="1">
        <v>41714</v>
      </c>
      <c r="J1038" s="1">
        <v>41714</v>
      </c>
      <c r="K1038" s="1">
        <v>16685.599999999999</v>
      </c>
    </row>
    <row r="1039" spans="1:11" x14ac:dyDescent="0.25">
      <c r="A1039" t="s">
        <v>24791</v>
      </c>
      <c r="B1039" t="s">
        <v>24790</v>
      </c>
      <c r="C1039" t="s">
        <v>8503</v>
      </c>
      <c r="D1039" t="s">
        <v>8502</v>
      </c>
      <c r="E1039" t="s">
        <v>13338</v>
      </c>
      <c r="F1039" t="s">
        <v>10658</v>
      </c>
      <c r="G1039" s="2">
        <v>43052</v>
      </c>
      <c r="I1039" s="1">
        <v>24972</v>
      </c>
      <c r="J1039" s="1">
        <v>24972</v>
      </c>
      <c r="K1039" s="1">
        <v>9988.7999999999993</v>
      </c>
    </row>
    <row r="1040" spans="1:11" x14ac:dyDescent="0.25">
      <c r="A1040" t="s">
        <v>24789</v>
      </c>
      <c r="B1040" t="s">
        <v>24788</v>
      </c>
      <c r="C1040" t="s">
        <v>10103</v>
      </c>
      <c r="D1040" t="s">
        <v>10102</v>
      </c>
      <c r="E1040" t="s">
        <v>13338</v>
      </c>
      <c r="F1040" t="s">
        <v>4</v>
      </c>
      <c r="G1040" s="2">
        <v>43052</v>
      </c>
      <c r="H1040" s="1">
        <v>37814</v>
      </c>
      <c r="J1040" s="1">
        <v>37814</v>
      </c>
      <c r="K1040" s="1">
        <v>15125.6</v>
      </c>
    </row>
    <row r="1041" spans="1:11" x14ac:dyDescent="0.25">
      <c r="A1041" t="s">
        <v>24787</v>
      </c>
      <c r="B1041" t="s">
        <v>24786</v>
      </c>
      <c r="C1041" t="s">
        <v>24785</v>
      </c>
      <c r="D1041" t="s">
        <v>24784</v>
      </c>
      <c r="E1041" t="s">
        <v>13338</v>
      </c>
      <c r="F1041" t="s">
        <v>10658</v>
      </c>
      <c r="G1041" s="2">
        <v>42971</v>
      </c>
      <c r="H1041" s="1">
        <v>98260</v>
      </c>
      <c r="I1041" s="1">
        <v>98260</v>
      </c>
      <c r="J1041" s="1">
        <v>98260</v>
      </c>
      <c r="K1041" s="1">
        <v>39304</v>
      </c>
    </row>
    <row r="1042" spans="1:11" x14ac:dyDescent="0.25">
      <c r="A1042" t="s">
        <v>24783</v>
      </c>
      <c r="B1042" t="s">
        <v>24782</v>
      </c>
      <c r="C1042" t="s">
        <v>24781</v>
      </c>
      <c r="D1042" t="s">
        <v>24780</v>
      </c>
      <c r="E1042" t="s">
        <v>13338</v>
      </c>
      <c r="F1042" t="s">
        <v>4</v>
      </c>
      <c r="G1042" s="2">
        <v>43062</v>
      </c>
      <c r="H1042" s="1">
        <v>40298</v>
      </c>
      <c r="I1042" s="1">
        <v>16263</v>
      </c>
      <c r="J1042" s="1">
        <v>16263</v>
      </c>
      <c r="K1042" s="1">
        <v>8131.5</v>
      </c>
    </row>
    <row r="1043" spans="1:11" x14ac:dyDescent="0.25">
      <c r="A1043" t="s">
        <v>24779</v>
      </c>
      <c r="B1043" t="s">
        <v>24778</v>
      </c>
      <c r="C1043" t="s">
        <v>2192</v>
      </c>
      <c r="D1043" t="s">
        <v>2191</v>
      </c>
      <c r="E1043" t="s">
        <v>13338</v>
      </c>
      <c r="F1043" t="s">
        <v>10658</v>
      </c>
      <c r="G1043" s="2">
        <v>42830</v>
      </c>
      <c r="H1043" s="1">
        <v>51941</v>
      </c>
      <c r="I1043" s="1">
        <v>37498</v>
      </c>
      <c r="J1043" s="1">
        <v>37498</v>
      </c>
      <c r="K1043" s="1">
        <v>18749</v>
      </c>
    </row>
    <row r="1044" spans="1:11" x14ac:dyDescent="0.25">
      <c r="A1044" t="s">
        <v>24777</v>
      </c>
      <c r="B1044" t="s">
        <v>24776</v>
      </c>
      <c r="C1044" t="s">
        <v>8993</v>
      </c>
      <c r="D1044" t="s">
        <v>8992</v>
      </c>
      <c r="E1044" t="s">
        <v>13338</v>
      </c>
      <c r="F1044" t="s">
        <v>10658</v>
      </c>
      <c r="G1044" s="2">
        <v>43054</v>
      </c>
      <c r="H1044" s="1">
        <v>193062</v>
      </c>
      <c r="I1044" s="1">
        <v>191640</v>
      </c>
      <c r="J1044" s="1">
        <v>191640</v>
      </c>
      <c r="K1044" s="1">
        <v>80004.3</v>
      </c>
    </row>
    <row r="1045" spans="1:11" x14ac:dyDescent="0.25">
      <c r="A1045" t="s">
        <v>24775</v>
      </c>
      <c r="B1045" t="s">
        <v>24774</v>
      </c>
      <c r="C1045" t="s">
        <v>24773</v>
      </c>
      <c r="D1045" t="s">
        <v>24772</v>
      </c>
      <c r="E1045" t="s">
        <v>13338</v>
      </c>
      <c r="F1045" t="s">
        <v>10658</v>
      </c>
      <c r="G1045" s="2">
        <v>42991</v>
      </c>
      <c r="H1045" s="1">
        <v>55089</v>
      </c>
      <c r="I1045" s="1">
        <v>55084</v>
      </c>
      <c r="J1045" s="1">
        <v>55084</v>
      </c>
      <c r="K1045" s="1">
        <v>22033.599999999999</v>
      </c>
    </row>
    <row r="1046" spans="1:11" x14ac:dyDescent="0.25">
      <c r="A1046" t="s">
        <v>24771</v>
      </c>
      <c r="B1046" t="s">
        <v>24770</v>
      </c>
      <c r="C1046" t="s">
        <v>4203</v>
      </c>
      <c r="D1046" t="s">
        <v>4202</v>
      </c>
      <c r="E1046" t="s">
        <v>13338</v>
      </c>
      <c r="F1046" t="s">
        <v>10658</v>
      </c>
      <c r="G1046" s="2">
        <v>42991</v>
      </c>
      <c r="I1046" s="1">
        <v>120934</v>
      </c>
      <c r="J1046" s="1">
        <v>120934</v>
      </c>
      <c r="K1046" s="1">
        <v>48373.599999999999</v>
      </c>
    </row>
    <row r="1047" spans="1:11" x14ac:dyDescent="0.25">
      <c r="A1047" t="s">
        <v>24769</v>
      </c>
      <c r="B1047" t="s">
        <v>24768</v>
      </c>
      <c r="C1047" t="s">
        <v>24767</v>
      </c>
      <c r="D1047" t="s">
        <v>24766</v>
      </c>
      <c r="E1047" t="s">
        <v>13338</v>
      </c>
      <c r="F1047" t="s">
        <v>10658</v>
      </c>
      <c r="G1047" s="2">
        <v>43040</v>
      </c>
      <c r="I1047" s="1">
        <v>564370</v>
      </c>
      <c r="J1047" s="1">
        <v>564370</v>
      </c>
      <c r="K1047" s="1">
        <v>237930.2</v>
      </c>
    </row>
    <row r="1048" spans="1:11" x14ac:dyDescent="0.25">
      <c r="A1048" t="s">
        <v>24765</v>
      </c>
      <c r="B1048" t="s">
        <v>24764</v>
      </c>
      <c r="C1048" t="s">
        <v>4203</v>
      </c>
      <c r="D1048" t="s">
        <v>4202</v>
      </c>
      <c r="E1048" t="s">
        <v>13338</v>
      </c>
      <c r="F1048" t="s">
        <v>10658</v>
      </c>
      <c r="G1048" s="2">
        <v>42830</v>
      </c>
      <c r="H1048" s="1">
        <v>82974</v>
      </c>
      <c r="I1048" s="1">
        <v>41458</v>
      </c>
      <c r="J1048" s="1">
        <v>41458</v>
      </c>
      <c r="K1048" s="1">
        <v>15339.46</v>
      </c>
    </row>
    <row r="1049" spans="1:11" x14ac:dyDescent="0.25">
      <c r="A1049" t="s">
        <v>24763</v>
      </c>
      <c r="B1049" t="s">
        <v>24762</v>
      </c>
      <c r="C1049" t="s">
        <v>10584</v>
      </c>
      <c r="D1049" t="s">
        <v>10583</v>
      </c>
      <c r="E1049" t="s">
        <v>13338</v>
      </c>
      <c r="F1049" t="s">
        <v>10658</v>
      </c>
      <c r="G1049" s="2">
        <v>42790</v>
      </c>
      <c r="I1049" s="1">
        <v>47161</v>
      </c>
      <c r="J1049" s="1">
        <v>47161</v>
      </c>
      <c r="K1049" s="1">
        <v>23580.5</v>
      </c>
    </row>
    <row r="1050" spans="1:11" x14ac:dyDescent="0.25">
      <c r="A1050" t="s">
        <v>24761</v>
      </c>
      <c r="B1050" t="s">
        <v>24760</v>
      </c>
      <c r="C1050" t="s">
        <v>24759</v>
      </c>
      <c r="D1050" t="s">
        <v>24758</v>
      </c>
      <c r="E1050" t="s">
        <v>13338</v>
      </c>
      <c r="F1050" t="s">
        <v>10658</v>
      </c>
      <c r="G1050" s="2">
        <v>43046</v>
      </c>
      <c r="I1050" s="1">
        <v>26333</v>
      </c>
      <c r="J1050" s="1">
        <v>26333</v>
      </c>
      <c r="K1050" s="1">
        <v>10533.2</v>
      </c>
    </row>
    <row r="1051" spans="1:11" x14ac:dyDescent="0.25">
      <c r="A1051" t="s">
        <v>24757</v>
      </c>
      <c r="B1051" t="s">
        <v>24756</v>
      </c>
      <c r="C1051" t="s">
        <v>21921</v>
      </c>
      <c r="D1051" t="s">
        <v>21920</v>
      </c>
      <c r="E1051" t="s">
        <v>13338</v>
      </c>
      <c r="F1051" t="s">
        <v>10658</v>
      </c>
      <c r="G1051" s="2">
        <v>42760</v>
      </c>
      <c r="H1051" s="1">
        <v>27238</v>
      </c>
      <c r="I1051" s="1">
        <v>26595</v>
      </c>
      <c r="J1051" s="1">
        <v>26595</v>
      </c>
      <c r="K1051" s="1">
        <v>11486.6</v>
      </c>
    </row>
    <row r="1052" spans="1:11" x14ac:dyDescent="0.25">
      <c r="A1052" t="s">
        <v>24755</v>
      </c>
      <c r="B1052" t="s">
        <v>24754</v>
      </c>
      <c r="C1052" t="s">
        <v>24753</v>
      </c>
      <c r="D1052" t="s">
        <v>24752</v>
      </c>
      <c r="E1052" t="s">
        <v>13338</v>
      </c>
      <c r="F1052" t="s">
        <v>10658</v>
      </c>
      <c r="G1052" s="2">
        <v>43080</v>
      </c>
      <c r="H1052" s="1">
        <v>126123</v>
      </c>
      <c r="I1052" s="1">
        <v>126079</v>
      </c>
      <c r="J1052" s="1">
        <v>126079</v>
      </c>
      <c r="K1052" s="1">
        <v>60438.5</v>
      </c>
    </row>
    <row r="1053" spans="1:11" x14ac:dyDescent="0.25">
      <c r="A1053" t="s">
        <v>24751</v>
      </c>
      <c r="B1053" t="s">
        <v>24750</v>
      </c>
      <c r="C1053" t="s">
        <v>11310</v>
      </c>
      <c r="D1053" t="s">
        <v>11309</v>
      </c>
      <c r="E1053" t="s">
        <v>13338</v>
      </c>
      <c r="F1053" t="s">
        <v>10658</v>
      </c>
      <c r="G1053" s="2">
        <v>42970</v>
      </c>
      <c r="H1053" s="1">
        <v>24625</v>
      </c>
      <c r="I1053" s="1">
        <v>24580</v>
      </c>
      <c r="J1053" s="1">
        <v>24580</v>
      </c>
      <c r="K1053" s="1">
        <v>9832</v>
      </c>
    </row>
    <row r="1054" spans="1:11" x14ac:dyDescent="0.25">
      <c r="A1054" t="s">
        <v>24749</v>
      </c>
      <c r="B1054" t="s">
        <v>24748</v>
      </c>
      <c r="C1054" t="s">
        <v>9811</v>
      </c>
      <c r="D1054" t="s">
        <v>9810</v>
      </c>
      <c r="E1054" t="s">
        <v>13338</v>
      </c>
      <c r="F1054" t="s">
        <v>10658</v>
      </c>
      <c r="G1054" s="2">
        <v>43080</v>
      </c>
      <c r="H1054" s="1">
        <v>154084</v>
      </c>
      <c r="I1054" s="1">
        <v>154055</v>
      </c>
      <c r="J1054" s="1">
        <v>154055</v>
      </c>
      <c r="K1054" s="1">
        <v>61622</v>
      </c>
    </row>
    <row r="1055" spans="1:11" x14ac:dyDescent="0.25">
      <c r="A1055" t="s">
        <v>24747</v>
      </c>
      <c r="B1055" t="s">
        <v>24746</v>
      </c>
      <c r="C1055" t="s">
        <v>24745</v>
      </c>
      <c r="D1055" t="s">
        <v>24744</v>
      </c>
      <c r="E1055" t="s">
        <v>13338</v>
      </c>
      <c r="F1055" t="s">
        <v>10658</v>
      </c>
      <c r="G1055" s="2">
        <v>43003</v>
      </c>
      <c r="I1055" s="1">
        <v>466191</v>
      </c>
      <c r="J1055" s="1">
        <v>466191</v>
      </c>
      <c r="K1055" s="1">
        <v>186476.4</v>
      </c>
    </row>
    <row r="1056" spans="1:11" x14ac:dyDescent="0.25">
      <c r="A1056" t="s">
        <v>24743</v>
      </c>
      <c r="B1056" t="s">
        <v>24742</v>
      </c>
      <c r="C1056" t="s">
        <v>24741</v>
      </c>
      <c r="D1056" t="s">
        <v>24740</v>
      </c>
      <c r="E1056" t="s">
        <v>13338</v>
      </c>
      <c r="F1056" t="s">
        <v>10658</v>
      </c>
      <c r="G1056" s="2">
        <v>43003</v>
      </c>
      <c r="I1056" s="1">
        <v>572769</v>
      </c>
      <c r="J1056" s="1">
        <v>572769</v>
      </c>
      <c r="K1056" s="1">
        <v>233427.7</v>
      </c>
    </row>
    <row r="1057" spans="1:11" x14ac:dyDescent="0.25">
      <c r="A1057" t="s">
        <v>24739</v>
      </c>
      <c r="B1057" t="s">
        <v>24738</v>
      </c>
      <c r="C1057" t="s">
        <v>24737</v>
      </c>
      <c r="D1057" t="s">
        <v>24736</v>
      </c>
      <c r="E1057" t="s">
        <v>13338</v>
      </c>
      <c r="F1057" t="s">
        <v>4</v>
      </c>
      <c r="G1057" s="2">
        <v>43048</v>
      </c>
      <c r="I1057" s="1">
        <v>8230</v>
      </c>
      <c r="J1057" s="1">
        <v>8230</v>
      </c>
      <c r="K1057" s="1">
        <v>4115</v>
      </c>
    </row>
    <row r="1058" spans="1:11" x14ac:dyDescent="0.25">
      <c r="A1058" t="s">
        <v>24735</v>
      </c>
      <c r="B1058" t="s">
        <v>24734</v>
      </c>
      <c r="C1058" t="s">
        <v>24733</v>
      </c>
      <c r="D1058" t="s">
        <v>24732</v>
      </c>
      <c r="E1058" t="s">
        <v>13338</v>
      </c>
      <c r="F1058" t="s">
        <v>10658</v>
      </c>
      <c r="G1058" s="2">
        <v>43018</v>
      </c>
      <c r="H1058" s="1">
        <v>38378</v>
      </c>
      <c r="I1058" s="1">
        <v>38348</v>
      </c>
      <c r="J1058" s="1">
        <v>38348</v>
      </c>
      <c r="K1058" s="1">
        <v>16542.900000000001</v>
      </c>
    </row>
    <row r="1059" spans="1:11" x14ac:dyDescent="0.25">
      <c r="A1059" t="s">
        <v>24731</v>
      </c>
      <c r="B1059" t="s">
        <v>24730</v>
      </c>
      <c r="C1059" t="s">
        <v>15871</v>
      </c>
      <c r="D1059" t="s">
        <v>24729</v>
      </c>
      <c r="E1059" t="s">
        <v>13338</v>
      </c>
      <c r="F1059" t="s">
        <v>10658</v>
      </c>
      <c r="G1059" s="2">
        <v>43003</v>
      </c>
      <c r="I1059" s="1">
        <v>99164</v>
      </c>
      <c r="J1059" s="1">
        <v>99164</v>
      </c>
      <c r="K1059" s="1">
        <v>39665.599999999999</v>
      </c>
    </row>
    <row r="1060" spans="1:11" x14ac:dyDescent="0.25">
      <c r="A1060" t="s">
        <v>24728</v>
      </c>
      <c r="B1060" t="s">
        <v>24727</v>
      </c>
      <c r="C1060" t="s">
        <v>24726</v>
      </c>
      <c r="D1060" t="s">
        <v>24725</v>
      </c>
      <c r="E1060" t="s">
        <v>13338</v>
      </c>
      <c r="F1060" t="s">
        <v>10658</v>
      </c>
      <c r="G1060" s="2">
        <v>43003</v>
      </c>
      <c r="I1060" s="1">
        <v>49581</v>
      </c>
      <c r="J1060" s="1">
        <v>49581</v>
      </c>
      <c r="K1060" s="1">
        <v>19832.400000000001</v>
      </c>
    </row>
    <row r="1061" spans="1:11" x14ac:dyDescent="0.25">
      <c r="A1061" t="s">
        <v>24724</v>
      </c>
      <c r="B1061" t="s">
        <v>24723</v>
      </c>
      <c r="C1061" t="s">
        <v>24722</v>
      </c>
      <c r="D1061" t="s">
        <v>24721</v>
      </c>
      <c r="E1061" t="s">
        <v>13338</v>
      </c>
      <c r="F1061" t="s">
        <v>10658</v>
      </c>
      <c r="G1061" s="2">
        <v>42860</v>
      </c>
      <c r="I1061" s="1">
        <v>694386</v>
      </c>
      <c r="J1061" s="1">
        <v>694386</v>
      </c>
      <c r="K1061" s="1">
        <v>256922.82</v>
      </c>
    </row>
    <row r="1062" spans="1:11" x14ac:dyDescent="0.25">
      <c r="A1062" t="s">
        <v>24720</v>
      </c>
      <c r="B1062" t="s">
        <v>24719</v>
      </c>
      <c r="C1062" t="s">
        <v>12410</v>
      </c>
      <c r="D1062" t="s">
        <v>12409</v>
      </c>
      <c r="E1062" t="s">
        <v>13338</v>
      </c>
      <c r="F1062" t="s">
        <v>4</v>
      </c>
      <c r="G1062" s="2">
        <v>43048</v>
      </c>
      <c r="H1062" s="1">
        <v>92358</v>
      </c>
      <c r="I1062" s="1">
        <v>92312</v>
      </c>
      <c r="J1062" s="1">
        <v>92312</v>
      </c>
      <c r="K1062" s="1">
        <v>36955.1</v>
      </c>
    </row>
    <row r="1063" spans="1:11" x14ac:dyDescent="0.25">
      <c r="A1063" t="s">
        <v>24718</v>
      </c>
      <c r="B1063" t="s">
        <v>24717</v>
      </c>
      <c r="C1063" t="s">
        <v>24716</v>
      </c>
      <c r="D1063" t="s">
        <v>24715</v>
      </c>
      <c r="E1063" t="s">
        <v>13338</v>
      </c>
      <c r="F1063" t="s">
        <v>10658</v>
      </c>
      <c r="G1063" s="2">
        <v>43046</v>
      </c>
      <c r="H1063" s="1">
        <v>127548</v>
      </c>
      <c r="I1063" s="1">
        <v>127484</v>
      </c>
      <c r="J1063" s="1">
        <v>127484</v>
      </c>
      <c r="K1063" s="1">
        <v>50993.599999999999</v>
      </c>
    </row>
    <row r="1064" spans="1:11" x14ac:dyDescent="0.25">
      <c r="A1064" t="s">
        <v>24714</v>
      </c>
      <c r="B1064" t="s">
        <v>24713</v>
      </c>
      <c r="C1064" t="s">
        <v>24712</v>
      </c>
      <c r="D1064" t="s">
        <v>24711</v>
      </c>
      <c r="E1064" t="s">
        <v>13338</v>
      </c>
      <c r="F1064" t="s">
        <v>10658</v>
      </c>
      <c r="G1064" s="2">
        <v>43046</v>
      </c>
      <c r="H1064" s="1">
        <v>3795</v>
      </c>
      <c r="I1064" s="1">
        <v>3786</v>
      </c>
      <c r="J1064" s="1">
        <v>3786</v>
      </c>
      <c r="K1064" s="1">
        <v>1514.4</v>
      </c>
    </row>
    <row r="1065" spans="1:11" x14ac:dyDescent="0.25">
      <c r="A1065" t="s">
        <v>24710</v>
      </c>
      <c r="B1065" t="s">
        <v>24709</v>
      </c>
      <c r="C1065" t="s">
        <v>24708</v>
      </c>
      <c r="D1065" t="s">
        <v>24707</v>
      </c>
      <c r="E1065" t="s">
        <v>13338</v>
      </c>
      <c r="F1065" t="s">
        <v>10658</v>
      </c>
      <c r="G1065" s="2">
        <v>43080</v>
      </c>
      <c r="H1065" s="1">
        <v>160784</v>
      </c>
      <c r="I1065" s="1">
        <v>159852</v>
      </c>
      <c r="J1065" s="1">
        <v>159852</v>
      </c>
      <c r="K1065" s="1">
        <v>65286.1</v>
      </c>
    </row>
    <row r="1066" spans="1:11" x14ac:dyDescent="0.25">
      <c r="A1066" t="s">
        <v>24706</v>
      </c>
      <c r="B1066" t="s">
        <v>24705</v>
      </c>
      <c r="C1066" t="s">
        <v>24704</v>
      </c>
      <c r="D1066" t="s">
        <v>24703</v>
      </c>
      <c r="E1066" t="s">
        <v>13338</v>
      </c>
      <c r="F1066" t="s">
        <v>10658</v>
      </c>
      <c r="G1066" s="2">
        <v>43062</v>
      </c>
      <c r="H1066" s="1">
        <v>28862</v>
      </c>
      <c r="I1066" s="1">
        <v>28805</v>
      </c>
      <c r="J1066" s="1">
        <v>28805</v>
      </c>
      <c r="K1066" s="1">
        <v>11645.3</v>
      </c>
    </row>
    <row r="1067" spans="1:11" x14ac:dyDescent="0.25">
      <c r="A1067" t="s">
        <v>24702</v>
      </c>
      <c r="B1067" t="s">
        <v>24701</v>
      </c>
      <c r="C1067" t="s">
        <v>24700</v>
      </c>
      <c r="D1067" t="s">
        <v>24699</v>
      </c>
      <c r="E1067" t="s">
        <v>13338</v>
      </c>
      <c r="F1067" t="s">
        <v>10658</v>
      </c>
      <c r="G1067" s="2">
        <v>42971</v>
      </c>
      <c r="H1067" s="1">
        <v>131921</v>
      </c>
      <c r="I1067" s="1">
        <v>131834</v>
      </c>
      <c r="J1067" s="1">
        <v>131834</v>
      </c>
      <c r="K1067" s="1">
        <v>52733.599999999999</v>
      </c>
    </row>
    <row r="1068" spans="1:11" x14ac:dyDescent="0.25">
      <c r="A1068" t="s">
        <v>24698</v>
      </c>
      <c r="B1068" t="s">
        <v>24697</v>
      </c>
      <c r="C1068" t="s">
        <v>24696</v>
      </c>
      <c r="D1068" t="s">
        <v>24695</v>
      </c>
      <c r="E1068" t="s">
        <v>13338</v>
      </c>
      <c r="F1068" t="s">
        <v>10658</v>
      </c>
      <c r="G1068" s="2">
        <v>43034</v>
      </c>
      <c r="H1068" s="1">
        <v>13219</v>
      </c>
      <c r="I1068" s="1">
        <v>13170</v>
      </c>
      <c r="J1068" s="1">
        <v>13170</v>
      </c>
      <c r="K1068" s="1">
        <v>5268</v>
      </c>
    </row>
    <row r="1069" spans="1:11" x14ac:dyDescent="0.25">
      <c r="A1069" t="s">
        <v>24694</v>
      </c>
      <c r="B1069" t="s">
        <v>24693</v>
      </c>
      <c r="C1069" t="s">
        <v>24692</v>
      </c>
      <c r="D1069" t="s">
        <v>24691</v>
      </c>
      <c r="E1069" t="s">
        <v>13338</v>
      </c>
      <c r="F1069" t="s">
        <v>10658</v>
      </c>
      <c r="G1069" s="2">
        <v>43032</v>
      </c>
      <c r="H1069" s="1">
        <v>9652</v>
      </c>
      <c r="I1069" s="1">
        <v>9638</v>
      </c>
      <c r="J1069" s="1">
        <v>9638</v>
      </c>
      <c r="K1069" s="1">
        <v>3860.3</v>
      </c>
    </row>
    <row r="1070" spans="1:11" x14ac:dyDescent="0.25">
      <c r="A1070" t="s">
        <v>24690</v>
      </c>
      <c r="B1070" t="s">
        <v>24689</v>
      </c>
      <c r="C1070" t="s">
        <v>9359</v>
      </c>
      <c r="D1070" t="s">
        <v>9358</v>
      </c>
      <c r="E1070" t="s">
        <v>13338</v>
      </c>
      <c r="F1070" t="s">
        <v>10658</v>
      </c>
      <c r="G1070" s="2">
        <v>43004</v>
      </c>
      <c r="H1070" s="1">
        <v>434463</v>
      </c>
      <c r="I1070" s="1">
        <v>433749</v>
      </c>
      <c r="J1070" s="1">
        <v>433749</v>
      </c>
      <c r="K1070" s="1">
        <v>193369.7</v>
      </c>
    </row>
    <row r="1071" spans="1:11" x14ac:dyDescent="0.25">
      <c r="A1071" t="s">
        <v>24688</v>
      </c>
      <c r="B1071" t="s">
        <v>24687</v>
      </c>
      <c r="C1071" t="s">
        <v>24686</v>
      </c>
      <c r="D1071" t="s">
        <v>24685</v>
      </c>
      <c r="E1071" t="s">
        <v>13338</v>
      </c>
      <c r="F1071" t="s">
        <v>10658</v>
      </c>
      <c r="G1071" s="2">
        <v>43032</v>
      </c>
      <c r="I1071" s="1">
        <v>13332</v>
      </c>
      <c r="J1071" s="1">
        <v>13332</v>
      </c>
      <c r="K1071" s="1">
        <v>5332.8</v>
      </c>
    </row>
    <row r="1072" spans="1:11" x14ac:dyDescent="0.25">
      <c r="A1072" t="s">
        <v>24684</v>
      </c>
      <c r="B1072" t="s">
        <v>24683</v>
      </c>
      <c r="C1072" t="s">
        <v>24682</v>
      </c>
      <c r="D1072" t="s">
        <v>24681</v>
      </c>
      <c r="E1072" t="s">
        <v>13338</v>
      </c>
      <c r="F1072" t="s">
        <v>4</v>
      </c>
      <c r="G1072" s="2">
        <v>43033</v>
      </c>
      <c r="H1072" s="1">
        <v>412284</v>
      </c>
      <c r="J1072" s="1">
        <v>412284</v>
      </c>
      <c r="K1072" s="1">
        <v>164913.60000000001</v>
      </c>
    </row>
    <row r="1073" spans="1:11" x14ac:dyDescent="0.25">
      <c r="A1073" t="s">
        <v>24680</v>
      </c>
      <c r="B1073" t="s">
        <v>24679</v>
      </c>
      <c r="C1073" t="s">
        <v>24678</v>
      </c>
      <c r="D1073" t="s">
        <v>24677</v>
      </c>
      <c r="E1073" t="s">
        <v>13338</v>
      </c>
      <c r="F1073" t="s">
        <v>10658</v>
      </c>
      <c r="G1073" s="2">
        <v>43052</v>
      </c>
      <c r="I1073" s="1">
        <v>36528</v>
      </c>
      <c r="J1073" s="1">
        <v>36528</v>
      </c>
      <c r="K1073" s="1">
        <v>18095.8</v>
      </c>
    </row>
    <row r="1074" spans="1:11" x14ac:dyDescent="0.25">
      <c r="A1074" t="s">
        <v>24676</v>
      </c>
      <c r="B1074" t="s">
        <v>24675</v>
      </c>
      <c r="C1074" t="s">
        <v>24674</v>
      </c>
      <c r="D1074" t="s">
        <v>24673</v>
      </c>
      <c r="E1074" t="s">
        <v>13338</v>
      </c>
      <c r="F1074" t="s">
        <v>10658</v>
      </c>
      <c r="G1074" s="2">
        <v>43052</v>
      </c>
      <c r="I1074" s="1">
        <v>2687659</v>
      </c>
      <c r="J1074" s="1">
        <v>2687659</v>
      </c>
      <c r="K1074" s="1">
        <v>1337950.1000000001</v>
      </c>
    </row>
    <row r="1075" spans="1:11" x14ac:dyDescent="0.25">
      <c r="A1075" t="s">
        <v>24672</v>
      </c>
      <c r="B1075" t="s">
        <v>24671</v>
      </c>
      <c r="C1075" t="s">
        <v>24670</v>
      </c>
      <c r="D1075" t="s">
        <v>24669</v>
      </c>
      <c r="E1075" t="s">
        <v>13338</v>
      </c>
      <c r="F1075" t="s">
        <v>4</v>
      </c>
      <c r="G1075" s="2">
        <v>43059</v>
      </c>
      <c r="H1075" s="1">
        <v>686422</v>
      </c>
      <c r="I1075" s="1">
        <v>683831</v>
      </c>
      <c r="J1075" s="1">
        <v>683831</v>
      </c>
      <c r="K1075" s="1">
        <v>285803.59999999998</v>
      </c>
    </row>
    <row r="1076" spans="1:11" x14ac:dyDescent="0.25">
      <c r="A1076" t="s">
        <v>24668</v>
      </c>
      <c r="B1076" t="s">
        <v>24667</v>
      </c>
      <c r="C1076" t="s">
        <v>24666</v>
      </c>
      <c r="D1076" t="s">
        <v>24665</v>
      </c>
      <c r="E1076" t="s">
        <v>13338</v>
      </c>
      <c r="F1076" t="s">
        <v>10658</v>
      </c>
      <c r="G1076" s="2">
        <v>43052</v>
      </c>
      <c r="I1076" s="1">
        <v>31030</v>
      </c>
      <c r="J1076" s="1">
        <v>31030</v>
      </c>
      <c r="K1076" s="1">
        <v>15515</v>
      </c>
    </row>
    <row r="1077" spans="1:11" x14ac:dyDescent="0.25">
      <c r="A1077" t="s">
        <v>24664</v>
      </c>
      <c r="B1077" t="s">
        <v>24663</v>
      </c>
      <c r="C1077" t="s">
        <v>24662</v>
      </c>
      <c r="D1077" t="s">
        <v>24661</v>
      </c>
      <c r="E1077" t="s">
        <v>13338</v>
      </c>
      <c r="F1077" t="s">
        <v>10658</v>
      </c>
      <c r="G1077" s="2">
        <v>43052</v>
      </c>
      <c r="I1077" s="1">
        <v>109798</v>
      </c>
      <c r="J1077" s="1">
        <v>109798</v>
      </c>
      <c r="K1077" s="1">
        <v>44652.6</v>
      </c>
    </row>
    <row r="1078" spans="1:11" x14ac:dyDescent="0.25">
      <c r="A1078" t="s">
        <v>24660</v>
      </c>
      <c r="B1078" t="s">
        <v>24659</v>
      </c>
      <c r="C1078" t="s">
        <v>24658</v>
      </c>
      <c r="D1078" t="s">
        <v>24657</v>
      </c>
      <c r="E1078" t="s">
        <v>13338</v>
      </c>
      <c r="F1078" t="s">
        <v>10658</v>
      </c>
      <c r="G1078" s="2">
        <v>42993</v>
      </c>
      <c r="H1078" s="1">
        <v>28278</v>
      </c>
      <c r="I1078" s="1">
        <v>28264</v>
      </c>
      <c r="J1078" s="1">
        <v>28264</v>
      </c>
      <c r="K1078" s="1">
        <v>11305.6</v>
      </c>
    </row>
    <row r="1079" spans="1:11" x14ac:dyDescent="0.25">
      <c r="A1079" t="s">
        <v>24656</v>
      </c>
      <c r="B1079" t="s">
        <v>24655</v>
      </c>
      <c r="C1079" t="s">
        <v>7653</v>
      </c>
      <c r="D1079" t="s">
        <v>7652</v>
      </c>
      <c r="E1079" t="s">
        <v>13338</v>
      </c>
      <c r="F1079" t="s">
        <v>10658</v>
      </c>
      <c r="G1079" s="2">
        <v>43048</v>
      </c>
      <c r="H1079" s="1">
        <v>124278</v>
      </c>
      <c r="I1079" s="1">
        <v>124155</v>
      </c>
      <c r="J1079" s="1">
        <v>124155</v>
      </c>
      <c r="K1079" s="1">
        <v>49726</v>
      </c>
    </row>
    <row r="1080" spans="1:11" x14ac:dyDescent="0.25">
      <c r="A1080" t="s">
        <v>24654</v>
      </c>
      <c r="B1080" t="s">
        <v>24653</v>
      </c>
      <c r="C1080" t="s">
        <v>24652</v>
      </c>
      <c r="D1080" t="s">
        <v>24651</v>
      </c>
      <c r="E1080" t="s">
        <v>13338</v>
      </c>
      <c r="F1080" t="s">
        <v>10658</v>
      </c>
      <c r="G1080" s="2">
        <v>43075</v>
      </c>
      <c r="H1080" s="1">
        <v>153988</v>
      </c>
      <c r="I1080" s="1">
        <v>152237</v>
      </c>
      <c r="J1080" s="1">
        <v>152237</v>
      </c>
      <c r="K1080" s="1">
        <v>65603.600000000006</v>
      </c>
    </row>
    <row r="1081" spans="1:11" x14ac:dyDescent="0.25">
      <c r="A1081" t="s">
        <v>24650</v>
      </c>
      <c r="B1081" t="s">
        <v>24649</v>
      </c>
      <c r="C1081" t="s">
        <v>24648</v>
      </c>
      <c r="D1081" t="s">
        <v>24647</v>
      </c>
      <c r="E1081" t="s">
        <v>13338</v>
      </c>
      <c r="F1081" t="s">
        <v>10658</v>
      </c>
      <c r="G1081" s="2">
        <v>43059</v>
      </c>
      <c r="I1081" s="1">
        <v>27441</v>
      </c>
      <c r="J1081" s="1">
        <v>27441</v>
      </c>
      <c r="K1081" s="1">
        <v>13720.5</v>
      </c>
    </row>
    <row r="1082" spans="1:11" x14ac:dyDescent="0.25">
      <c r="A1082" t="s">
        <v>24646</v>
      </c>
      <c r="B1082" t="s">
        <v>24645</v>
      </c>
      <c r="C1082" t="s">
        <v>7711</v>
      </c>
      <c r="D1082" t="s">
        <v>7710</v>
      </c>
      <c r="E1082" t="s">
        <v>13338</v>
      </c>
      <c r="F1082" t="s">
        <v>10658</v>
      </c>
      <c r="G1082" s="2">
        <v>43024</v>
      </c>
      <c r="I1082" s="1">
        <v>31721</v>
      </c>
      <c r="J1082" s="1">
        <v>31721</v>
      </c>
      <c r="K1082" s="1">
        <v>12688.4</v>
      </c>
    </row>
    <row r="1083" spans="1:11" x14ac:dyDescent="0.25">
      <c r="A1083" t="s">
        <v>24644</v>
      </c>
      <c r="B1083" t="s">
        <v>24643</v>
      </c>
      <c r="C1083" t="s">
        <v>24642</v>
      </c>
      <c r="D1083" t="s">
        <v>24641</v>
      </c>
      <c r="E1083" t="s">
        <v>13338</v>
      </c>
      <c r="F1083" t="s">
        <v>10658</v>
      </c>
      <c r="G1083" s="2">
        <v>43059</v>
      </c>
      <c r="H1083" s="1">
        <v>22908</v>
      </c>
      <c r="I1083" s="1">
        <v>22874</v>
      </c>
      <c r="J1083" s="1">
        <v>22874</v>
      </c>
      <c r="K1083" s="1">
        <v>9288.6</v>
      </c>
    </row>
    <row r="1084" spans="1:11" x14ac:dyDescent="0.25">
      <c r="A1084" t="s">
        <v>24640</v>
      </c>
      <c r="B1084" t="s">
        <v>24639</v>
      </c>
      <c r="C1084" t="s">
        <v>24638</v>
      </c>
      <c r="D1084" t="s">
        <v>24637</v>
      </c>
      <c r="E1084" t="s">
        <v>13338</v>
      </c>
      <c r="F1084" t="s">
        <v>10658</v>
      </c>
      <c r="G1084" s="2">
        <v>43059</v>
      </c>
      <c r="I1084" s="1">
        <v>118415</v>
      </c>
      <c r="J1084" s="1">
        <v>118415</v>
      </c>
      <c r="K1084" s="1">
        <v>47366</v>
      </c>
    </row>
    <row r="1085" spans="1:11" x14ac:dyDescent="0.25">
      <c r="A1085" t="s">
        <v>24636</v>
      </c>
      <c r="B1085" t="s">
        <v>24635</v>
      </c>
      <c r="C1085" t="s">
        <v>24634</v>
      </c>
      <c r="D1085" t="s">
        <v>24633</v>
      </c>
      <c r="E1085" t="s">
        <v>13338</v>
      </c>
      <c r="F1085" t="s">
        <v>10658</v>
      </c>
      <c r="G1085" s="2">
        <v>43062</v>
      </c>
      <c r="I1085" s="1">
        <v>53317</v>
      </c>
      <c r="J1085" s="1">
        <v>53317</v>
      </c>
      <c r="K1085" s="1">
        <v>26658.5</v>
      </c>
    </row>
    <row r="1086" spans="1:11" x14ac:dyDescent="0.25">
      <c r="A1086" t="s">
        <v>24632</v>
      </c>
      <c r="B1086" t="s">
        <v>24631</v>
      </c>
      <c r="C1086" t="s">
        <v>6063</v>
      </c>
      <c r="D1086" t="s">
        <v>6062</v>
      </c>
      <c r="E1086" t="s">
        <v>13338</v>
      </c>
      <c r="F1086" t="s">
        <v>4</v>
      </c>
      <c r="G1086" s="2">
        <v>43048</v>
      </c>
      <c r="H1086" s="1">
        <v>312444</v>
      </c>
      <c r="I1086" s="1">
        <v>266217</v>
      </c>
      <c r="J1086" s="1">
        <v>266217</v>
      </c>
      <c r="K1086" s="1">
        <v>133108.5</v>
      </c>
    </row>
    <row r="1087" spans="1:11" x14ac:dyDescent="0.25">
      <c r="A1087" t="s">
        <v>24630</v>
      </c>
      <c r="B1087" t="s">
        <v>24629</v>
      </c>
      <c r="C1087" t="s">
        <v>24628</v>
      </c>
      <c r="D1087" t="s">
        <v>24627</v>
      </c>
      <c r="E1087" t="s">
        <v>13338</v>
      </c>
      <c r="F1087" t="s">
        <v>10658</v>
      </c>
      <c r="G1087" s="2">
        <v>43048</v>
      </c>
      <c r="H1087" s="1">
        <v>389634</v>
      </c>
      <c r="I1087" s="1">
        <v>389626</v>
      </c>
      <c r="J1087" s="1">
        <v>389626</v>
      </c>
      <c r="K1087" s="1">
        <v>158106.79999999999</v>
      </c>
    </row>
    <row r="1088" spans="1:11" x14ac:dyDescent="0.25">
      <c r="A1088" t="s">
        <v>24626</v>
      </c>
      <c r="B1088" t="s">
        <v>24625</v>
      </c>
      <c r="C1088" t="s">
        <v>24624</v>
      </c>
      <c r="D1088" t="s">
        <v>24623</v>
      </c>
      <c r="E1088" t="s">
        <v>13338</v>
      </c>
      <c r="F1088" t="s">
        <v>10658</v>
      </c>
      <c r="G1088" s="2">
        <v>43048</v>
      </c>
      <c r="H1088" s="1">
        <v>40447</v>
      </c>
      <c r="I1088" s="1">
        <v>40407</v>
      </c>
      <c r="J1088" s="1">
        <v>40407</v>
      </c>
      <c r="K1088" s="1">
        <v>16162.8</v>
      </c>
    </row>
    <row r="1089" spans="1:11" x14ac:dyDescent="0.25">
      <c r="A1089" t="s">
        <v>24622</v>
      </c>
      <c r="B1089" t="s">
        <v>24621</v>
      </c>
      <c r="C1089" t="s">
        <v>24620</v>
      </c>
      <c r="D1089" t="s">
        <v>24619</v>
      </c>
      <c r="E1089" t="s">
        <v>13338</v>
      </c>
      <c r="F1089" t="s">
        <v>10658</v>
      </c>
      <c r="G1089" s="2">
        <v>43040</v>
      </c>
      <c r="H1089" s="1">
        <v>233310</v>
      </c>
      <c r="I1089" s="1">
        <v>232696</v>
      </c>
      <c r="J1089" s="1">
        <v>232696</v>
      </c>
      <c r="K1089" s="1">
        <v>93078.399999999994</v>
      </c>
    </row>
    <row r="1090" spans="1:11" x14ac:dyDescent="0.25">
      <c r="A1090" t="s">
        <v>24618</v>
      </c>
      <c r="B1090" t="s">
        <v>24617</v>
      </c>
      <c r="C1090" t="s">
        <v>24616</v>
      </c>
      <c r="D1090" t="s">
        <v>24615</v>
      </c>
      <c r="E1090" t="s">
        <v>13338</v>
      </c>
      <c r="F1090" t="s">
        <v>10658</v>
      </c>
      <c r="G1090" s="2">
        <v>43013</v>
      </c>
      <c r="H1090" s="1">
        <v>142718</v>
      </c>
      <c r="I1090" s="1">
        <v>142647</v>
      </c>
      <c r="J1090" s="1">
        <v>142647</v>
      </c>
      <c r="K1090" s="1">
        <v>57058.8</v>
      </c>
    </row>
    <row r="1091" spans="1:11" x14ac:dyDescent="0.25">
      <c r="A1091" t="s">
        <v>24614</v>
      </c>
      <c r="B1091" t="s">
        <v>24613</v>
      </c>
      <c r="C1091" t="s">
        <v>24612</v>
      </c>
      <c r="D1091" t="s">
        <v>24611</v>
      </c>
      <c r="E1091" t="s">
        <v>13338</v>
      </c>
      <c r="F1091" t="s">
        <v>10658</v>
      </c>
      <c r="G1091" s="2">
        <v>43024</v>
      </c>
      <c r="I1091" s="1">
        <v>96252</v>
      </c>
      <c r="J1091" s="1">
        <v>96252</v>
      </c>
      <c r="K1091" s="1">
        <v>48126</v>
      </c>
    </row>
    <row r="1092" spans="1:11" x14ac:dyDescent="0.25">
      <c r="A1092" t="s">
        <v>24610</v>
      </c>
      <c r="B1092" t="s">
        <v>24609</v>
      </c>
      <c r="C1092" t="s">
        <v>7773</v>
      </c>
      <c r="D1092" t="s">
        <v>7772</v>
      </c>
      <c r="E1092" t="s">
        <v>13338</v>
      </c>
      <c r="F1092" t="s">
        <v>4</v>
      </c>
      <c r="G1092" s="2">
        <v>43024</v>
      </c>
      <c r="I1092" s="1">
        <v>20263</v>
      </c>
      <c r="J1092" s="1">
        <v>20263</v>
      </c>
      <c r="K1092" s="1">
        <v>9407</v>
      </c>
    </row>
    <row r="1093" spans="1:11" x14ac:dyDescent="0.25">
      <c r="A1093" t="s">
        <v>24608</v>
      </c>
      <c r="B1093" t="s">
        <v>24607</v>
      </c>
      <c r="C1093" t="s">
        <v>6436</v>
      </c>
      <c r="D1093" t="s">
        <v>6435</v>
      </c>
      <c r="E1093" t="s">
        <v>13338</v>
      </c>
      <c r="F1093" t="s">
        <v>10658</v>
      </c>
      <c r="G1093" s="2">
        <v>43062</v>
      </c>
      <c r="H1093" s="1">
        <v>300288</v>
      </c>
      <c r="I1093" s="1">
        <v>300280</v>
      </c>
      <c r="J1093" s="1">
        <v>300280</v>
      </c>
      <c r="K1093" s="1">
        <v>120112</v>
      </c>
    </row>
    <row r="1094" spans="1:11" x14ac:dyDescent="0.25">
      <c r="A1094" t="s">
        <v>24606</v>
      </c>
      <c r="B1094" t="s">
        <v>24605</v>
      </c>
      <c r="C1094" t="s">
        <v>14504</v>
      </c>
      <c r="D1094" t="s">
        <v>14503</v>
      </c>
      <c r="E1094" t="s">
        <v>13338</v>
      </c>
      <c r="F1094" t="s">
        <v>10658</v>
      </c>
      <c r="G1094" s="2">
        <v>43062</v>
      </c>
      <c r="H1094" s="1">
        <v>352708</v>
      </c>
      <c r="I1094" s="1">
        <v>352697</v>
      </c>
      <c r="J1094" s="1">
        <v>352697</v>
      </c>
      <c r="K1094" s="1">
        <v>141078.79999999999</v>
      </c>
    </row>
    <row r="1095" spans="1:11" x14ac:dyDescent="0.25">
      <c r="A1095" t="s">
        <v>24604</v>
      </c>
      <c r="B1095" t="s">
        <v>24603</v>
      </c>
      <c r="C1095" t="s">
        <v>24602</v>
      </c>
      <c r="D1095" t="s">
        <v>24601</v>
      </c>
      <c r="E1095" t="s">
        <v>13338</v>
      </c>
      <c r="F1095" t="s">
        <v>10658</v>
      </c>
      <c r="G1095" s="2">
        <v>43025</v>
      </c>
      <c r="H1095" s="1">
        <v>173459</v>
      </c>
      <c r="I1095" s="1">
        <v>172702</v>
      </c>
      <c r="J1095" s="1">
        <v>172702</v>
      </c>
      <c r="K1095" s="1">
        <v>69091.7</v>
      </c>
    </row>
    <row r="1096" spans="1:11" x14ac:dyDescent="0.25">
      <c r="A1096" t="s">
        <v>24600</v>
      </c>
      <c r="B1096" t="s">
        <v>24599</v>
      </c>
      <c r="C1096" t="s">
        <v>24598</v>
      </c>
      <c r="D1096" t="s">
        <v>24597</v>
      </c>
      <c r="E1096" t="s">
        <v>13338</v>
      </c>
      <c r="F1096" t="s">
        <v>10658</v>
      </c>
      <c r="G1096" s="2">
        <v>43027</v>
      </c>
      <c r="I1096" s="1">
        <v>8098</v>
      </c>
      <c r="J1096" s="1">
        <v>8098</v>
      </c>
      <c r="K1096" s="1">
        <v>3239.2</v>
      </c>
    </row>
    <row r="1097" spans="1:11" x14ac:dyDescent="0.25">
      <c r="A1097" t="s">
        <v>24596</v>
      </c>
      <c r="B1097" t="s">
        <v>24595</v>
      </c>
      <c r="C1097" t="s">
        <v>24594</v>
      </c>
      <c r="D1097" t="s">
        <v>24593</v>
      </c>
      <c r="E1097" t="s">
        <v>13338</v>
      </c>
      <c r="F1097" t="s">
        <v>4</v>
      </c>
      <c r="G1097" s="2">
        <v>43052</v>
      </c>
      <c r="H1097" s="1">
        <v>154278</v>
      </c>
      <c r="I1097" s="1">
        <v>152172</v>
      </c>
      <c r="J1097" s="1">
        <v>152172</v>
      </c>
      <c r="K1097" s="1">
        <v>66817.5</v>
      </c>
    </row>
    <row r="1098" spans="1:11" x14ac:dyDescent="0.25">
      <c r="A1098" t="s">
        <v>24592</v>
      </c>
      <c r="B1098" t="s">
        <v>24591</v>
      </c>
      <c r="C1098" t="s">
        <v>24590</v>
      </c>
      <c r="D1098" t="s">
        <v>24589</v>
      </c>
      <c r="E1098" t="s">
        <v>13338</v>
      </c>
      <c r="F1098" t="s">
        <v>4</v>
      </c>
      <c r="G1098" s="2">
        <v>43048</v>
      </c>
      <c r="H1098" s="1">
        <v>15525</v>
      </c>
      <c r="J1098" s="1">
        <v>15525</v>
      </c>
      <c r="K1098" s="1">
        <v>6210</v>
      </c>
    </row>
    <row r="1099" spans="1:11" x14ac:dyDescent="0.25">
      <c r="A1099" t="s">
        <v>24588</v>
      </c>
      <c r="B1099" t="s">
        <v>24587</v>
      </c>
      <c r="C1099" t="s">
        <v>24586</v>
      </c>
      <c r="D1099" t="s">
        <v>24585</v>
      </c>
      <c r="E1099" t="s">
        <v>13338</v>
      </c>
      <c r="F1099" t="s">
        <v>10658</v>
      </c>
      <c r="G1099" s="2">
        <v>43027</v>
      </c>
      <c r="H1099" s="1">
        <v>29374</v>
      </c>
      <c r="I1099" s="1">
        <v>29193</v>
      </c>
      <c r="J1099" s="1">
        <v>29193</v>
      </c>
      <c r="K1099" s="1">
        <v>12166.5</v>
      </c>
    </row>
    <row r="1100" spans="1:11" x14ac:dyDescent="0.25">
      <c r="A1100" t="s">
        <v>24584</v>
      </c>
      <c r="B1100" t="s">
        <v>24583</v>
      </c>
      <c r="C1100" t="s">
        <v>24582</v>
      </c>
      <c r="D1100" t="s">
        <v>24581</v>
      </c>
      <c r="E1100" t="s">
        <v>13338</v>
      </c>
      <c r="F1100" t="s">
        <v>10658</v>
      </c>
      <c r="G1100" s="2">
        <v>43011</v>
      </c>
      <c r="H1100" s="1">
        <v>77447</v>
      </c>
      <c r="I1100" s="1">
        <v>77244</v>
      </c>
      <c r="J1100" s="1">
        <v>77244</v>
      </c>
      <c r="K1100" s="1">
        <v>30897.599999999999</v>
      </c>
    </row>
    <row r="1101" spans="1:11" x14ac:dyDescent="0.25">
      <c r="A1101" t="s">
        <v>24580</v>
      </c>
      <c r="B1101" t="s">
        <v>24579</v>
      </c>
      <c r="C1101" t="s">
        <v>24578</v>
      </c>
      <c r="D1101" t="s">
        <v>24577</v>
      </c>
      <c r="E1101" t="s">
        <v>13338</v>
      </c>
      <c r="F1101" t="s">
        <v>10658</v>
      </c>
      <c r="G1101" s="2">
        <v>43062</v>
      </c>
      <c r="H1101" s="1">
        <v>120732</v>
      </c>
      <c r="I1101" s="1">
        <v>119488</v>
      </c>
      <c r="J1101" s="1">
        <v>119488</v>
      </c>
      <c r="K1101" s="1">
        <v>51280.4</v>
      </c>
    </row>
    <row r="1102" spans="1:11" x14ac:dyDescent="0.25">
      <c r="A1102" t="s">
        <v>24576</v>
      </c>
      <c r="B1102" t="s">
        <v>24575</v>
      </c>
      <c r="C1102" t="s">
        <v>8048</v>
      </c>
      <c r="D1102" t="s">
        <v>8047</v>
      </c>
      <c r="E1102" t="s">
        <v>13338</v>
      </c>
      <c r="F1102" t="s">
        <v>10658</v>
      </c>
      <c r="G1102" s="2">
        <v>43073</v>
      </c>
      <c r="H1102" s="1">
        <v>16262</v>
      </c>
      <c r="I1102" s="1">
        <v>16245</v>
      </c>
      <c r="J1102" s="1">
        <v>16245</v>
      </c>
      <c r="K1102" s="1">
        <v>6510.9</v>
      </c>
    </row>
    <row r="1103" spans="1:11" x14ac:dyDescent="0.25">
      <c r="A1103" t="s">
        <v>24574</v>
      </c>
      <c r="B1103" t="s">
        <v>24573</v>
      </c>
      <c r="C1103" t="s">
        <v>8423</v>
      </c>
      <c r="D1103" t="s">
        <v>8422</v>
      </c>
      <c r="E1103" t="s">
        <v>13338</v>
      </c>
      <c r="F1103" t="s">
        <v>4</v>
      </c>
      <c r="G1103" s="2">
        <v>43048</v>
      </c>
      <c r="H1103" s="1">
        <v>223320</v>
      </c>
      <c r="I1103" s="1">
        <v>139504</v>
      </c>
      <c r="J1103" s="1">
        <v>139504</v>
      </c>
      <c r="K1103" s="1">
        <v>55801.599999999999</v>
      </c>
    </row>
    <row r="1104" spans="1:11" x14ac:dyDescent="0.25">
      <c r="A1104" t="s">
        <v>24572</v>
      </c>
      <c r="B1104" t="s">
        <v>24571</v>
      </c>
      <c r="C1104" t="s">
        <v>24570</v>
      </c>
      <c r="D1104" t="s">
        <v>24569</v>
      </c>
      <c r="E1104" t="s">
        <v>13338</v>
      </c>
      <c r="F1104" t="s">
        <v>10658</v>
      </c>
      <c r="G1104" s="2">
        <v>43062</v>
      </c>
      <c r="H1104" s="1">
        <v>31864</v>
      </c>
      <c r="I1104" s="1">
        <v>31851</v>
      </c>
      <c r="J1104" s="1">
        <v>31851</v>
      </c>
      <c r="K1104" s="1">
        <v>12740.4</v>
      </c>
    </row>
    <row r="1105" spans="1:11" x14ac:dyDescent="0.25">
      <c r="A1105" t="s">
        <v>24568</v>
      </c>
      <c r="B1105" t="s">
        <v>24567</v>
      </c>
      <c r="C1105" t="s">
        <v>24566</v>
      </c>
      <c r="D1105" t="s">
        <v>24565</v>
      </c>
      <c r="E1105" t="s">
        <v>13338</v>
      </c>
      <c r="F1105" t="s">
        <v>10658</v>
      </c>
      <c r="G1105" s="2">
        <v>43062</v>
      </c>
      <c r="I1105" s="1">
        <v>530001</v>
      </c>
      <c r="J1105" s="1">
        <v>530001</v>
      </c>
      <c r="K1105" s="1">
        <v>226997.5</v>
      </c>
    </row>
    <row r="1106" spans="1:11" x14ac:dyDescent="0.25">
      <c r="A1106" t="s">
        <v>24564</v>
      </c>
      <c r="B1106" t="s">
        <v>24563</v>
      </c>
      <c r="C1106" t="s">
        <v>24562</v>
      </c>
      <c r="D1106" t="s">
        <v>24561</v>
      </c>
      <c r="E1106" t="s">
        <v>13338</v>
      </c>
      <c r="F1106" t="s">
        <v>4</v>
      </c>
      <c r="G1106" s="2">
        <v>43059</v>
      </c>
      <c r="I1106" s="1">
        <v>200460</v>
      </c>
      <c r="J1106" s="1">
        <v>200460</v>
      </c>
      <c r="K1106" s="1">
        <v>80184</v>
      </c>
    </row>
    <row r="1107" spans="1:11" x14ac:dyDescent="0.25">
      <c r="A1107" t="s">
        <v>24560</v>
      </c>
      <c r="B1107" t="s">
        <v>24559</v>
      </c>
      <c r="C1107" t="s">
        <v>24558</v>
      </c>
      <c r="D1107" t="s">
        <v>24557</v>
      </c>
      <c r="E1107" t="s">
        <v>13338</v>
      </c>
      <c r="F1107" t="s">
        <v>10658</v>
      </c>
      <c r="G1107" s="2">
        <v>43046</v>
      </c>
      <c r="H1107" s="1">
        <v>2139606</v>
      </c>
      <c r="I1107" s="1">
        <v>2235252</v>
      </c>
      <c r="J1107" s="1">
        <v>2235252</v>
      </c>
      <c r="K1107" s="1">
        <v>1084065.3999999999</v>
      </c>
    </row>
    <row r="1108" spans="1:11" x14ac:dyDescent="0.25">
      <c r="A1108" t="s">
        <v>24556</v>
      </c>
      <c r="B1108" t="s">
        <v>24555</v>
      </c>
      <c r="C1108" t="s">
        <v>24554</v>
      </c>
      <c r="D1108" t="s">
        <v>24553</v>
      </c>
      <c r="E1108" t="s">
        <v>13338</v>
      </c>
      <c r="F1108" t="s">
        <v>10658</v>
      </c>
      <c r="G1108" s="2">
        <v>43052</v>
      </c>
      <c r="H1108" s="1">
        <v>46141</v>
      </c>
      <c r="I1108" s="1">
        <v>45218</v>
      </c>
      <c r="J1108" s="1">
        <v>45218</v>
      </c>
      <c r="K1108" s="1">
        <v>22609</v>
      </c>
    </row>
    <row r="1109" spans="1:11" x14ac:dyDescent="0.25">
      <c r="A1109" t="s">
        <v>24552</v>
      </c>
      <c r="B1109" t="s">
        <v>24551</v>
      </c>
      <c r="C1109" t="s">
        <v>24550</v>
      </c>
      <c r="D1109" t="s">
        <v>24549</v>
      </c>
      <c r="E1109" t="s">
        <v>13338</v>
      </c>
      <c r="F1109" t="s">
        <v>10658</v>
      </c>
      <c r="G1109" s="2">
        <v>43052</v>
      </c>
      <c r="H1109" s="1">
        <v>389833</v>
      </c>
      <c r="I1109" s="1">
        <v>389108</v>
      </c>
      <c r="J1109" s="1">
        <v>389108</v>
      </c>
      <c r="K1109" s="1">
        <v>155643.20000000001</v>
      </c>
    </row>
    <row r="1110" spans="1:11" x14ac:dyDescent="0.25">
      <c r="A1110" t="s">
        <v>24548</v>
      </c>
      <c r="B1110" t="s">
        <v>24547</v>
      </c>
      <c r="C1110" t="s">
        <v>24546</v>
      </c>
      <c r="D1110" t="s">
        <v>24545</v>
      </c>
      <c r="E1110" t="s">
        <v>13338</v>
      </c>
      <c r="F1110" t="s">
        <v>10658</v>
      </c>
      <c r="G1110" s="2">
        <v>42999</v>
      </c>
      <c r="I1110" s="1">
        <v>256376</v>
      </c>
      <c r="J1110" s="1">
        <v>256376</v>
      </c>
      <c r="K1110" s="1">
        <v>128188</v>
      </c>
    </row>
    <row r="1111" spans="1:11" x14ac:dyDescent="0.25">
      <c r="A1111" t="s">
        <v>24544</v>
      </c>
      <c r="B1111" t="s">
        <v>24543</v>
      </c>
      <c r="C1111" t="s">
        <v>24542</v>
      </c>
      <c r="D1111" t="s">
        <v>24541</v>
      </c>
      <c r="E1111" t="s">
        <v>13338</v>
      </c>
      <c r="F1111" t="s">
        <v>10658</v>
      </c>
      <c r="G1111" s="2">
        <v>43026</v>
      </c>
      <c r="H1111" s="1">
        <v>31838</v>
      </c>
      <c r="I1111" s="1">
        <v>51603</v>
      </c>
      <c r="J1111" s="1">
        <v>51603</v>
      </c>
      <c r="K1111" s="1">
        <v>20641.2</v>
      </c>
    </row>
    <row r="1112" spans="1:11" x14ac:dyDescent="0.25">
      <c r="A1112" t="s">
        <v>24540</v>
      </c>
      <c r="B1112" t="s">
        <v>24539</v>
      </c>
      <c r="C1112" t="s">
        <v>24538</v>
      </c>
      <c r="D1112" t="s">
        <v>24537</v>
      </c>
      <c r="E1112" t="s">
        <v>13338</v>
      </c>
      <c r="F1112" t="s">
        <v>10658</v>
      </c>
      <c r="G1112" s="2">
        <v>43059</v>
      </c>
      <c r="I1112" s="1">
        <v>265147</v>
      </c>
      <c r="J1112" s="1">
        <v>265147</v>
      </c>
      <c r="K1112" s="1">
        <v>106058.8</v>
      </c>
    </row>
    <row r="1113" spans="1:11" x14ac:dyDescent="0.25">
      <c r="A1113" t="s">
        <v>24536</v>
      </c>
      <c r="B1113" t="s">
        <v>24535</v>
      </c>
      <c r="C1113" t="s">
        <v>468</v>
      </c>
      <c r="D1113" t="s">
        <v>467</v>
      </c>
      <c r="E1113" t="s">
        <v>13338</v>
      </c>
      <c r="F1113" t="s">
        <v>10658</v>
      </c>
      <c r="G1113" s="2">
        <v>43052</v>
      </c>
      <c r="H1113" s="1">
        <v>33519</v>
      </c>
      <c r="I1113" s="1">
        <v>33473</v>
      </c>
      <c r="J1113" s="1">
        <v>33473</v>
      </c>
      <c r="K1113" s="1">
        <v>13389.2</v>
      </c>
    </row>
    <row r="1114" spans="1:11" x14ac:dyDescent="0.25">
      <c r="A1114" t="s">
        <v>24534</v>
      </c>
      <c r="B1114" t="s">
        <v>24533</v>
      </c>
      <c r="C1114" t="s">
        <v>24532</v>
      </c>
      <c r="D1114" t="s">
        <v>24531</v>
      </c>
      <c r="E1114" t="s">
        <v>13338</v>
      </c>
      <c r="F1114" t="s">
        <v>10658</v>
      </c>
      <c r="G1114" s="2">
        <v>42997</v>
      </c>
      <c r="H1114" s="1">
        <v>15777</v>
      </c>
      <c r="I1114" s="1">
        <v>15777</v>
      </c>
      <c r="J1114" s="1">
        <v>15777</v>
      </c>
      <c r="K1114" s="1">
        <v>6692</v>
      </c>
    </row>
    <row r="1115" spans="1:11" x14ac:dyDescent="0.25">
      <c r="A1115" t="s">
        <v>24530</v>
      </c>
      <c r="B1115" t="s">
        <v>24529</v>
      </c>
      <c r="C1115" t="s">
        <v>24528</v>
      </c>
      <c r="D1115" t="s">
        <v>24527</v>
      </c>
      <c r="E1115" t="s">
        <v>13338</v>
      </c>
      <c r="F1115" t="s">
        <v>10658</v>
      </c>
      <c r="G1115" s="2">
        <v>43011</v>
      </c>
      <c r="H1115" s="1">
        <v>63402</v>
      </c>
      <c r="I1115" s="1">
        <v>63392</v>
      </c>
      <c r="J1115" s="1">
        <v>63392</v>
      </c>
      <c r="K1115" s="1">
        <v>25356.799999999999</v>
      </c>
    </row>
    <row r="1116" spans="1:11" x14ac:dyDescent="0.25">
      <c r="A1116" t="s">
        <v>24526</v>
      </c>
      <c r="B1116" t="s">
        <v>24525</v>
      </c>
      <c r="C1116" t="s">
        <v>24524</v>
      </c>
      <c r="D1116" t="s">
        <v>24523</v>
      </c>
      <c r="E1116" t="s">
        <v>13338</v>
      </c>
      <c r="F1116" t="s">
        <v>4</v>
      </c>
      <c r="G1116" s="2">
        <v>43052</v>
      </c>
      <c r="I1116" s="1">
        <v>35812</v>
      </c>
      <c r="J1116" s="1">
        <v>35812</v>
      </c>
      <c r="K1116" s="1">
        <v>14324.8</v>
      </c>
    </row>
    <row r="1117" spans="1:11" x14ac:dyDescent="0.25">
      <c r="A1117" t="s">
        <v>24522</v>
      </c>
      <c r="B1117" t="s">
        <v>24521</v>
      </c>
      <c r="C1117" t="s">
        <v>24520</v>
      </c>
      <c r="D1117" t="s">
        <v>24519</v>
      </c>
      <c r="E1117" t="s">
        <v>13338</v>
      </c>
      <c r="F1117" t="s">
        <v>10658</v>
      </c>
      <c r="G1117" s="2">
        <v>43014</v>
      </c>
      <c r="I1117" s="1">
        <v>25745</v>
      </c>
      <c r="J1117" s="1">
        <v>25745</v>
      </c>
      <c r="K1117" s="1">
        <v>10298</v>
      </c>
    </row>
    <row r="1118" spans="1:11" x14ac:dyDescent="0.25">
      <c r="A1118" t="s">
        <v>24518</v>
      </c>
      <c r="B1118" t="s">
        <v>24517</v>
      </c>
      <c r="C1118" t="s">
        <v>12360</v>
      </c>
      <c r="D1118" t="s">
        <v>12359</v>
      </c>
      <c r="E1118" t="s">
        <v>13338</v>
      </c>
      <c r="F1118" t="s">
        <v>4</v>
      </c>
      <c r="G1118" s="2">
        <v>43062</v>
      </c>
      <c r="J1118" s="1">
        <v>0</v>
      </c>
    </row>
    <row r="1119" spans="1:11" x14ac:dyDescent="0.25">
      <c r="A1119" t="s">
        <v>24516</v>
      </c>
      <c r="B1119" t="s">
        <v>24515</v>
      </c>
      <c r="C1119" t="s">
        <v>24514</v>
      </c>
      <c r="D1119" t="s">
        <v>24513</v>
      </c>
      <c r="E1119" t="s">
        <v>13338</v>
      </c>
      <c r="F1119" t="s">
        <v>10658</v>
      </c>
      <c r="G1119" s="2">
        <v>42970</v>
      </c>
      <c r="I1119" s="1">
        <v>13069</v>
      </c>
      <c r="J1119" s="1">
        <v>13069</v>
      </c>
      <c r="K1119" s="1">
        <v>6534.5</v>
      </c>
    </row>
    <row r="1120" spans="1:11" x14ac:dyDescent="0.25">
      <c r="A1120" t="s">
        <v>24512</v>
      </c>
      <c r="B1120" t="s">
        <v>24511</v>
      </c>
      <c r="C1120" t="s">
        <v>24510</v>
      </c>
      <c r="D1120" t="s">
        <v>24509</v>
      </c>
      <c r="E1120" t="s">
        <v>13338</v>
      </c>
      <c r="F1120" t="s">
        <v>10658</v>
      </c>
      <c r="G1120" s="2">
        <v>42999</v>
      </c>
      <c r="H1120" s="1">
        <v>13231</v>
      </c>
      <c r="I1120" s="1">
        <v>13205</v>
      </c>
      <c r="J1120" s="1">
        <v>13205</v>
      </c>
      <c r="K1120" s="1">
        <v>5282</v>
      </c>
    </row>
    <row r="1121" spans="1:11" x14ac:dyDescent="0.25">
      <c r="A1121" t="s">
        <v>24508</v>
      </c>
      <c r="B1121" t="s">
        <v>24507</v>
      </c>
      <c r="C1121" t="s">
        <v>24506</v>
      </c>
      <c r="D1121" t="s">
        <v>24505</v>
      </c>
      <c r="E1121" t="s">
        <v>13338</v>
      </c>
      <c r="F1121" t="s">
        <v>10658</v>
      </c>
      <c r="G1121" s="2">
        <v>43046</v>
      </c>
      <c r="H1121" s="1">
        <v>38858</v>
      </c>
      <c r="I1121" s="1">
        <v>38839</v>
      </c>
      <c r="J1121" s="1">
        <v>38839</v>
      </c>
      <c r="K1121" s="1">
        <v>15535.6</v>
      </c>
    </row>
    <row r="1122" spans="1:11" x14ac:dyDescent="0.25">
      <c r="A1122" t="s">
        <v>24504</v>
      </c>
      <c r="B1122" t="s">
        <v>24503</v>
      </c>
      <c r="C1122" t="s">
        <v>24502</v>
      </c>
      <c r="D1122" t="s">
        <v>24501</v>
      </c>
      <c r="E1122" t="s">
        <v>13338</v>
      </c>
      <c r="F1122" t="s">
        <v>4</v>
      </c>
      <c r="G1122" s="2">
        <v>43059</v>
      </c>
      <c r="H1122" s="1">
        <v>1362040</v>
      </c>
      <c r="J1122" s="1">
        <v>1362040</v>
      </c>
      <c r="K1122" s="1">
        <v>550107</v>
      </c>
    </row>
    <row r="1123" spans="1:11" x14ac:dyDescent="0.25">
      <c r="A1123" t="s">
        <v>24500</v>
      </c>
      <c r="B1123" t="s">
        <v>24499</v>
      </c>
      <c r="C1123" t="s">
        <v>24498</v>
      </c>
      <c r="D1123" t="s">
        <v>24497</v>
      </c>
      <c r="E1123" t="s">
        <v>13338</v>
      </c>
      <c r="F1123" t="s">
        <v>10658</v>
      </c>
      <c r="G1123" s="2">
        <v>43059</v>
      </c>
      <c r="H1123" s="1">
        <v>15472</v>
      </c>
      <c r="I1123" s="1">
        <v>14537</v>
      </c>
      <c r="J1123" s="1">
        <v>14537</v>
      </c>
      <c r="K1123" s="1">
        <v>5814.8</v>
      </c>
    </row>
    <row r="1124" spans="1:11" x14ac:dyDescent="0.25">
      <c r="A1124" t="s">
        <v>24496</v>
      </c>
      <c r="B1124" t="s">
        <v>24495</v>
      </c>
      <c r="C1124" t="s">
        <v>24494</v>
      </c>
      <c r="D1124" t="s">
        <v>24493</v>
      </c>
      <c r="E1124" t="s">
        <v>13338</v>
      </c>
      <c r="F1124" t="s">
        <v>10658</v>
      </c>
      <c r="G1124" s="2">
        <v>43059</v>
      </c>
      <c r="I1124" s="1">
        <v>37398</v>
      </c>
      <c r="J1124" s="1">
        <v>37398</v>
      </c>
      <c r="K1124" s="1">
        <v>14959.2</v>
      </c>
    </row>
    <row r="1125" spans="1:11" x14ac:dyDescent="0.25">
      <c r="A1125" t="s">
        <v>24492</v>
      </c>
      <c r="B1125" t="s">
        <v>24491</v>
      </c>
      <c r="C1125" t="s">
        <v>9001</v>
      </c>
      <c r="D1125" t="s">
        <v>9000</v>
      </c>
      <c r="E1125" t="s">
        <v>13338</v>
      </c>
      <c r="F1125" t="s">
        <v>10658</v>
      </c>
      <c r="G1125" s="2">
        <v>43020</v>
      </c>
      <c r="H1125" s="1">
        <v>34290</v>
      </c>
      <c r="I1125" s="1">
        <v>34256</v>
      </c>
      <c r="J1125" s="1">
        <v>34256</v>
      </c>
      <c r="K1125" s="1">
        <v>13702.4</v>
      </c>
    </row>
    <row r="1126" spans="1:11" x14ac:dyDescent="0.25">
      <c r="A1126" t="s">
        <v>24490</v>
      </c>
      <c r="B1126" t="s">
        <v>24489</v>
      </c>
      <c r="C1126" t="s">
        <v>24488</v>
      </c>
      <c r="D1126" t="s">
        <v>24487</v>
      </c>
      <c r="E1126" t="s">
        <v>13338</v>
      </c>
      <c r="F1126" t="s">
        <v>10658</v>
      </c>
      <c r="G1126" s="2">
        <v>43052</v>
      </c>
      <c r="I1126" s="1">
        <v>42143</v>
      </c>
      <c r="J1126" s="1">
        <v>42143</v>
      </c>
      <c r="K1126" s="1">
        <v>17061.8</v>
      </c>
    </row>
    <row r="1127" spans="1:11" x14ac:dyDescent="0.25">
      <c r="A1127" t="s">
        <v>24486</v>
      </c>
      <c r="B1127" t="s">
        <v>24485</v>
      </c>
      <c r="C1127" t="s">
        <v>24484</v>
      </c>
      <c r="D1127" t="s">
        <v>24483</v>
      </c>
      <c r="E1127" t="s">
        <v>13338</v>
      </c>
      <c r="F1127" t="s">
        <v>10658</v>
      </c>
      <c r="G1127" s="2">
        <v>43052</v>
      </c>
      <c r="I1127" s="1">
        <v>3764</v>
      </c>
      <c r="J1127" s="1">
        <v>3764</v>
      </c>
      <c r="K1127" s="1">
        <v>1578.3</v>
      </c>
    </row>
    <row r="1128" spans="1:11" x14ac:dyDescent="0.25">
      <c r="A1128" t="s">
        <v>24482</v>
      </c>
      <c r="B1128" t="s">
        <v>24481</v>
      </c>
      <c r="C1128" t="s">
        <v>11581</v>
      </c>
      <c r="D1128" t="s">
        <v>11580</v>
      </c>
      <c r="E1128" t="s">
        <v>13338</v>
      </c>
      <c r="F1128" t="s">
        <v>10658</v>
      </c>
      <c r="G1128" s="2">
        <v>43046</v>
      </c>
      <c r="H1128" s="1">
        <v>36922</v>
      </c>
      <c r="I1128" s="1">
        <v>36051</v>
      </c>
      <c r="J1128" s="1">
        <v>36051</v>
      </c>
      <c r="K1128" s="1">
        <v>16923.099999999999</v>
      </c>
    </row>
    <row r="1129" spans="1:11" x14ac:dyDescent="0.25">
      <c r="A1129" t="s">
        <v>24480</v>
      </c>
      <c r="B1129" t="s">
        <v>24479</v>
      </c>
      <c r="C1129" t="s">
        <v>24478</v>
      </c>
      <c r="D1129" t="s">
        <v>24477</v>
      </c>
      <c r="E1129" t="s">
        <v>13338</v>
      </c>
      <c r="F1129" t="s">
        <v>10658</v>
      </c>
      <c r="G1129" s="2">
        <v>43084</v>
      </c>
      <c r="H1129" s="1">
        <v>15933</v>
      </c>
      <c r="I1129" s="1">
        <v>15900</v>
      </c>
      <c r="J1129" s="1">
        <v>15900</v>
      </c>
      <c r="K1129" s="1">
        <v>6378.6</v>
      </c>
    </row>
    <row r="1130" spans="1:11" x14ac:dyDescent="0.25">
      <c r="A1130" t="s">
        <v>24476</v>
      </c>
      <c r="B1130" t="s">
        <v>24475</v>
      </c>
      <c r="C1130" t="s">
        <v>907</v>
      </c>
      <c r="D1130" t="s">
        <v>906</v>
      </c>
      <c r="E1130" t="s">
        <v>13338</v>
      </c>
      <c r="F1130" t="s">
        <v>10658</v>
      </c>
      <c r="G1130" s="2">
        <v>43034</v>
      </c>
      <c r="H1130" s="1">
        <v>2181422</v>
      </c>
      <c r="I1130" s="1">
        <v>2173457</v>
      </c>
      <c r="J1130" s="1">
        <v>2173457</v>
      </c>
      <c r="K1130" s="1">
        <v>890025.4</v>
      </c>
    </row>
    <row r="1131" spans="1:11" x14ac:dyDescent="0.25">
      <c r="A1131" t="s">
        <v>24474</v>
      </c>
      <c r="B1131" t="s">
        <v>24473</v>
      </c>
      <c r="C1131" t="s">
        <v>16080</v>
      </c>
      <c r="D1131" t="s">
        <v>24472</v>
      </c>
      <c r="E1131" t="s">
        <v>13338</v>
      </c>
      <c r="F1131" t="s">
        <v>10658</v>
      </c>
      <c r="G1131" s="2">
        <v>42993</v>
      </c>
      <c r="H1131" s="1">
        <v>54488</v>
      </c>
      <c r="I1131" s="1">
        <v>54461</v>
      </c>
      <c r="J1131" s="1">
        <v>54461</v>
      </c>
      <c r="K1131" s="1">
        <v>21784.400000000001</v>
      </c>
    </row>
    <row r="1132" spans="1:11" x14ac:dyDescent="0.25">
      <c r="A1132" t="s">
        <v>24471</v>
      </c>
      <c r="B1132" t="s">
        <v>24470</v>
      </c>
      <c r="C1132" t="s">
        <v>10200</v>
      </c>
      <c r="D1132" t="s">
        <v>10199</v>
      </c>
      <c r="E1132" t="s">
        <v>13338</v>
      </c>
      <c r="F1132" t="s">
        <v>10658</v>
      </c>
      <c r="G1132" s="2">
        <v>43014</v>
      </c>
      <c r="H1132" s="1">
        <v>648056</v>
      </c>
      <c r="I1132" s="1">
        <v>645831</v>
      </c>
      <c r="J1132" s="1">
        <v>645831</v>
      </c>
      <c r="K1132" s="1">
        <v>268962.3</v>
      </c>
    </row>
    <row r="1133" spans="1:11" x14ac:dyDescent="0.25">
      <c r="A1133" t="s">
        <v>24469</v>
      </c>
      <c r="B1133" t="s">
        <v>24468</v>
      </c>
      <c r="C1133" t="s">
        <v>1286</v>
      </c>
      <c r="D1133" t="s">
        <v>1285</v>
      </c>
      <c r="E1133" t="s">
        <v>13338</v>
      </c>
      <c r="F1133" t="s">
        <v>10658</v>
      </c>
      <c r="G1133" s="2">
        <v>43041</v>
      </c>
      <c r="H1133" s="1">
        <v>157957</v>
      </c>
      <c r="I1133" s="1">
        <v>153505</v>
      </c>
      <c r="J1133" s="1">
        <v>153505</v>
      </c>
      <c r="K1133" s="1">
        <v>66480.2</v>
      </c>
    </row>
    <row r="1134" spans="1:11" x14ac:dyDescent="0.25">
      <c r="A1134" t="s">
        <v>24467</v>
      </c>
      <c r="B1134" t="s">
        <v>24466</v>
      </c>
      <c r="C1134" t="s">
        <v>24465</v>
      </c>
      <c r="D1134" t="s">
        <v>24464</v>
      </c>
      <c r="E1134" t="s">
        <v>13338</v>
      </c>
      <c r="F1134" t="s">
        <v>10658</v>
      </c>
      <c r="G1134" s="2">
        <v>42964</v>
      </c>
      <c r="H1134" s="1">
        <v>132150</v>
      </c>
      <c r="I1134" s="1">
        <v>143164</v>
      </c>
      <c r="J1134" s="1">
        <v>143164</v>
      </c>
      <c r="K1134" s="1">
        <v>60470.7</v>
      </c>
    </row>
    <row r="1135" spans="1:11" x14ac:dyDescent="0.25">
      <c r="A1135" t="s">
        <v>24463</v>
      </c>
      <c r="B1135" t="s">
        <v>24462</v>
      </c>
      <c r="C1135" t="s">
        <v>24461</v>
      </c>
      <c r="D1135" t="s">
        <v>24460</v>
      </c>
      <c r="E1135" t="s">
        <v>13338</v>
      </c>
      <c r="F1135" t="s">
        <v>10658</v>
      </c>
      <c r="G1135" s="2">
        <v>43004</v>
      </c>
      <c r="H1135" s="1">
        <v>62887</v>
      </c>
      <c r="I1135" s="1">
        <v>62741</v>
      </c>
      <c r="J1135" s="1">
        <v>62741</v>
      </c>
      <c r="K1135" s="1">
        <v>25096.400000000001</v>
      </c>
    </row>
    <row r="1136" spans="1:11" x14ac:dyDescent="0.25">
      <c r="A1136" t="s">
        <v>24459</v>
      </c>
      <c r="B1136" t="s">
        <v>24458</v>
      </c>
      <c r="C1136" t="s">
        <v>24457</v>
      </c>
      <c r="D1136" t="s">
        <v>24456</v>
      </c>
      <c r="E1136" t="s">
        <v>13338</v>
      </c>
      <c r="F1136" t="s">
        <v>10658</v>
      </c>
      <c r="G1136" s="2">
        <v>42971</v>
      </c>
      <c r="I1136" s="1">
        <v>30447</v>
      </c>
      <c r="J1136" s="1">
        <v>30447</v>
      </c>
      <c r="K1136" s="1">
        <v>12178.8</v>
      </c>
    </row>
    <row r="1137" spans="1:11" x14ac:dyDescent="0.25">
      <c r="A1137" t="s">
        <v>24455</v>
      </c>
      <c r="B1137" t="s">
        <v>24454</v>
      </c>
      <c r="C1137" t="s">
        <v>24453</v>
      </c>
      <c r="D1137" t="s">
        <v>24452</v>
      </c>
      <c r="E1137" t="s">
        <v>13338</v>
      </c>
      <c r="F1137" t="s">
        <v>4</v>
      </c>
      <c r="G1137" s="2">
        <v>43059</v>
      </c>
      <c r="H1137" s="1">
        <v>35136</v>
      </c>
      <c r="J1137" s="1">
        <v>35136</v>
      </c>
      <c r="K1137" s="1">
        <v>17054.400000000001</v>
      </c>
    </row>
    <row r="1138" spans="1:11" x14ac:dyDescent="0.25">
      <c r="A1138" t="s">
        <v>24451</v>
      </c>
      <c r="B1138" t="s">
        <v>24450</v>
      </c>
      <c r="C1138" t="s">
        <v>24449</v>
      </c>
      <c r="D1138" t="s">
        <v>24448</v>
      </c>
      <c r="E1138" t="s">
        <v>13338</v>
      </c>
      <c r="F1138" t="s">
        <v>10658</v>
      </c>
      <c r="G1138" s="2">
        <v>43041</v>
      </c>
      <c r="I1138" s="1">
        <v>61469</v>
      </c>
      <c r="J1138" s="1">
        <v>61469</v>
      </c>
      <c r="K1138" s="1">
        <v>24587.599999999999</v>
      </c>
    </row>
    <row r="1139" spans="1:11" x14ac:dyDescent="0.25">
      <c r="A1139" t="s">
        <v>24447</v>
      </c>
      <c r="B1139" t="s">
        <v>24446</v>
      </c>
      <c r="C1139" t="s">
        <v>12596</v>
      </c>
      <c r="D1139" t="s">
        <v>12595</v>
      </c>
      <c r="E1139" t="s">
        <v>13338</v>
      </c>
      <c r="F1139" t="s">
        <v>10658</v>
      </c>
      <c r="G1139" s="2">
        <v>42999</v>
      </c>
      <c r="H1139" s="1">
        <v>42140</v>
      </c>
      <c r="I1139" s="1">
        <v>42122</v>
      </c>
      <c r="J1139" s="1">
        <v>42122</v>
      </c>
      <c r="K1139" s="1">
        <v>16848.8</v>
      </c>
    </row>
    <row r="1140" spans="1:11" x14ac:dyDescent="0.25">
      <c r="A1140" t="s">
        <v>24445</v>
      </c>
      <c r="B1140" t="s">
        <v>24444</v>
      </c>
      <c r="C1140" t="s">
        <v>4121</v>
      </c>
      <c r="D1140" t="s">
        <v>4120</v>
      </c>
      <c r="E1140" t="s">
        <v>13338</v>
      </c>
      <c r="F1140" t="s">
        <v>10658</v>
      </c>
      <c r="G1140" s="2">
        <v>43031</v>
      </c>
      <c r="H1140" s="1">
        <v>18345</v>
      </c>
      <c r="I1140" s="1">
        <v>18311</v>
      </c>
      <c r="J1140" s="1">
        <v>18311</v>
      </c>
      <c r="K1140" s="1">
        <v>7324.4</v>
      </c>
    </row>
    <row r="1141" spans="1:11" x14ac:dyDescent="0.25">
      <c r="A1141" t="s">
        <v>24443</v>
      </c>
      <c r="B1141" t="s">
        <v>24442</v>
      </c>
      <c r="C1141" t="s">
        <v>24441</v>
      </c>
      <c r="D1141" t="s">
        <v>24440</v>
      </c>
      <c r="E1141" t="s">
        <v>13338</v>
      </c>
      <c r="F1141" t="s">
        <v>10658</v>
      </c>
      <c r="G1141" s="2">
        <v>42991</v>
      </c>
      <c r="H1141" s="1">
        <v>43151</v>
      </c>
      <c r="I1141" s="1">
        <v>43042</v>
      </c>
      <c r="J1141" s="1">
        <v>43042</v>
      </c>
      <c r="K1141" s="1">
        <v>17216.8</v>
      </c>
    </row>
    <row r="1142" spans="1:11" x14ac:dyDescent="0.25">
      <c r="A1142" t="s">
        <v>24439</v>
      </c>
      <c r="B1142" t="s">
        <v>24438</v>
      </c>
      <c r="C1142" t="s">
        <v>24437</v>
      </c>
      <c r="D1142" t="s">
        <v>24436</v>
      </c>
      <c r="E1142" t="s">
        <v>13338</v>
      </c>
      <c r="F1142" t="s">
        <v>10658</v>
      </c>
      <c r="G1142" s="2">
        <v>42977</v>
      </c>
      <c r="H1142" s="1">
        <v>321370</v>
      </c>
      <c r="I1142" s="1">
        <v>321209</v>
      </c>
      <c r="J1142" s="1">
        <v>321209</v>
      </c>
      <c r="K1142" s="1">
        <v>160604.5</v>
      </c>
    </row>
    <row r="1143" spans="1:11" x14ac:dyDescent="0.25">
      <c r="A1143" t="s">
        <v>24435</v>
      </c>
      <c r="B1143" t="s">
        <v>24434</v>
      </c>
      <c r="C1143" t="s">
        <v>21138</v>
      </c>
      <c r="D1143" t="s">
        <v>24433</v>
      </c>
      <c r="E1143" t="s">
        <v>13338</v>
      </c>
      <c r="F1143" t="s">
        <v>4</v>
      </c>
      <c r="G1143" s="2">
        <v>43041</v>
      </c>
      <c r="I1143" s="1">
        <v>16740</v>
      </c>
      <c r="J1143" s="1">
        <v>16740</v>
      </c>
      <c r="K1143" s="1">
        <v>6696</v>
      </c>
    </row>
    <row r="1144" spans="1:11" x14ac:dyDescent="0.25">
      <c r="A1144" t="s">
        <v>24432</v>
      </c>
      <c r="B1144" t="s">
        <v>24431</v>
      </c>
      <c r="C1144" t="s">
        <v>24430</v>
      </c>
      <c r="D1144" t="s">
        <v>24429</v>
      </c>
      <c r="E1144" t="s">
        <v>13338</v>
      </c>
      <c r="F1144" t="s">
        <v>10658</v>
      </c>
      <c r="G1144" s="2">
        <v>43041</v>
      </c>
      <c r="I1144" s="1">
        <v>10459</v>
      </c>
      <c r="J1144" s="1">
        <v>10459</v>
      </c>
      <c r="K1144" s="1">
        <v>4183.6000000000004</v>
      </c>
    </row>
    <row r="1145" spans="1:11" x14ac:dyDescent="0.25">
      <c r="A1145" t="s">
        <v>24428</v>
      </c>
      <c r="B1145" t="s">
        <v>24427</v>
      </c>
      <c r="C1145" t="s">
        <v>24426</v>
      </c>
      <c r="D1145" t="s">
        <v>24425</v>
      </c>
      <c r="E1145" t="s">
        <v>13338</v>
      </c>
      <c r="F1145" t="s">
        <v>10658</v>
      </c>
      <c r="G1145" s="2">
        <v>42977</v>
      </c>
      <c r="H1145" s="1">
        <v>423075</v>
      </c>
      <c r="I1145" s="1">
        <v>422228</v>
      </c>
      <c r="J1145" s="1">
        <v>422228</v>
      </c>
      <c r="K1145" s="1">
        <v>168935.7</v>
      </c>
    </row>
    <row r="1146" spans="1:11" x14ac:dyDescent="0.25">
      <c r="A1146" t="s">
        <v>24424</v>
      </c>
      <c r="B1146" t="s">
        <v>24423</v>
      </c>
      <c r="C1146" t="s">
        <v>24422</v>
      </c>
      <c r="D1146" t="s">
        <v>24421</v>
      </c>
      <c r="E1146" t="s">
        <v>13338</v>
      </c>
      <c r="F1146" t="s">
        <v>10658</v>
      </c>
      <c r="G1146" s="2">
        <v>43011</v>
      </c>
      <c r="H1146" s="1">
        <v>30108</v>
      </c>
      <c r="I1146" s="1">
        <v>35474</v>
      </c>
      <c r="J1146" s="1">
        <v>35474</v>
      </c>
      <c r="K1146" s="1">
        <v>14189.6</v>
      </c>
    </row>
    <row r="1147" spans="1:11" x14ac:dyDescent="0.25">
      <c r="A1147" t="s">
        <v>24420</v>
      </c>
      <c r="B1147" t="s">
        <v>24419</v>
      </c>
      <c r="C1147" t="s">
        <v>24418</v>
      </c>
      <c r="D1147" t="s">
        <v>24417</v>
      </c>
      <c r="E1147" t="s">
        <v>13338</v>
      </c>
      <c r="F1147" t="s">
        <v>4</v>
      </c>
      <c r="G1147" s="2">
        <v>43014</v>
      </c>
      <c r="H1147" s="1">
        <v>468850</v>
      </c>
      <c r="J1147" s="1">
        <v>468850</v>
      </c>
      <c r="K1147" s="1">
        <v>194425</v>
      </c>
    </row>
    <row r="1148" spans="1:11" x14ac:dyDescent="0.25">
      <c r="A1148" t="s">
        <v>24416</v>
      </c>
      <c r="B1148" t="s">
        <v>24415</v>
      </c>
      <c r="C1148" t="s">
        <v>3764</v>
      </c>
      <c r="D1148" t="s">
        <v>3763</v>
      </c>
      <c r="E1148" t="s">
        <v>13338</v>
      </c>
      <c r="F1148" t="s">
        <v>10658</v>
      </c>
      <c r="G1148" s="2">
        <v>43052</v>
      </c>
      <c r="I1148" s="1">
        <v>20538</v>
      </c>
      <c r="J1148" s="1">
        <v>20538</v>
      </c>
      <c r="K1148" s="1">
        <v>8215.2000000000007</v>
      </c>
    </row>
    <row r="1149" spans="1:11" x14ac:dyDescent="0.25">
      <c r="A1149" t="s">
        <v>24414</v>
      </c>
      <c r="B1149" t="s">
        <v>24413</v>
      </c>
      <c r="C1149" t="s">
        <v>4251</v>
      </c>
      <c r="D1149" t="s">
        <v>4250</v>
      </c>
      <c r="E1149" t="s">
        <v>13338</v>
      </c>
      <c r="F1149" t="s">
        <v>10658</v>
      </c>
      <c r="G1149" s="2">
        <v>43020</v>
      </c>
      <c r="H1149" s="1">
        <v>110714</v>
      </c>
      <c r="I1149" s="1">
        <v>107240</v>
      </c>
      <c r="J1149" s="1">
        <v>107240</v>
      </c>
      <c r="K1149" s="1">
        <v>53620</v>
      </c>
    </row>
    <row r="1150" spans="1:11" x14ac:dyDescent="0.25">
      <c r="A1150" t="s">
        <v>24408</v>
      </c>
      <c r="B1150" t="s">
        <v>24407</v>
      </c>
      <c r="C1150" t="s">
        <v>24406</v>
      </c>
      <c r="D1150" t="s">
        <v>24405</v>
      </c>
      <c r="E1150" t="s">
        <v>13338</v>
      </c>
      <c r="F1150" t="s">
        <v>10658</v>
      </c>
      <c r="G1150" s="2">
        <v>43052</v>
      </c>
      <c r="I1150" s="1">
        <v>70820</v>
      </c>
      <c r="J1150" s="1">
        <v>70820</v>
      </c>
      <c r="K1150" s="1">
        <v>28328</v>
      </c>
    </row>
    <row r="1151" spans="1:11" x14ac:dyDescent="0.25">
      <c r="A1151" t="s">
        <v>24404</v>
      </c>
      <c r="B1151" t="s">
        <v>24403</v>
      </c>
      <c r="C1151" t="s">
        <v>24402</v>
      </c>
      <c r="D1151" t="s">
        <v>24401</v>
      </c>
      <c r="E1151" t="s">
        <v>13338</v>
      </c>
      <c r="F1151" t="s">
        <v>10658</v>
      </c>
      <c r="G1151" s="2">
        <v>42989</v>
      </c>
      <c r="H1151" s="1">
        <v>578278</v>
      </c>
      <c r="I1151" s="1">
        <v>578008</v>
      </c>
      <c r="J1151" s="1">
        <v>578008</v>
      </c>
      <c r="K1151" s="1">
        <v>265663.2</v>
      </c>
    </row>
    <row r="1152" spans="1:11" x14ac:dyDescent="0.25">
      <c r="A1152" t="s">
        <v>24400</v>
      </c>
      <c r="B1152" t="s">
        <v>24399</v>
      </c>
      <c r="C1152" t="s">
        <v>24398</v>
      </c>
      <c r="D1152" t="s">
        <v>24397</v>
      </c>
      <c r="E1152" t="s">
        <v>13338</v>
      </c>
      <c r="F1152" t="s">
        <v>10658</v>
      </c>
      <c r="G1152" s="2">
        <v>42997</v>
      </c>
      <c r="H1152" s="1">
        <v>2247078</v>
      </c>
      <c r="I1152" s="1">
        <v>2217496</v>
      </c>
      <c r="J1152" s="1">
        <v>2217496</v>
      </c>
      <c r="K1152" s="1">
        <v>1053630.8999999999</v>
      </c>
    </row>
    <row r="1153" spans="1:11" x14ac:dyDescent="0.25">
      <c r="A1153" t="s">
        <v>24392</v>
      </c>
      <c r="B1153" t="s">
        <v>24391</v>
      </c>
      <c r="C1153" t="s">
        <v>24390</v>
      </c>
      <c r="D1153" t="s">
        <v>24389</v>
      </c>
      <c r="E1153" t="s">
        <v>13338</v>
      </c>
      <c r="F1153" t="s">
        <v>10658</v>
      </c>
      <c r="G1153" s="2">
        <v>43082</v>
      </c>
      <c r="H1153" s="1">
        <v>50208</v>
      </c>
      <c r="I1153" s="1">
        <v>50082</v>
      </c>
      <c r="J1153" s="1">
        <v>50082</v>
      </c>
      <c r="K1153" s="1">
        <v>20032.8</v>
      </c>
    </row>
    <row r="1154" spans="1:11" x14ac:dyDescent="0.25">
      <c r="A1154" t="s">
        <v>24388</v>
      </c>
      <c r="B1154" t="s">
        <v>24387</v>
      </c>
      <c r="C1154" t="s">
        <v>9425</v>
      </c>
      <c r="D1154" t="s">
        <v>9424</v>
      </c>
      <c r="E1154" t="s">
        <v>13338</v>
      </c>
      <c r="F1154" t="s">
        <v>10658</v>
      </c>
      <c r="G1154" s="2">
        <v>43031</v>
      </c>
      <c r="H1154" s="1">
        <v>34849</v>
      </c>
      <c r="I1154" s="1">
        <v>34787</v>
      </c>
      <c r="J1154" s="1">
        <v>34787</v>
      </c>
      <c r="K1154" s="1">
        <v>13914.8</v>
      </c>
    </row>
    <row r="1155" spans="1:11" x14ac:dyDescent="0.25">
      <c r="A1155" t="s">
        <v>24386</v>
      </c>
      <c r="B1155" t="s">
        <v>24385</v>
      </c>
      <c r="C1155" t="s">
        <v>24384</v>
      </c>
      <c r="D1155" t="s">
        <v>24383</v>
      </c>
      <c r="E1155" t="s">
        <v>13338</v>
      </c>
      <c r="F1155" t="s">
        <v>4</v>
      </c>
      <c r="G1155" s="2">
        <v>43013</v>
      </c>
      <c r="H1155" s="1">
        <v>19431</v>
      </c>
      <c r="I1155" s="1">
        <v>19393</v>
      </c>
      <c r="J1155" s="1">
        <v>19393</v>
      </c>
      <c r="K1155" s="1">
        <v>7757.2</v>
      </c>
    </row>
    <row r="1156" spans="1:11" x14ac:dyDescent="0.25">
      <c r="A1156" t="s">
        <v>24382</v>
      </c>
      <c r="B1156" t="s">
        <v>24381</v>
      </c>
      <c r="C1156" t="s">
        <v>24093</v>
      </c>
      <c r="D1156" t="s">
        <v>24380</v>
      </c>
      <c r="E1156" t="s">
        <v>13338</v>
      </c>
      <c r="F1156" t="s">
        <v>10658</v>
      </c>
      <c r="G1156" s="2">
        <v>43081</v>
      </c>
      <c r="H1156" s="1">
        <v>63772</v>
      </c>
      <c r="I1156" s="1">
        <v>61499</v>
      </c>
      <c r="J1156" s="1">
        <v>61499</v>
      </c>
      <c r="K1156" s="1">
        <v>30749.5</v>
      </c>
    </row>
    <row r="1157" spans="1:11" x14ac:dyDescent="0.25">
      <c r="A1157" t="s">
        <v>24379</v>
      </c>
      <c r="B1157" t="s">
        <v>24378</v>
      </c>
      <c r="C1157" t="s">
        <v>24377</v>
      </c>
      <c r="D1157" t="s">
        <v>24376</v>
      </c>
      <c r="E1157" t="s">
        <v>13338</v>
      </c>
      <c r="F1157" t="s">
        <v>10658</v>
      </c>
      <c r="G1157" s="2">
        <v>43012</v>
      </c>
      <c r="H1157" s="1">
        <v>84129</v>
      </c>
      <c r="I1157" s="1">
        <v>84108</v>
      </c>
      <c r="J1157" s="1">
        <v>84108</v>
      </c>
      <c r="K1157" s="1">
        <v>33643.199999999997</v>
      </c>
    </row>
    <row r="1158" spans="1:11" x14ac:dyDescent="0.25">
      <c r="A1158" t="s">
        <v>24375</v>
      </c>
      <c r="B1158" t="s">
        <v>24374</v>
      </c>
      <c r="C1158" t="s">
        <v>2988</v>
      </c>
      <c r="D1158" t="s">
        <v>2987</v>
      </c>
      <c r="E1158" t="s">
        <v>13338</v>
      </c>
      <c r="F1158" t="s">
        <v>10658</v>
      </c>
      <c r="G1158" s="2">
        <v>43018</v>
      </c>
      <c r="H1158" s="1">
        <v>396757</v>
      </c>
      <c r="I1158" s="1">
        <v>393016</v>
      </c>
      <c r="J1158" s="1">
        <v>393016</v>
      </c>
      <c r="K1158" s="1">
        <v>167777.4</v>
      </c>
    </row>
    <row r="1159" spans="1:11" x14ac:dyDescent="0.25">
      <c r="A1159" t="s">
        <v>24373</v>
      </c>
      <c r="B1159" t="s">
        <v>24372</v>
      </c>
      <c r="C1159" t="s">
        <v>24371</v>
      </c>
      <c r="D1159" t="s">
        <v>24370</v>
      </c>
      <c r="E1159" t="s">
        <v>13338</v>
      </c>
      <c r="F1159" t="s">
        <v>10658</v>
      </c>
      <c r="G1159" s="2">
        <v>42760</v>
      </c>
      <c r="H1159" s="1">
        <v>239538</v>
      </c>
      <c r="I1159" s="1">
        <v>239418</v>
      </c>
      <c r="J1159" s="1">
        <v>239418</v>
      </c>
      <c r="K1159" s="1">
        <v>88584.66</v>
      </c>
    </row>
    <row r="1160" spans="1:11" x14ac:dyDescent="0.25">
      <c r="A1160" t="s">
        <v>24369</v>
      </c>
      <c r="B1160" t="s">
        <v>24368</v>
      </c>
      <c r="C1160" t="s">
        <v>20021</v>
      </c>
      <c r="D1160" t="s">
        <v>20020</v>
      </c>
      <c r="E1160" t="s">
        <v>13338</v>
      </c>
      <c r="F1160" t="s">
        <v>10658</v>
      </c>
      <c r="G1160" s="2">
        <v>42760</v>
      </c>
      <c r="H1160" s="1">
        <v>247676</v>
      </c>
      <c r="I1160" s="1">
        <v>245915</v>
      </c>
      <c r="J1160" s="1">
        <v>245915</v>
      </c>
      <c r="K1160" s="1">
        <v>97310.71</v>
      </c>
    </row>
    <row r="1161" spans="1:11" x14ac:dyDescent="0.25">
      <c r="A1161" t="s">
        <v>24367</v>
      </c>
      <c r="B1161" t="s">
        <v>24366</v>
      </c>
      <c r="C1161" t="s">
        <v>24365</v>
      </c>
      <c r="D1161" t="s">
        <v>24364</v>
      </c>
      <c r="E1161" t="s">
        <v>13338</v>
      </c>
      <c r="F1161" t="s">
        <v>10658</v>
      </c>
      <c r="G1161" s="2">
        <v>43080</v>
      </c>
      <c r="H1161" s="1">
        <v>4386</v>
      </c>
      <c r="I1161" s="1">
        <v>4368</v>
      </c>
      <c r="J1161" s="1">
        <v>4368</v>
      </c>
      <c r="K1161" s="1">
        <v>2184</v>
      </c>
    </row>
    <row r="1162" spans="1:11" x14ac:dyDescent="0.25">
      <c r="A1162" t="s">
        <v>24363</v>
      </c>
      <c r="B1162" t="s">
        <v>24362</v>
      </c>
      <c r="C1162" t="s">
        <v>2246</v>
      </c>
      <c r="D1162" t="s">
        <v>5304</v>
      </c>
      <c r="E1162" t="s">
        <v>13338</v>
      </c>
      <c r="F1162" t="s">
        <v>10658</v>
      </c>
      <c r="G1162" s="2">
        <v>42999</v>
      </c>
      <c r="H1162" s="1">
        <v>60128</v>
      </c>
      <c r="I1162" s="1">
        <v>59369</v>
      </c>
      <c r="J1162" s="1">
        <v>59369</v>
      </c>
      <c r="K1162" s="1">
        <v>26947.3</v>
      </c>
    </row>
    <row r="1163" spans="1:11" x14ac:dyDescent="0.25">
      <c r="A1163" t="s">
        <v>24361</v>
      </c>
      <c r="B1163" t="s">
        <v>24360</v>
      </c>
      <c r="C1163" t="s">
        <v>7241</v>
      </c>
      <c r="D1163" t="s">
        <v>7240</v>
      </c>
      <c r="E1163" t="s">
        <v>13338</v>
      </c>
      <c r="F1163" t="s">
        <v>10658</v>
      </c>
      <c r="G1163" s="2">
        <v>43059</v>
      </c>
      <c r="H1163" s="1">
        <v>20048</v>
      </c>
      <c r="I1163" s="1">
        <v>20013</v>
      </c>
      <c r="J1163" s="1">
        <v>20013</v>
      </c>
      <c r="K1163" s="1">
        <v>8005.2</v>
      </c>
    </row>
    <row r="1164" spans="1:11" x14ac:dyDescent="0.25">
      <c r="A1164" t="s">
        <v>24359</v>
      </c>
      <c r="B1164" t="s">
        <v>24358</v>
      </c>
      <c r="C1164" t="s">
        <v>24357</v>
      </c>
      <c r="D1164" t="s">
        <v>24356</v>
      </c>
      <c r="E1164" t="s">
        <v>13338</v>
      </c>
      <c r="F1164" t="s">
        <v>10658</v>
      </c>
      <c r="G1164" s="2">
        <v>43080</v>
      </c>
      <c r="H1164" s="1">
        <v>25020</v>
      </c>
      <c r="I1164" s="1">
        <v>21709</v>
      </c>
      <c r="J1164" s="1">
        <v>21709</v>
      </c>
      <c r="K1164" s="1">
        <v>10854.5</v>
      </c>
    </row>
    <row r="1165" spans="1:11" x14ac:dyDescent="0.25">
      <c r="A1165" t="s">
        <v>24355</v>
      </c>
      <c r="B1165" t="s">
        <v>24354</v>
      </c>
      <c r="C1165" t="s">
        <v>24353</v>
      </c>
      <c r="D1165" t="s">
        <v>24352</v>
      </c>
      <c r="E1165" t="s">
        <v>13338</v>
      </c>
      <c r="F1165" t="s">
        <v>10658</v>
      </c>
      <c r="G1165" s="2">
        <v>43081</v>
      </c>
      <c r="H1165" s="1">
        <v>1884336</v>
      </c>
      <c r="I1165" s="1">
        <v>1883177</v>
      </c>
      <c r="J1165" s="1">
        <v>1883177</v>
      </c>
      <c r="K1165" s="1">
        <v>801836.1</v>
      </c>
    </row>
    <row r="1166" spans="1:11" x14ac:dyDescent="0.25">
      <c r="A1166" t="s">
        <v>24351</v>
      </c>
      <c r="B1166" t="s">
        <v>24350</v>
      </c>
      <c r="C1166" t="s">
        <v>1946</v>
      </c>
      <c r="D1166" t="s">
        <v>1945</v>
      </c>
      <c r="E1166" t="s">
        <v>13338</v>
      </c>
      <c r="F1166" t="s">
        <v>10658</v>
      </c>
      <c r="G1166" s="2">
        <v>43082</v>
      </c>
      <c r="H1166" s="1">
        <v>6500</v>
      </c>
      <c r="I1166" s="1">
        <v>6680</v>
      </c>
      <c r="J1166" s="1">
        <v>6680</v>
      </c>
      <c r="K1166" s="1">
        <v>3340</v>
      </c>
    </row>
    <row r="1167" spans="1:11" x14ac:dyDescent="0.25">
      <c r="A1167" t="s">
        <v>24349</v>
      </c>
      <c r="B1167" t="s">
        <v>24348</v>
      </c>
      <c r="C1167" t="s">
        <v>24341</v>
      </c>
      <c r="D1167" t="s">
        <v>24340</v>
      </c>
      <c r="E1167" t="s">
        <v>13338</v>
      </c>
      <c r="F1167" t="s">
        <v>10658</v>
      </c>
      <c r="G1167" s="2">
        <v>43083</v>
      </c>
      <c r="H1167" s="1">
        <v>11648</v>
      </c>
      <c r="I1167" s="1">
        <v>11260</v>
      </c>
      <c r="J1167" s="1">
        <v>11260</v>
      </c>
      <c r="K1167" s="1">
        <v>5630</v>
      </c>
    </row>
    <row r="1168" spans="1:11" x14ac:dyDescent="0.25">
      <c r="A1168" t="s">
        <v>24347</v>
      </c>
      <c r="B1168" t="s">
        <v>24346</v>
      </c>
      <c r="C1168" t="s">
        <v>6723</v>
      </c>
      <c r="D1168" t="s">
        <v>6722</v>
      </c>
      <c r="E1168" t="s">
        <v>13338</v>
      </c>
      <c r="F1168" t="s">
        <v>10658</v>
      </c>
      <c r="G1168" s="2">
        <v>43011</v>
      </c>
      <c r="H1168" s="1">
        <v>36182</v>
      </c>
      <c r="I1168" s="1">
        <v>128725</v>
      </c>
      <c r="J1168" s="1">
        <v>128725</v>
      </c>
      <c r="K1168" s="1">
        <v>51490</v>
      </c>
    </row>
    <row r="1169" spans="1:11" x14ac:dyDescent="0.25">
      <c r="A1169" t="s">
        <v>24345</v>
      </c>
      <c r="B1169" t="s">
        <v>24344</v>
      </c>
      <c r="C1169" t="s">
        <v>8607</v>
      </c>
      <c r="D1169" t="s">
        <v>8606</v>
      </c>
      <c r="E1169" t="s">
        <v>13338</v>
      </c>
      <c r="F1169" t="s">
        <v>10658</v>
      </c>
      <c r="G1169" s="2">
        <v>42830</v>
      </c>
      <c r="H1169" s="1">
        <v>84374</v>
      </c>
      <c r="I1169" s="1">
        <v>42187</v>
      </c>
      <c r="J1169" s="1">
        <v>42187</v>
      </c>
      <c r="K1169" s="1">
        <v>21093.5</v>
      </c>
    </row>
    <row r="1170" spans="1:11" x14ac:dyDescent="0.25">
      <c r="A1170" t="s">
        <v>24343</v>
      </c>
      <c r="B1170" t="s">
        <v>24342</v>
      </c>
      <c r="C1170" t="s">
        <v>24341</v>
      </c>
      <c r="D1170" t="s">
        <v>24340</v>
      </c>
      <c r="E1170" t="s">
        <v>13338</v>
      </c>
      <c r="F1170" t="s">
        <v>10658</v>
      </c>
      <c r="G1170" s="2">
        <v>42773</v>
      </c>
      <c r="I1170" s="1">
        <v>10242</v>
      </c>
      <c r="J1170" s="1">
        <v>10242</v>
      </c>
      <c r="K1170" s="1">
        <v>5121</v>
      </c>
    </row>
    <row r="1171" spans="1:11" x14ac:dyDescent="0.25">
      <c r="A1171" t="s">
        <v>24339</v>
      </c>
      <c r="B1171" t="s">
        <v>24338</v>
      </c>
      <c r="C1171" t="s">
        <v>24337</v>
      </c>
      <c r="D1171" t="s">
        <v>24336</v>
      </c>
      <c r="E1171" t="s">
        <v>13338</v>
      </c>
      <c r="F1171" t="s">
        <v>10658</v>
      </c>
      <c r="G1171" s="2">
        <v>43011</v>
      </c>
      <c r="H1171" s="1">
        <v>5902</v>
      </c>
      <c r="I1171" s="1">
        <v>5896</v>
      </c>
      <c r="J1171" s="1">
        <v>5896</v>
      </c>
      <c r="K1171" s="1">
        <v>2358.4</v>
      </c>
    </row>
    <row r="1172" spans="1:11" x14ac:dyDescent="0.25">
      <c r="A1172" t="s">
        <v>24335</v>
      </c>
      <c r="B1172" t="s">
        <v>24334</v>
      </c>
      <c r="C1172" t="s">
        <v>22952</v>
      </c>
      <c r="D1172" t="s">
        <v>22951</v>
      </c>
      <c r="E1172" t="s">
        <v>13338</v>
      </c>
      <c r="F1172" t="s">
        <v>10658</v>
      </c>
      <c r="G1172" s="2">
        <v>43062</v>
      </c>
      <c r="H1172" s="1">
        <v>76414</v>
      </c>
      <c r="I1172" s="1">
        <v>76376</v>
      </c>
      <c r="J1172" s="1">
        <v>76376</v>
      </c>
      <c r="K1172" s="1">
        <v>30550.400000000001</v>
      </c>
    </row>
    <row r="1173" spans="1:11" x14ac:dyDescent="0.25">
      <c r="A1173" t="s">
        <v>24333</v>
      </c>
      <c r="B1173" t="s">
        <v>24332</v>
      </c>
      <c r="C1173" t="s">
        <v>24331</v>
      </c>
      <c r="D1173" t="s">
        <v>24330</v>
      </c>
      <c r="E1173" t="s">
        <v>13338</v>
      </c>
      <c r="F1173" t="s">
        <v>10658</v>
      </c>
      <c r="G1173" s="2">
        <v>43024</v>
      </c>
      <c r="H1173" s="1">
        <v>98782</v>
      </c>
      <c r="I1173" s="1">
        <v>66148</v>
      </c>
      <c r="J1173" s="1">
        <v>66148</v>
      </c>
      <c r="K1173" s="1">
        <v>33074</v>
      </c>
    </row>
    <row r="1174" spans="1:11" x14ac:dyDescent="0.25">
      <c r="A1174" t="s">
        <v>24329</v>
      </c>
      <c r="B1174" t="s">
        <v>24328</v>
      </c>
      <c r="C1174" t="s">
        <v>10852</v>
      </c>
      <c r="D1174" t="s">
        <v>10851</v>
      </c>
      <c r="E1174" t="s">
        <v>13338</v>
      </c>
      <c r="F1174" t="s">
        <v>10658</v>
      </c>
      <c r="G1174" s="2">
        <v>43033</v>
      </c>
      <c r="H1174" s="1">
        <v>554346</v>
      </c>
      <c r="I1174" s="1">
        <v>554069</v>
      </c>
      <c r="J1174" s="1">
        <v>554069</v>
      </c>
      <c r="K1174" s="1">
        <v>221627.6</v>
      </c>
    </row>
    <row r="1175" spans="1:11" x14ac:dyDescent="0.25">
      <c r="A1175" t="s">
        <v>24327</v>
      </c>
      <c r="B1175" t="s">
        <v>24326</v>
      </c>
      <c r="C1175" t="s">
        <v>2948</v>
      </c>
      <c r="D1175" t="s">
        <v>2947</v>
      </c>
      <c r="E1175" t="s">
        <v>13338</v>
      </c>
      <c r="F1175" t="s">
        <v>10658</v>
      </c>
      <c r="G1175" s="2">
        <v>43046</v>
      </c>
      <c r="H1175" s="1">
        <v>32206</v>
      </c>
      <c r="I1175" s="1">
        <v>32141</v>
      </c>
      <c r="J1175" s="1">
        <v>32141</v>
      </c>
      <c r="K1175" s="1">
        <v>12856.4</v>
      </c>
    </row>
    <row r="1176" spans="1:11" x14ac:dyDescent="0.25">
      <c r="A1176" t="s">
        <v>24325</v>
      </c>
      <c r="B1176" t="s">
        <v>24324</v>
      </c>
      <c r="C1176" t="s">
        <v>8034</v>
      </c>
      <c r="D1176" t="s">
        <v>8033</v>
      </c>
      <c r="E1176" t="s">
        <v>13338</v>
      </c>
      <c r="F1176" t="s">
        <v>10658</v>
      </c>
      <c r="G1176" s="2">
        <v>43080</v>
      </c>
      <c r="H1176" s="1">
        <v>117976</v>
      </c>
      <c r="I1176" s="1">
        <v>115520</v>
      </c>
      <c r="J1176" s="1">
        <v>115520</v>
      </c>
      <c r="K1176" s="1">
        <v>53257.7</v>
      </c>
    </row>
    <row r="1177" spans="1:11" x14ac:dyDescent="0.25">
      <c r="A1177" t="s">
        <v>24323</v>
      </c>
      <c r="B1177" t="s">
        <v>24322</v>
      </c>
      <c r="C1177" t="s">
        <v>24321</v>
      </c>
      <c r="D1177" t="s">
        <v>24320</v>
      </c>
      <c r="E1177" t="s">
        <v>13338</v>
      </c>
      <c r="F1177" t="s">
        <v>10658</v>
      </c>
      <c r="G1177" s="2">
        <v>43059</v>
      </c>
      <c r="H1177" s="1">
        <v>18246</v>
      </c>
      <c r="I1177" s="1">
        <v>17637</v>
      </c>
      <c r="J1177" s="1">
        <v>17637</v>
      </c>
      <c r="K1177" s="1">
        <v>8818.5</v>
      </c>
    </row>
    <row r="1178" spans="1:11" x14ac:dyDescent="0.25">
      <c r="A1178" t="s">
        <v>24319</v>
      </c>
      <c r="B1178" t="s">
        <v>24318</v>
      </c>
      <c r="C1178" t="s">
        <v>1510</v>
      </c>
      <c r="D1178" t="s">
        <v>1509</v>
      </c>
      <c r="E1178" t="s">
        <v>13338</v>
      </c>
      <c r="F1178" t="s">
        <v>10658</v>
      </c>
      <c r="G1178" s="2">
        <v>42971</v>
      </c>
      <c r="H1178" s="1">
        <v>22848</v>
      </c>
      <c r="I1178" s="1">
        <v>22825</v>
      </c>
      <c r="J1178" s="1">
        <v>22825</v>
      </c>
      <c r="K1178" s="1">
        <v>9130</v>
      </c>
    </row>
    <row r="1179" spans="1:11" x14ac:dyDescent="0.25">
      <c r="A1179" t="s">
        <v>24317</v>
      </c>
      <c r="B1179" t="s">
        <v>24316</v>
      </c>
      <c r="C1179" t="s">
        <v>24315</v>
      </c>
      <c r="D1179" t="s">
        <v>24314</v>
      </c>
      <c r="E1179" t="s">
        <v>13338</v>
      </c>
      <c r="F1179" t="s">
        <v>10658</v>
      </c>
      <c r="G1179" s="2">
        <v>43062</v>
      </c>
      <c r="H1179" s="1">
        <v>26157</v>
      </c>
      <c r="I1179" s="1">
        <v>26128</v>
      </c>
      <c r="J1179" s="1">
        <v>26128</v>
      </c>
      <c r="K1179" s="1">
        <v>10451.200000000001</v>
      </c>
    </row>
    <row r="1180" spans="1:11" x14ac:dyDescent="0.25">
      <c r="A1180" t="s">
        <v>24313</v>
      </c>
      <c r="B1180" t="s">
        <v>24312</v>
      </c>
      <c r="C1180" t="s">
        <v>24311</v>
      </c>
      <c r="D1180" t="s">
        <v>24310</v>
      </c>
      <c r="E1180" t="s">
        <v>13338</v>
      </c>
      <c r="F1180" t="s">
        <v>10658</v>
      </c>
      <c r="G1180" s="2">
        <v>43065</v>
      </c>
      <c r="H1180" s="1">
        <v>81830</v>
      </c>
      <c r="I1180" s="1">
        <v>81712</v>
      </c>
      <c r="J1180" s="1">
        <v>81712</v>
      </c>
      <c r="K1180" s="1">
        <v>32684.799999999999</v>
      </c>
    </row>
    <row r="1181" spans="1:11" x14ac:dyDescent="0.25">
      <c r="A1181" t="s">
        <v>24309</v>
      </c>
      <c r="B1181" t="s">
        <v>24308</v>
      </c>
      <c r="C1181" t="s">
        <v>12999</v>
      </c>
      <c r="D1181" t="s">
        <v>12998</v>
      </c>
      <c r="E1181" t="s">
        <v>13338</v>
      </c>
      <c r="F1181" t="s">
        <v>4</v>
      </c>
      <c r="G1181" s="2">
        <v>43052</v>
      </c>
      <c r="H1181" s="1">
        <v>114803</v>
      </c>
      <c r="I1181" s="1">
        <v>113946</v>
      </c>
      <c r="J1181" s="1">
        <v>113946</v>
      </c>
      <c r="K1181" s="1">
        <v>47485.8</v>
      </c>
    </row>
    <row r="1182" spans="1:11" x14ac:dyDescent="0.25">
      <c r="A1182" t="s">
        <v>24307</v>
      </c>
      <c r="B1182" t="s">
        <v>24306</v>
      </c>
      <c r="C1182" t="s">
        <v>24305</v>
      </c>
      <c r="D1182" t="s">
        <v>24304</v>
      </c>
      <c r="E1182" t="s">
        <v>13338</v>
      </c>
      <c r="F1182" t="s">
        <v>4</v>
      </c>
      <c r="G1182" s="2">
        <v>43062</v>
      </c>
      <c r="H1182" s="1">
        <v>64016</v>
      </c>
      <c r="I1182" s="1">
        <v>63984</v>
      </c>
      <c r="J1182" s="1">
        <v>63984</v>
      </c>
      <c r="K1182" s="1">
        <v>31754.9</v>
      </c>
    </row>
    <row r="1183" spans="1:11" x14ac:dyDescent="0.25">
      <c r="A1183" t="s">
        <v>24303</v>
      </c>
      <c r="B1183" t="s">
        <v>24302</v>
      </c>
      <c r="C1183" t="s">
        <v>6839</v>
      </c>
      <c r="D1183" t="s">
        <v>6838</v>
      </c>
      <c r="E1183" t="s">
        <v>13338</v>
      </c>
      <c r="F1183" t="s">
        <v>10658</v>
      </c>
      <c r="G1183" s="2">
        <v>42991</v>
      </c>
      <c r="H1183" s="1">
        <v>32020</v>
      </c>
      <c r="I1183" s="1">
        <v>32019</v>
      </c>
      <c r="J1183" s="1">
        <v>32019</v>
      </c>
      <c r="K1183" s="1">
        <v>16009.5</v>
      </c>
    </row>
    <row r="1184" spans="1:11" x14ac:dyDescent="0.25">
      <c r="A1184" t="s">
        <v>24301</v>
      </c>
      <c r="B1184" t="s">
        <v>24300</v>
      </c>
      <c r="C1184" t="s">
        <v>24299</v>
      </c>
      <c r="D1184" t="s">
        <v>24298</v>
      </c>
      <c r="E1184" t="s">
        <v>13338</v>
      </c>
      <c r="F1184" t="s">
        <v>4</v>
      </c>
      <c r="G1184" s="2">
        <v>43062</v>
      </c>
      <c r="H1184" s="1">
        <v>26882</v>
      </c>
      <c r="I1184" s="1">
        <v>26881</v>
      </c>
      <c r="J1184" s="1">
        <v>26881</v>
      </c>
      <c r="K1184" s="1">
        <v>10752.4</v>
      </c>
    </row>
    <row r="1185" spans="1:11" x14ac:dyDescent="0.25">
      <c r="A1185" t="s">
        <v>24297</v>
      </c>
      <c r="B1185" t="s">
        <v>24296</v>
      </c>
      <c r="C1185" t="s">
        <v>6304</v>
      </c>
      <c r="D1185" t="s">
        <v>6303</v>
      </c>
      <c r="E1185" t="s">
        <v>13338</v>
      </c>
      <c r="F1185" t="s">
        <v>10658</v>
      </c>
      <c r="G1185" s="2">
        <v>43003</v>
      </c>
      <c r="I1185" s="1">
        <v>56417</v>
      </c>
      <c r="J1185" s="1">
        <v>56417</v>
      </c>
      <c r="K1185" s="1">
        <v>22566.799999999999</v>
      </c>
    </row>
    <row r="1186" spans="1:11" x14ac:dyDescent="0.25">
      <c r="A1186" t="s">
        <v>24295</v>
      </c>
      <c r="B1186" t="s">
        <v>24294</v>
      </c>
      <c r="C1186" t="s">
        <v>24293</v>
      </c>
      <c r="D1186" t="s">
        <v>24292</v>
      </c>
      <c r="E1186" t="s">
        <v>13338</v>
      </c>
      <c r="F1186" t="s">
        <v>4</v>
      </c>
      <c r="G1186" s="2">
        <v>43059</v>
      </c>
      <c r="H1186" s="1">
        <v>82440</v>
      </c>
      <c r="I1186" s="1">
        <v>82251</v>
      </c>
      <c r="J1186" s="1">
        <v>82251</v>
      </c>
      <c r="K1186" s="1">
        <v>32930.699999999997</v>
      </c>
    </row>
    <row r="1187" spans="1:11" x14ac:dyDescent="0.25">
      <c r="A1187" t="s">
        <v>24291</v>
      </c>
      <c r="B1187" t="s">
        <v>24290</v>
      </c>
      <c r="C1187" t="s">
        <v>10411</v>
      </c>
      <c r="D1187" t="s">
        <v>10410</v>
      </c>
      <c r="E1187" t="s">
        <v>13338</v>
      </c>
      <c r="F1187" t="s">
        <v>10658</v>
      </c>
      <c r="G1187" s="2">
        <v>43014</v>
      </c>
      <c r="H1187" s="1">
        <v>629070</v>
      </c>
      <c r="I1187" s="1">
        <v>627456</v>
      </c>
      <c r="J1187" s="1">
        <v>627456</v>
      </c>
      <c r="K1187" s="1">
        <v>259857.7</v>
      </c>
    </row>
    <row r="1188" spans="1:11" x14ac:dyDescent="0.25">
      <c r="A1188" t="s">
        <v>24289</v>
      </c>
      <c r="B1188" t="s">
        <v>24288</v>
      </c>
      <c r="C1188" t="s">
        <v>24287</v>
      </c>
      <c r="D1188" t="s">
        <v>24286</v>
      </c>
      <c r="E1188" t="s">
        <v>13338</v>
      </c>
      <c r="F1188" t="s">
        <v>10658</v>
      </c>
      <c r="G1188" s="2">
        <v>43081</v>
      </c>
      <c r="H1188" s="1">
        <v>12958</v>
      </c>
      <c r="I1188" s="1">
        <v>12952</v>
      </c>
      <c r="J1188" s="1">
        <v>12952</v>
      </c>
      <c r="K1188" s="1">
        <v>5180.8</v>
      </c>
    </row>
    <row r="1189" spans="1:11" x14ac:dyDescent="0.25">
      <c r="A1189" t="s">
        <v>24285</v>
      </c>
      <c r="B1189" t="s">
        <v>24284</v>
      </c>
      <c r="C1189" t="s">
        <v>24283</v>
      </c>
      <c r="D1189" t="s">
        <v>24282</v>
      </c>
      <c r="E1189" t="s">
        <v>13338</v>
      </c>
      <c r="F1189" t="s">
        <v>10658</v>
      </c>
      <c r="G1189" s="2">
        <v>43059</v>
      </c>
      <c r="H1189" s="1">
        <v>64208</v>
      </c>
      <c r="I1189" s="1">
        <v>62025</v>
      </c>
      <c r="J1189" s="1">
        <v>62025</v>
      </c>
      <c r="K1189" s="1">
        <v>29971.4</v>
      </c>
    </row>
    <row r="1190" spans="1:11" x14ac:dyDescent="0.25">
      <c r="A1190" t="s">
        <v>24281</v>
      </c>
      <c r="B1190" t="s">
        <v>24280</v>
      </c>
      <c r="C1190" t="s">
        <v>4605</v>
      </c>
      <c r="D1190" t="s">
        <v>4604</v>
      </c>
      <c r="E1190" t="s">
        <v>13338</v>
      </c>
      <c r="F1190" t="s">
        <v>10658</v>
      </c>
      <c r="G1190" s="2">
        <v>43059</v>
      </c>
      <c r="H1190" s="1">
        <v>330826</v>
      </c>
      <c r="I1190" s="1">
        <v>317948</v>
      </c>
      <c r="J1190" s="1">
        <v>317948</v>
      </c>
      <c r="K1190" s="1">
        <v>133302.5</v>
      </c>
    </row>
    <row r="1191" spans="1:11" x14ac:dyDescent="0.25">
      <c r="A1191" t="s">
        <v>24279</v>
      </c>
      <c r="B1191" t="s">
        <v>24278</v>
      </c>
      <c r="C1191" t="s">
        <v>24277</v>
      </c>
      <c r="D1191" t="s">
        <v>24276</v>
      </c>
      <c r="E1191" t="s">
        <v>13338</v>
      </c>
      <c r="F1191" t="s">
        <v>10658</v>
      </c>
      <c r="G1191" s="2">
        <v>43083</v>
      </c>
      <c r="H1191" s="1">
        <v>7831</v>
      </c>
      <c r="I1191" s="1">
        <v>7818</v>
      </c>
      <c r="J1191" s="1">
        <v>7818</v>
      </c>
      <c r="K1191" s="1">
        <v>3127.2</v>
      </c>
    </row>
    <row r="1192" spans="1:11" x14ac:dyDescent="0.25">
      <c r="A1192" t="s">
        <v>24275</v>
      </c>
      <c r="B1192" t="s">
        <v>24274</v>
      </c>
      <c r="C1192" t="s">
        <v>24273</v>
      </c>
      <c r="D1192" t="s">
        <v>24272</v>
      </c>
      <c r="E1192" t="s">
        <v>13338</v>
      </c>
      <c r="F1192" t="s">
        <v>10658</v>
      </c>
      <c r="G1192" s="2">
        <v>43011</v>
      </c>
      <c r="H1192" s="1">
        <v>41458</v>
      </c>
      <c r="I1192" s="1">
        <v>41388</v>
      </c>
      <c r="J1192" s="1">
        <v>41388</v>
      </c>
      <c r="K1192" s="1">
        <v>16555.2</v>
      </c>
    </row>
    <row r="1193" spans="1:11" x14ac:dyDescent="0.25">
      <c r="A1193" t="s">
        <v>24271</v>
      </c>
      <c r="B1193" t="s">
        <v>24270</v>
      </c>
      <c r="C1193" t="s">
        <v>24269</v>
      </c>
      <c r="D1193" t="s">
        <v>24268</v>
      </c>
      <c r="E1193" t="s">
        <v>13338</v>
      </c>
      <c r="F1193" t="s">
        <v>10658</v>
      </c>
      <c r="G1193" s="2">
        <v>43046</v>
      </c>
      <c r="H1193" s="1">
        <v>815548</v>
      </c>
      <c r="I1193" s="1">
        <v>808308</v>
      </c>
      <c r="J1193" s="1">
        <v>808308</v>
      </c>
      <c r="K1193" s="1">
        <v>345861.6</v>
      </c>
    </row>
    <row r="1194" spans="1:11" x14ac:dyDescent="0.25">
      <c r="A1194" t="s">
        <v>24267</v>
      </c>
      <c r="B1194" t="s">
        <v>24266</v>
      </c>
      <c r="C1194" t="s">
        <v>24265</v>
      </c>
      <c r="D1194" t="s">
        <v>24264</v>
      </c>
      <c r="E1194" t="s">
        <v>13338</v>
      </c>
      <c r="F1194" t="s">
        <v>4</v>
      </c>
      <c r="G1194" s="2">
        <v>43059</v>
      </c>
      <c r="H1194" s="1">
        <v>169743</v>
      </c>
      <c r="J1194" s="1">
        <v>169743</v>
      </c>
      <c r="K1194" s="1">
        <v>67897.2</v>
      </c>
    </row>
    <row r="1195" spans="1:11" x14ac:dyDescent="0.25">
      <c r="A1195" t="s">
        <v>24263</v>
      </c>
      <c r="B1195" t="s">
        <v>24262</v>
      </c>
      <c r="C1195" t="s">
        <v>627</v>
      </c>
      <c r="D1195" t="s">
        <v>626</v>
      </c>
      <c r="E1195" t="s">
        <v>13338</v>
      </c>
      <c r="F1195" t="s">
        <v>4</v>
      </c>
      <c r="G1195" s="2">
        <v>43054</v>
      </c>
      <c r="H1195" s="1">
        <v>184508</v>
      </c>
      <c r="I1195" s="1">
        <v>147389</v>
      </c>
      <c r="J1195" s="1">
        <v>147389</v>
      </c>
      <c r="K1195" s="1">
        <v>59209.599999999999</v>
      </c>
    </row>
    <row r="1196" spans="1:11" x14ac:dyDescent="0.25">
      <c r="A1196" t="s">
        <v>24261</v>
      </c>
      <c r="B1196" t="s">
        <v>24260</v>
      </c>
      <c r="C1196" t="s">
        <v>24259</v>
      </c>
      <c r="D1196" t="s">
        <v>24258</v>
      </c>
      <c r="E1196" t="s">
        <v>13338</v>
      </c>
      <c r="F1196" t="s">
        <v>10658</v>
      </c>
      <c r="G1196" s="2">
        <v>43048</v>
      </c>
      <c r="I1196" s="1">
        <v>1059</v>
      </c>
      <c r="J1196" s="1">
        <v>1059</v>
      </c>
      <c r="K1196" s="1">
        <v>423.6</v>
      </c>
    </row>
    <row r="1197" spans="1:11" x14ac:dyDescent="0.25">
      <c r="A1197" t="s">
        <v>24257</v>
      </c>
      <c r="B1197" t="s">
        <v>24256</v>
      </c>
      <c r="C1197" t="s">
        <v>24255</v>
      </c>
      <c r="D1197" t="s">
        <v>24254</v>
      </c>
      <c r="E1197" t="s">
        <v>13338</v>
      </c>
      <c r="F1197" t="s">
        <v>4</v>
      </c>
      <c r="G1197" s="2">
        <v>43062</v>
      </c>
      <c r="I1197" s="1">
        <v>0</v>
      </c>
      <c r="J1197" s="1">
        <v>0</v>
      </c>
    </row>
    <row r="1198" spans="1:11" x14ac:dyDescent="0.25">
      <c r="A1198" t="s">
        <v>24253</v>
      </c>
      <c r="B1198" t="s">
        <v>24252</v>
      </c>
      <c r="C1198" t="s">
        <v>24251</v>
      </c>
      <c r="D1198" t="s">
        <v>24250</v>
      </c>
      <c r="E1198" t="s">
        <v>13338</v>
      </c>
      <c r="F1198" t="s">
        <v>10658</v>
      </c>
      <c r="G1198" s="2">
        <v>43048</v>
      </c>
      <c r="H1198" s="1">
        <v>41448</v>
      </c>
      <c r="I1198" s="1">
        <v>41427</v>
      </c>
      <c r="J1198" s="1">
        <v>41427</v>
      </c>
      <c r="K1198" s="1">
        <v>16570.8</v>
      </c>
    </row>
    <row r="1199" spans="1:11" x14ac:dyDescent="0.25">
      <c r="A1199" t="s">
        <v>24249</v>
      </c>
      <c r="B1199" t="s">
        <v>24248</v>
      </c>
      <c r="C1199" t="s">
        <v>24247</v>
      </c>
      <c r="D1199" t="s">
        <v>24246</v>
      </c>
      <c r="E1199" t="s">
        <v>13338</v>
      </c>
      <c r="F1199" t="s">
        <v>10658</v>
      </c>
      <c r="G1199" s="2">
        <v>42997</v>
      </c>
      <c r="H1199" s="1">
        <v>50116</v>
      </c>
      <c r="I1199" s="1">
        <v>32602</v>
      </c>
      <c r="J1199" s="1">
        <v>32602</v>
      </c>
      <c r="K1199" s="1">
        <v>16028.8</v>
      </c>
    </row>
    <row r="1200" spans="1:11" x14ac:dyDescent="0.25">
      <c r="A1200" t="s">
        <v>24245</v>
      </c>
      <c r="B1200" t="s">
        <v>24244</v>
      </c>
      <c r="C1200" t="s">
        <v>24243</v>
      </c>
      <c r="D1200" t="s">
        <v>24242</v>
      </c>
      <c r="E1200" t="s">
        <v>13338</v>
      </c>
      <c r="F1200" t="s">
        <v>4</v>
      </c>
      <c r="G1200" s="2">
        <v>43041</v>
      </c>
      <c r="H1200" s="1">
        <v>1495374</v>
      </c>
      <c r="I1200" s="1">
        <v>1374152</v>
      </c>
      <c r="J1200" s="1">
        <v>1374152</v>
      </c>
      <c r="K1200" s="1">
        <v>602709</v>
      </c>
    </row>
    <row r="1201" spans="1:11" x14ac:dyDescent="0.25">
      <c r="A1201" t="s">
        <v>24241</v>
      </c>
      <c r="B1201" t="s">
        <v>24240</v>
      </c>
      <c r="C1201" t="s">
        <v>24239</v>
      </c>
      <c r="D1201" t="s">
        <v>24238</v>
      </c>
      <c r="E1201" t="s">
        <v>13338</v>
      </c>
      <c r="F1201" t="s">
        <v>10658</v>
      </c>
      <c r="G1201" s="2">
        <v>43046</v>
      </c>
      <c r="H1201" s="1">
        <v>108673</v>
      </c>
      <c r="I1201" s="1">
        <v>108563</v>
      </c>
      <c r="J1201" s="1">
        <v>108563</v>
      </c>
      <c r="K1201" s="1">
        <v>47209.3</v>
      </c>
    </row>
    <row r="1202" spans="1:11" x14ac:dyDescent="0.25">
      <c r="A1202" t="s">
        <v>24237</v>
      </c>
      <c r="B1202" t="s">
        <v>24236</v>
      </c>
      <c r="C1202" t="s">
        <v>6105</v>
      </c>
      <c r="D1202" t="s">
        <v>6104</v>
      </c>
      <c r="E1202" t="s">
        <v>13338</v>
      </c>
      <c r="F1202" t="s">
        <v>4</v>
      </c>
      <c r="G1202" s="2">
        <v>43062</v>
      </c>
      <c r="H1202" s="1">
        <v>6623</v>
      </c>
      <c r="I1202" s="1">
        <v>6592</v>
      </c>
      <c r="J1202" s="1">
        <v>6592</v>
      </c>
      <c r="K1202" s="1">
        <v>2636.8</v>
      </c>
    </row>
    <row r="1203" spans="1:11" x14ac:dyDescent="0.25">
      <c r="A1203" t="s">
        <v>24235</v>
      </c>
      <c r="B1203" t="s">
        <v>24234</v>
      </c>
      <c r="C1203" t="s">
        <v>24233</v>
      </c>
      <c r="D1203" t="s">
        <v>24232</v>
      </c>
      <c r="E1203" t="s">
        <v>13338</v>
      </c>
      <c r="F1203" t="s">
        <v>10658</v>
      </c>
      <c r="G1203" s="2">
        <v>43073</v>
      </c>
      <c r="H1203" s="1">
        <v>4596</v>
      </c>
      <c r="I1203" s="1">
        <v>4579</v>
      </c>
      <c r="J1203" s="1">
        <v>4579</v>
      </c>
      <c r="K1203" s="1">
        <v>1831.6</v>
      </c>
    </row>
    <row r="1204" spans="1:11" x14ac:dyDescent="0.25">
      <c r="A1204" t="s">
        <v>24231</v>
      </c>
      <c r="B1204" t="s">
        <v>24230</v>
      </c>
      <c r="C1204" t="s">
        <v>24229</v>
      </c>
      <c r="D1204" t="s">
        <v>24228</v>
      </c>
      <c r="E1204" t="s">
        <v>13338</v>
      </c>
      <c r="F1204" t="s">
        <v>10658</v>
      </c>
      <c r="G1204" s="2">
        <v>43048</v>
      </c>
      <c r="H1204" s="1">
        <v>37458</v>
      </c>
      <c r="I1204" s="1">
        <v>37439</v>
      </c>
      <c r="J1204" s="1">
        <v>37439</v>
      </c>
      <c r="K1204" s="1">
        <v>14975.6</v>
      </c>
    </row>
    <row r="1205" spans="1:11" x14ac:dyDescent="0.25">
      <c r="A1205" t="s">
        <v>24227</v>
      </c>
      <c r="B1205" t="s">
        <v>24226</v>
      </c>
      <c r="C1205" t="s">
        <v>24225</v>
      </c>
      <c r="D1205" t="s">
        <v>24224</v>
      </c>
      <c r="E1205" t="s">
        <v>13338</v>
      </c>
      <c r="F1205" t="s">
        <v>4</v>
      </c>
      <c r="G1205" s="2">
        <v>43062</v>
      </c>
      <c r="H1205" s="1">
        <v>70926</v>
      </c>
      <c r="J1205" s="1">
        <v>70926</v>
      </c>
      <c r="K1205" s="1">
        <v>35463</v>
      </c>
    </row>
    <row r="1206" spans="1:11" x14ac:dyDescent="0.25">
      <c r="A1206" t="s">
        <v>24223</v>
      </c>
      <c r="B1206" t="s">
        <v>24222</v>
      </c>
      <c r="C1206" t="s">
        <v>24221</v>
      </c>
      <c r="D1206" t="s">
        <v>24220</v>
      </c>
      <c r="E1206" t="s">
        <v>13338</v>
      </c>
      <c r="F1206" t="s">
        <v>10658</v>
      </c>
      <c r="G1206" s="2">
        <v>42993</v>
      </c>
      <c r="H1206" s="1">
        <v>30107</v>
      </c>
      <c r="I1206" s="1">
        <v>30062</v>
      </c>
      <c r="J1206" s="1">
        <v>30062</v>
      </c>
      <c r="K1206" s="1">
        <v>12024.8</v>
      </c>
    </row>
    <row r="1207" spans="1:11" x14ac:dyDescent="0.25">
      <c r="A1207" t="s">
        <v>24219</v>
      </c>
      <c r="B1207" t="s">
        <v>24218</v>
      </c>
      <c r="C1207" t="s">
        <v>24217</v>
      </c>
      <c r="D1207" t="s">
        <v>24216</v>
      </c>
      <c r="E1207" t="s">
        <v>13338</v>
      </c>
      <c r="F1207" t="s">
        <v>10658</v>
      </c>
      <c r="G1207" s="2">
        <v>42997</v>
      </c>
      <c r="H1207" s="1">
        <v>34121</v>
      </c>
      <c r="I1207" s="1">
        <v>33495</v>
      </c>
      <c r="J1207" s="1">
        <v>33495</v>
      </c>
      <c r="K1207" s="1">
        <v>15261.1</v>
      </c>
    </row>
    <row r="1208" spans="1:11" x14ac:dyDescent="0.25">
      <c r="A1208" t="s">
        <v>24215</v>
      </c>
      <c r="B1208" t="s">
        <v>24214</v>
      </c>
      <c r="C1208" t="s">
        <v>24213</v>
      </c>
      <c r="D1208" t="s">
        <v>24212</v>
      </c>
      <c r="E1208" t="s">
        <v>13338</v>
      </c>
      <c r="F1208" t="s">
        <v>10658</v>
      </c>
      <c r="G1208" s="2">
        <v>42860</v>
      </c>
      <c r="H1208" s="1">
        <v>326416</v>
      </c>
      <c r="I1208" s="1">
        <v>326253</v>
      </c>
      <c r="J1208" s="1">
        <v>326253</v>
      </c>
      <c r="K1208" s="1">
        <v>121280.93</v>
      </c>
    </row>
    <row r="1209" spans="1:11" x14ac:dyDescent="0.25">
      <c r="A1209" t="s">
        <v>24211</v>
      </c>
      <c r="B1209" t="s">
        <v>24210</v>
      </c>
      <c r="C1209" t="s">
        <v>24209</v>
      </c>
      <c r="D1209" t="s">
        <v>24208</v>
      </c>
      <c r="E1209" t="s">
        <v>13338</v>
      </c>
      <c r="F1209" t="s">
        <v>10658</v>
      </c>
      <c r="G1209" s="2">
        <v>42971</v>
      </c>
      <c r="H1209" s="1">
        <v>88762</v>
      </c>
      <c r="I1209" s="1">
        <v>88649</v>
      </c>
      <c r="J1209" s="1">
        <v>88649</v>
      </c>
      <c r="K1209" s="1">
        <v>35459.599999999999</v>
      </c>
    </row>
    <row r="1210" spans="1:11" x14ac:dyDescent="0.25">
      <c r="A1210" t="s">
        <v>24207</v>
      </c>
      <c r="B1210" t="s">
        <v>24206</v>
      </c>
      <c r="C1210" t="s">
        <v>4987</v>
      </c>
      <c r="D1210" t="s">
        <v>4986</v>
      </c>
      <c r="E1210" t="s">
        <v>13338</v>
      </c>
      <c r="F1210" t="s">
        <v>10658</v>
      </c>
      <c r="G1210" s="2">
        <v>42991</v>
      </c>
      <c r="I1210" s="1">
        <v>6528</v>
      </c>
      <c r="J1210" s="1">
        <v>6528</v>
      </c>
      <c r="K1210" s="1">
        <v>3198.9</v>
      </c>
    </row>
    <row r="1211" spans="1:11" x14ac:dyDescent="0.25">
      <c r="A1211" t="s">
        <v>24205</v>
      </c>
      <c r="B1211" t="s">
        <v>24204</v>
      </c>
      <c r="C1211" t="s">
        <v>3638</v>
      </c>
      <c r="D1211" t="s">
        <v>17363</v>
      </c>
      <c r="E1211" t="s">
        <v>13338</v>
      </c>
      <c r="F1211" t="s">
        <v>10658</v>
      </c>
      <c r="G1211" s="2">
        <v>42790</v>
      </c>
      <c r="I1211" s="1">
        <v>85305</v>
      </c>
      <c r="J1211" s="1">
        <v>85305</v>
      </c>
      <c r="K1211" s="1">
        <v>42652.5</v>
      </c>
    </row>
    <row r="1212" spans="1:11" x14ac:dyDescent="0.25">
      <c r="A1212" t="s">
        <v>24203</v>
      </c>
      <c r="B1212" t="s">
        <v>24202</v>
      </c>
      <c r="C1212" t="s">
        <v>24201</v>
      </c>
      <c r="D1212" t="s">
        <v>24200</v>
      </c>
      <c r="E1212" t="s">
        <v>13338</v>
      </c>
      <c r="F1212" t="s">
        <v>10658</v>
      </c>
      <c r="G1212" s="2">
        <v>43046</v>
      </c>
      <c r="H1212" s="1">
        <v>20549</v>
      </c>
      <c r="I1212" s="1">
        <v>20515</v>
      </c>
      <c r="J1212" s="1">
        <v>20515</v>
      </c>
      <c r="K1212" s="1">
        <v>8206</v>
      </c>
    </row>
    <row r="1213" spans="1:11" x14ac:dyDescent="0.25">
      <c r="A1213" t="s">
        <v>24199</v>
      </c>
      <c r="B1213" t="s">
        <v>24198</v>
      </c>
      <c r="C1213" t="s">
        <v>24197</v>
      </c>
      <c r="D1213" t="s">
        <v>24196</v>
      </c>
      <c r="E1213" t="s">
        <v>13338</v>
      </c>
      <c r="F1213" t="s">
        <v>10658</v>
      </c>
      <c r="G1213" s="2">
        <v>43041</v>
      </c>
      <c r="H1213" s="1">
        <v>19619</v>
      </c>
      <c r="I1213" s="1">
        <v>19595</v>
      </c>
      <c r="J1213" s="1">
        <v>19595</v>
      </c>
      <c r="K1213" s="1">
        <v>7838</v>
      </c>
    </row>
    <row r="1214" spans="1:11" x14ac:dyDescent="0.25">
      <c r="A1214" t="s">
        <v>24195</v>
      </c>
      <c r="B1214" t="s">
        <v>24194</v>
      </c>
      <c r="C1214" t="s">
        <v>24193</v>
      </c>
      <c r="D1214" t="s">
        <v>24192</v>
      </c>
      <c r="E1214" t="s">
        <v>13338</v>
      </c>
      <c r="F1214" t="s">
        <v>10658</v>
      </c>
      <c r="G1214" s="2">
        <v>42971</v>
      </c>
      <c r="H1214" s="1">
        <v>141706</v>
      </c>
      <c r="I1214" s="1">
        <v>141506</v>
      </c>
      <c r="J1214" s="1">
        <v>141506</v>
      </c>
      <c r="K1214" s="1">
        <v>56602.400000000001</v>
      </c>
    </row>
    <row r="1215" spans="1:11" x14ac:dyDescent="0.25">
      <c r="A1215" t="s">
        <v>24191</v>
      </c>
      <c r="B1215" t="s">
        <v>24190</v>
      </c>
      <c r="C1215" t="s">
        <v>24189</v>
      </c>
      <c r="D1215" t="s">
        <v>24188</v>
      </c>
      <c r="E1215" t="s">
        <v>13338</v>
      </c>
      <c r="F1215" t="s">
        <v>10658</v>
      </c>
      <c r="G1215" s="2">
        <v>42993</v>
      </c>
      <c r="I1215" s="1">
        <v>73753</v>
      </c>
      <c r="J1215" s="1">
        <v>73753</v>
      </c>
      <c r="K1215" s="1">
        <v>29501.200000000001</v>
      </c>
    </row>
    <row r="1216" spans="1:11" x14ac:dyDescent="0.25">
      <c r="A1216" t="s">
        <v>24187</v>
      </c>
      <c r="B1216" t="s">
        <v>24186</v>
      </c>
      <c r="C1216" t="s">
        <v>24185</v>
      </c>
      <c r="D1216" t="s">
        <v>24184</v>
      </c>
      <c r="E1216" t="s">
        <v>13338</v>
      </c>
      <c r="F1216" t="s">
        <v>4</v>
      </c>
      <c r="G1216" s="2">
        <v>42989</v>
      </c>
      <c r="J1216" s="1">
        <v>0</v>
      </c>
    </row>
    <row r="1217" spans="1:11" x14ac:dyDescent="0.25">
      <c r="A1217" t="s">
        <v>24183</v>
      </c>
      <c r="B1217" t="s">
        <v>24182</v>
      </c>
      <c r="C1217" t="s">
        <v>4267</v>
      </c>
      <c r="D1217" t="s">
        <v>4266</v>
      </c>
      <c r="E1217" t="s">
        <v>13338</v>
      </c>
      <c r="F1217" t="s">
        <v>10658</v>
      </c>
      <c r="G1217" s="2">
        <v>43062</v>
      </c>
      <c r="H1217" s="1">
        <v>497278</v>
      </c>
      <c r="I1217" s="1">
        <v>481800</v>
      </c>
      <c r="J1217" s="1">
        <v>481800</v>
      </c>
      <c r="K1217" s="1">
        <v>213403.2</v>
      </c>
    </row>
    <row r="1218" spans="1:11" x14ac:dyDescent="0.25">
      <c r="A1218" t="s">
        <v>24181</v>
      </c>
      <c r="B1218" t="s">
        <v>24180</v>
      </c>
      <c r="C1218" t="s">
        <v>4245</v>
      </c>
      <c r="D1218" t="s">
        <v>4244</v>
      </c>
      <c r="E1218" t="s">
        <v>13338</v>
      </c>
      <c r="F1218" t="s">
        <v>4</v>
      </c>
      <c r="G1218" s="2">
        <v>43062</v>
      </c>
      <c r="H1218" s="1">
        <v>110800</v>
      </c>
      <c r="I1218" s="1">
        <v>110745</v>
      </c>
      <c r="J1218" s="1">
        <v>110745</v>
      </c>
      <c r="K1218" s="1">
        <v>44298</v>
      </c>
    </row>
    <row r="1219" spans="1:11" x14ac:dyDescent="0.25">
      <c r="A1219" t="s">
        <v>24179</v>
      </c>
      <c r="B1219" t="s">
        <v>24178</v>
      </c>
      <c r="C1219" t="s">
        <v>7038</v>
      </c>
      <c r="D1219" t="s">
        <v>7037</v>
      </c>
      <c r="E1219" t="s">
        <v>13338</v>
      </c>
      <c r="F1219" t="s">
        <v>10658</v>
      </c>
      <c r="G1219" s="2">
        <v>43003</v>
      </c>
      <c r="I1219" s="1">
        <v>15202</v>
      </c>
      <c r="J1219" s="1">
        <v>15202</v>
      </c>
      <c r="K1219" s="1">
        <v>6307.2</v>
      </c>
    </row>
    <row r="1220" spans="1:11" x14ac:dyDescent="0.25">
      <c r="A1220" t="s">
        <v>24177</v>
      </c>
      <c r="B1220" t="s">
        <v>24176</v>
      </c>
      <c r="C1220" t="s">
        <v>24175</v>
      </c>
      <c r="D1220" t="s">
        <v>24174</v>
      </c>
      <c r="E1220" t="s">
        <v>13338</v>
      </c>
      <c r="F1220" t="s">
        <v>10658</v>
      </c>
      <c r="G1220" s="2">
        <v>42971</v>
      </c>
      <c r="I1220" s="1">
        <v>78054</v>
      </c>
      <c r="J1220" s="1">
        <v>78054</v>
      </c>
      <c r="K1220" s="1">
        <v>31221.599999999999</v>
      </c>
    </row>
    <row r="1221" spans="1:11" x14ac:dyDescent="0.25">
      <c r="A1221" t="s">
        <v>24173</v>
      </c>
      <c r="B1221" t="s">
        <v>24172</v>
      </c>
      <c r="C1221" t="s">
        <v>24171</v>
      </c>
      <c r="D1221" t="s">
        <v>24170</v>
      </c>
      <c r="E1221" t="s">
        <v>13338</v>
      </c>
      <c r="F1221" t="s">
        <v>10658</v>
      </c>
      <c r="G1221" s="2">
        <v>43012</v>
      </c>
      <c r="I1221" s="1">
        <v>43119</v>
      </c>
      <c r="J1221" s="1">
        <v>43119</v>
      </c>
      <c r="K1221" s="1">
        <v>21350.400000000001</v>
      </c>
    </row>
    <row r="1222" spans="1:11" x14ac:dyDescent="0.25">
      <c r="A1222" t="s">
        <v>24169</v>
      </c>
      <c r="B1222" t="s">
        <v>24168</v>
      </c>
      <c r="C1222" t="s">
        <v>1858</v>
      </c>
      <c r="D1222" t="s">
        <v>1857</v>
      </c>
      <c r="E1222" t="s">
        <v>13338</v>
      </c>
      <c r="F1222" t="s">
        <v>4</v>
      </c>
      <c r="G1222" s="2">
        <v>43046</v>
      </c>
      <c r="H1222" s="1">
        <v>73079</v>
      </c>
      <c r="J1222" s="1">
        <v>73079</v>
      </c>
      <c r="K1222" s="1">
        <v>29231.599999999999</v>
      </c>
    </row>
    <row r="1223" spans="1:11" x14ac:dyDescent="0.25">
      <c r="A1223" t="s">
        <v>24167</v>
      </c>
      <c r="B1223" t="s">
        <v>24166</v>
      </c>
      <c r="C1223" t="s">
        <v>24165</v>
      </c>
      <c r="D1223" t="s">
        <v>24164</v>
      </c>
      <c r="E1223" t="s">
        <v>13338</v>
      </c>
      <c r="F1223" t="s">
        <v>10658</v>
      </c>
      <c r="G1223" s="2">
        <v>43059</v>
      </c>
      <c r="I1223" s="1">
        <v>244623</v>
      </c>
      <c r="J1223" s="1">
        <v>244623</v>
      </c>
      <c r="K1223" s="1">
        <v>97849.2</v>
      </c>
    </row>
    <row r="1224" spans="1:11" x14ac:dyDescent="0.25">
      <c r="A1224" t="s">
        <v>24147</v>
      </c>
      <c r="B1224" t="s">
        <v>24146</v>
      </c>
      <c r="C1224" t="s">
        <v>24145</v>
      </c>
      <c r="D1224" t="s">
        <v>24144</v>
      </c>
      <c r="E1224" t="s">
        <v>13338</v>
      </c>
      <c r="F1224" t="s">
        <v>10658</v>
      </c>
      <c r="G1224" s="2">
        <v>43025</v>
      </c>
      <c r="H1224" s="1">
        <v>11914</v>
      </c>
      <c r="I1224" s="1">
        <v>11739</v>
      </c>
      <c r="J1224" s="1">
        <v>11739</v>
      </c>
      <c r="K1224" s="1">
        <v>5869.5</v>
      </c>
    </row>
    <row r="1225" spans="1:11" x14ac:dyDescent="0.25">
      <c r="A1225" t="s">
        <v>24143</v>
      </c>
      <c r="B1225" t="s">
        <v>24142</v>
      </c>
      <c r="C1225" t="s">
        <v>10111</v>
      </c>
      <c r="D1225" t="s">
        <v>10110</v>
      </c>
      <c r="E1225" t="s">
        <v>13338</v>
      </c>
      <c r="F1225" t="s">
        <v>4</v>
      </c>
      <c r="G1225" s="2">
        <v>43081</v>
      </c>
      <c r="H1225" s="1">
        <v>157984</v>
      </c>
      <c r="I1225" s="1">
        <v>0</v>
      </c>
      <c r="J1225" s="1">
        <v>157984</v>
      </c>
      <c r="K1225" s="1">
        <v>63193.599999999999</v>
      </c>
    </row>
    <row r="1226" spans="1:11" x14ac:dyDescent="0.25">
      <c r="A1226" t="s">
        <v>24141</v>
      </c>
      <c r="B1226" t="s">
        <v>24140</v>
      </c>
      <c r="C1226" t="s">
        <v>24139</v>
      </c>
      <c r="D1226" t="s">
        <v>24138</v>
      </c>
      <c r="E1226" t="s">
        <v>13338</v>
      </c>
      <c r="F1226" t="s">
        <v>10658</v>
      </c>
      <c r="G1226" s="2">
        <v>42970</v>
      </c>
      <c r="I1226" s="1">
        <v>19150</v>
      </c>
      <c r="J1226" s="1">
        <v>19150</v>
      </c>
      <c r="K1226" s="1">
        <v>9575</v>
      </c>
    </row>
    <row r="1227" spans="1:11" x14ac:dyDescent="0.25">
      <c r="A1227" t="s">
        <v>24137</v>
      </c>
      <c r="B1227" t="s">
        <v>24136</v>
      </c>
      <c r="C1227" t="s">
        <v>24135</v>
      </c>
      <c r="D1227" t="s">
        <v>24134</v>
      </c>
      <c r="E1227" t="s">
        <v>13338</v>
      </c>
      <c r="F1227" t="s">
        <v>10658</v>
      </c>
      <c r="G1227" s="2">
        <v>43062</v>
      </c>
      <c r="H1227" s="1">
        <v>11917</v>
      </c>
      <c r="I1227" s="1">
        <v>11887</v>
      </c>
      <c r="J1227" s="1">
        <v>11887</v>
      </c>
      <c r="K1227" s="1">
        <v>4754.8</v>
      </c>
    </row>
    <row r="1228" spans="1:11" x14ac:dyDescent="0.25">
      <c r="A1228" t="s">
        <v>24133</v>
      </c>
      <c r="B1228" t="s">
        <v>24132</v>
      </c>
      <c r="C1228" t="s">
        <v>24131</v>
      </c>
      <c r="D1228" t="s">
        <v>24130</v>
      </c>
      <c r="E1228" t="s">
        <v>13338</v>
      </c>
      <c r="F1228" t="s">
        <v>10658</v>
      </c>
      <c r="G1228" s="2">
        <v>43032</v>
      </c>
      <c r="H1228" s="1">
        <v>25553</v>
      </c>
      <c r="I1228" s="1">
        <v>12756</v>
      </c>
      <c r="J1228" s="1">
        <v>12756</v>
      </c>
      <c r="K1228" s="1">
        <v>5102.3999999999996</v>
      </c>
    </row>
    <row r="1229" spans="1:11" x14ac:dyDescent="0.25">
      <c r="A1229" t="s">
        <v>24125</v>
      </c>
      <c r="B1229" t="s">
        <v>24124</v>
      </c>
      <c r="C1229" t="s">
        <v>4467</v>
      </c>
      <c r="D1229" t="s">
        <v>4466</v>
      </c>
      <c r="E1229" t="s">
        <v>13338</v>
      </c>
      <c r="F1229" t="s">
        <v>10658</v>
      </c>
      <c r="G1229" s="2">
        <v>43041</v>
      </c>
      <c r="H1229" s="1">
        <v>1549389</v>
      </c>
      <c r="I1229" s="1">
        <v>1436210</v>
      </c>
      <c r="J1229" s="1">
        <v>1436210</v>
      </c>
      <c r="K1229" s="1">
        <v>662889.4</v>
      </c>
    </row>
    <row r="1230" spans="1:11" x14ac:dyDescent="0.25">
      <c r="A1230" t="s">
        <v>24123</v>
      </c>
      <c r="B1230" t="s">
        <v>24122</v>
      </c>
      <c r="C1230" t="s">
        <v>24121</v>
      </c>
      <c r="D1230" t="s">
        <v>24120</v>
      </c>
      <c r="E1230" t="s">
        <v>13338</v>
      </c>
      <c r="F1230" t="s">
        <v>10658</v>
      </c>
      <c r="G1230" s="2">
        <v>43041</v>
      </c>
      <c r="H1230" s="1">
        <v>16654</v>
      </c>
      <c r="I1230" s="1">
        <v>16616</v>
      </c>
      <c r="J1230" s="1">
        <v>16616</v>
      </c>
      <c r="K1230" s="1">
        <v>6815.4</v>
      </c>
    </row>
    <row r="1231" spans="1:11" x14ac:dyDescent="0.25">
      <c r="A1231" t="s">
        <v>24107</v>
      </c>
      <c r="B1231" t="s">
        <v>24106</v>
      </c>
      <c r="C1231" t="s">
        <v>24105</v>
      </c>
      <c r="D1231" t="s">
        <v>24104</v>
      </c>
      <c r="E1231" t="s">
        <v>13338</v>
      </c>
      <c r="F1231" t="s">
        <v>10658</v>
      </c>
      <c r="G1231" s="2">
        <v>42977</v>
      </c>
      <c r="H1231" s="1">
        <v>24546</v>
      </c>
      <c r="I1231" s="1">
        <v>24489</v>
      </c>
      <c r="J1231" s="1">
        <v>24489</v>
      </c>
      <c r="K1231" s="1">
        <v>9795.6</v>
      </c>
    </row>
    <row r="1232" spans="1:11" x14ac:dyDescent="0.25">
      <c r="A1232" t="s">
        <v>24101</v>
      </c>
      <c r="B1232" t="s">
        <v>24100</v>
      </c>
      <c r="C1232" t="s">
        <v>24099</v>
      </c>
      <c r="D1232" t="s">
        <v>24098</v>
      </c>
      <c r="E1232" t="s">
        <v>13338</v>
      </c>
      <c r="F1232" t="s">
        <v>10658</v>
      </c>
      <c r="G1232" s="2">
        <v>43081</v>
      </c>
      <c r="H1232" s="1">
        <v>19555</v>
      </c>
      <c r="I1232" s="1">
        <v>19521</v>
      </c>
      <c r="J1232" s="1">
        <v>19521</v>
      </c>
      <c r="K1232" s="1">
        <v>7808.4</v>
      </c>
    </row>
    <row r="1233" spans="1:11" x14ac:dyDescent="0.25">
      <c r="A1233" t="s">
        <v>24097</v>
      </c>
      <c r="B1233" t="s">
        <v>24096</v>
      </c>
      <c r="C1233" t="s">
        <v>3237</v>
      </c>
      <c r="D1233" t="s">
        <v>3236</v>
      </c>
      <c r="E1233" t="s">
        <v>13338</v>
      </c>
      <c r="F1233" t="s">
        <v>4</v>
      </c>
      <c r="G1233" s="2">
        <v>43048</v>
      </c>
      <c r="H1233" s="1">
        <v>55361</v>
      </c>
      <c r="J1233" s="1">
        <v>55361</v>
      </c>
      <c r="K1233" s="1">
        <v>23144.400000000001</v>
      </c>
    </row>
    <row r="1234" spans="1:11" x14ac:dyDescent="0.25">
      <c r="A1234" t="s">
        <v>24095</v>
      </c>
      <c r="B1234" t="s">
        <v>24094</v>
      </c>
      <c r="C1234" t="s">
        <v>24093</v>
      </c>
      <c r="D1234" t="s">
        <v>24092</v>
      </c>
      <c r="E1234" t="s">
        <v>13338</v>
      </c>
      <c r="F1234" t="s">
        <v>10658</v>
      </c>
      <c r="G1234" s="2">
        <v>42970</v>
      </c>
      <c r="I1234" s="1">
        <v>76882</v>
      </c>
      <c r="J1234" s="1">
        <v>76882</v>
      </c>
      <c r="K1234" s="1">
        <v>31487.1</v>
      </c>
    </row>
    <row r="1235" spans="1:11" x14ac:dyDescent="0.25">
      <c r="A1235" t="s">
        <v>24091</v>
      </c>
      <c r="B1235" t="s">
        <v>24090</v>
      </c>
      <c r="C1235" t="s">
        <v>24089</v>
      </c>
      <c r="D1235" t="s">
        <v>24088</v>
      </c>
      <c r="E1235" t="s">
        <v>13338</v>
      </c>
      <c r="F1235" t="s">
        <v>10658</v>
      </c>
      <c r="G1235" s="2">
        <v>43012</v>
      </c>
      <c r="H1235" s="1">
        <v>392312</v>
      </c>
      <c r="I1235" s="1">
        <v>392300</v>
      </c>
      <c r="J1235" s="1">
        <v>392300</v>
      </c>
      <c r="K1235" s="1">
        <v>156920</v>
      </c>
    </row>
    <row r="1236" spans="1:11" x14ac:dyDescent="0.25">
      <c r="A1236" t="s">
        <v>24087</v>
      </c>
      <c r="B1236" t="s">
        <v>24086</v>
      </c>
      <c r="C1236" t="s">
        <v>24085</v>
      </c>
      <c r="D1236" t="s">
        <v>24084</v>
      </c>
      <c r="E1236" t="s">
        <v>13338</v>
      </c>
      <c r="F1236" t="s">
        <v>10658</v>
      </c>
      <c r="G1236" s="2">
        <v>43052</v>
      </c>
      <c r="H1236" s="1">
        <v>11187</v>
      </c>
      <c r="I1236" s="1">
        <v>11150</v>
      </c>
      <c r="J1236" s="1">
        <v>11150</v>
      </c>
      <c r="K1236" s="1">
        <v>4460</v>
      </c>
    </row>
    <row r="1237" spans="1:11" x14ac:dyDescent="0.25">
      <c r="A1237" t="s">
        <v>24083</v>
      </c>
      <c r="B1237" t="s">
        <v>24082</v>
      </c>
      <c r="C1237" t="s">
        <v>555</v>
      </c>
      <c r="D1237" t="s">
        <v>554</v>
      </c>
      <c r="E1237" t="s">
        <v>13338</v>
      </c>
      <c r="F1237" t="s">
        <v>10658</v>
      </c>
      <c r="G1237" s="2">
        <v>43012</v>
      </c>
      <c r="I1237" s="1">
        <v>318521</v>
      </c>
      <c r="J1237" s="1">
        <v>318521</v>
      </c>
      <c r="K1237" s="1">
        <v>127408.4</v>
      </c>
    </row>
    <row r="1238" spans="1:11" x14ac:dyDescent="0.25">
      <c r="A1238" t="s">
        <v>24081</v>
      </c>
      <c r="B1238" t="s">
        <v>24080</v>
      </c>
      <c r="C1238" t="s">
        <v>24079</v>
      </c>
      <c r="D1238" t="s">
        <v>24078</v>
      </c>
      <c r="E1238" t="s">
        <v>13338</v>
      </c>
      <c r="F1238" t="s">
        <v>10658</v>
      </c>
      <c r="G1238" s="2">
        <v>43083</v>
      </c>
      <c r="H1238" s="1">
        <v>3840</v>
      </c>
      <c r="I1238" s="1">
        <v>3433</v>
      </c>
      <c r="J1238" s="1">
        <v>3433</v>
      </c>
      <c r="K1238" s="1">
        <v>1716.5</v>
      </c>
    </row>
    <row r="1239" spans="1:11" x14ac:dyDescent="0.25">
      <c r="A1239" t="s">
        <v>24077</v>
      </c>
      <c r="B1239" t="s">
        <v>24076</v>
      </c>
      <c r="C1239" t="s">
        <v>24075</v>
      </c>
      <c r="D1239" t="s">
        <v>24074</v>
      </c>
      <c r="E1239" t="s">
        <v>13338</v>
      </c>
      <c r="F1239" t="s">
        <v>4</v>
      </c>
      <c r="G1239" s="2">
        <v>43059</v>
      </c>
      <c r="H1239" s="1">
        <v>233940</v>
      </c>
      <c r="I1239" s="1">
        <v>233940</v>
      </c>
      <c r="J1239" s="1">
        <v>233940</v>
      </c>
      <c r="K1239" s="1">
        <v>116970</v>
      </c>
    </row>
    <row r="1240" spans="1:11" x14ac:dyDescent="0.25">
      <c r="A1240" t="s">
        <v>24073</v>
      </c>
      <c r="B1240" t="s">
        <v>24072</v>
      </c>
      <c r="C1240" t="s">
        <v>24071</v>
      </c>
      <c r="D1240" t="s">
        <v>24070</v>
      </c>
      <c r="E1240" t="s">
        <v>13338</v>
      </c>
      <c r="F1240" t="s">
        <v>10658</v>
      </c>
      <c r="G1240" s="2">
        <v>42989</v>
      </c>
      <c r="H1240" s="1">
        <v>365235</v>
      </c>
      <c r="I1240" s="1">
        <v>355462</v>
      </c>
      <c r="J1240" s="1">
        <v>355462</v>
      </c>
      <c r="K1240" s="1">
        <v>154758.70000000001</v>
      </c>
    </row>
    <row r="1241" spans="1:11" x14ac:dyDescent="0.25">
      <c r="A1241" t="s">
        <v>24069</v>
      </c>
      <c r="B1241" t="s">
        <v>24068</v>
      </c>
      <c r="C1241" t="s">
        <v>7982</v>
      </c>
      <c r="D1241" t="s">
        <v>7981</v>
      </c>
      <c r="E1241" t="s">
        <v>13338</v>
      </c>
      <c r="F1241" t="s">
        <v>10658</v>
      </c>
      <c r="G1241" s="2">
        <v>43046</v>
      </c>
      <c r="H1241" s="1">
        <v>169460</v>
      </c>
      <c r="I1241" s="1">
        <v>169377</v>
      </c>
      <c r="J1241" s="1">
        <v>169377</v>
      </c>
      <c r="K1241" s="1">
        <v>67750.8</v>
      </c>
    </row>
    <row r="1242" spans="1:11" x14ac:dyDescent="0.25">
      <c r="A1242" t="s">
        <v>24067</v>
      </c>
      <c r="B1242" t="s">
        <v>24066</v>
      </c>
      <c r="C1242" t="s">
        <v>24065</v>
      </c>
      <c r="D1242" t="s">
        <v>24064</v>
      </c>
      <c r="E1242" t="s">
        <v>13338</v>
      </c>
      <c r="F1242" t="s">
        <v>10658</v>
      </c>
      <c r="G1242" s="2">
        <v>43062</v>
      </c>
      <c r="H1242" s="1">
        <v>95059</v>
      </c>
      <c r="I1242" s="1">
        <v>95060</v>
      </c>
      <c r="J1242" s="1">
        <v>95060</v>
      </c>
      <c r="K1242" s="1">
        <v>47530</v>
      </c>
    </row>
    <row r="1243" spans="1:11" x14ac:dyDescent="0.25">
      <c r="A1243" t="s">
        <v>24063</v>
      </c>
      <c r="B1243" t="s">
        <v>24062</v>
      </c>
      <c r="C1243" t="s">
        <v>24061</v>
      </c>
      <c r="D1243" t="s">
        <v>24060</v>
      </c>
      <c r="E1243" t="s">
        <v>13338</v>
      </c>
      <c r="F1243" t="s">
        <v>10658</v>
      </c>
      <c r="G1243" s="2">
        <v>43081</v>
      </c>
      <c r="H1243" s="1">
        <v>48112</v>
      </c>
      <c r="I1243" s="1">
        <v>48112</v>
      </c>
      <c r="J1243" s="1">
        <v>48112</v>
      </c>
      <c r="K1243" s="1">
        <v>24056</v>
      </c>
    </row>
    <row r="1244" spans="1:11" x14ac:dyDescent="0.25">
      <c r="A1244" t="s">
        <v>24059</v>
      </c>
      <c r="B1244" t="s">
        <v>24058</v>
      </c>
      <c r="C1244" t="s">
        <v>24057</v>
      </c>
      <c r="D1244" t="s">
        <v>24056</v>
      </c>
      <c r="E1244" t="s">
        <v>13338</v>
      </c>
      <c r="F1244" t="s">
        <v>10658</v>
      </c>
      <c r="G1244" s="2">
        <v>42760</v>
      </c>
      <c r="I1244" s="1">
        <v>25246</v>
      </c>
      <c r="J1244" s="1">
        <v>25246</v>
      </c>
      <c r="K1244" s="1">
        <v>12623</v>
      </c>
    </row>
    <row r="1245" spans="1:11" x14ac:dyDescent="0.25">
      <c r="A1245" t="s">
        <v>24055</v>
      </c>
      <c r="B1245" t="s">
        <v>24054</v>
      </c>
      <c r="C1245" t="s">
        <v>24053</v>
      </c>
      <c r="D1245" t="s">
        <v>24052</v>
      </c>
      <c r="E1245" t="s">
        <v>13338</v>
      </c>
      <c r="F1245" t="s">
        <v>10658</v>
      </c>
      <c r="G1245" s="2">
        <v>43081</v>
      </c>
      <c r="I1245" s="1">
        <v>15215</v>
      </c>
      <c r="J1245" s="1">
        <v>15215</v>
      </c>
      <c r="K1245" s="1">
        <v>6860.5</v>
      </c>
    </row>
    <row r="1246" spans="1:11" x14ac:dyDescent="0.25">
      <c r="A1246" t="s">
        <v>24051</v>
      </c>
      <c r="B1246" t="s">
        <v>24050</v>
      </c>
      <c r="C1246" t="s">
        <v>24049</v>
      </c>
      <c r="D1246" t="s">
        <v>24048</v>
      </c>
      <c r="E1246" t="s">
        <v>13338</v>
      </c>
      <c r="F1246" t="s">
        <v>10658</v>
      </c>
      <c r="G1246" s="2">
        <v>43048</v>
      </c>
      <c r="H1246" s="1">
        <v>50746</v>
      </c>
      <c r="I1246" s="1">
        <v>50305</v>
      </c>
      <c r="J1246" s="1">
        <v>50305</v>
      </c>
      <c r="K1246" s="1">
        <v>21238.9</v>
      </c>
    </row>
    <row r="1247" spans="1:11" x14ac:dyDescent="0.25">
      <c r="A1247" t="s">
        <v>24047</v>
      </c>
      <c r="B1247" t="s">
        <v>24046</v>
      </c>
      <c r="C1247" t="s">
        <v>24045</v>
      </c>
      <c r="D1247" t="s">
        <v>24044</v>
      </c>
      <c r="E1247" t="s">
        <v>13338</v>
      </c>
      <c r="F1247" t="s">
        <v>10658</v>
      </c>
      <c r="G1247" s="2">
        <v>43052</v>
      </c>
      <c r="H1247" s="1">
        <v>84520</v>
      </c>
      <c r="I1247" s="1">
        <v>84480</v>
      </c>
      <c r="J1247" s="1">
        <v>84480</v>
      </c>
      <c r="K1247" s="1">
        <v>33792</v>
      </c>
    </row>
    <row r="1248" spans="1:11" x14ac:dyDescent="0.25">
      <c r="A1248" t="s">
        <v>24043</v>
      </c>
      <c r="B1248" t="s">
        <v>24042</v>
      </c>
      <c r="C1248" t="s">
        <v>24041</v>
      </c>
      <c r="D1248" t="s">
        <v>24040</v>
      </c>
      <c r="E1248" t="s">
        <v>13338</v>
      </c>
      <c r="F1248" t="s">
        <v>10658</v>
      </c>
      <c r="G1248" s="2">
        <v>43062</v>
      </c>
      <c r="I1248" s="1">
        <v>25607</v>
      </c>
      <c r="J1248" s="1">
        <v>25607</v>
      </c>
      <c r="K1248" s="1">
        <v>10242.799999999999</v>
      </c>
    </row>
    <row r="1249" spans="1:11" x14ac:dyDescent="0.25">
      <c r="A1249" t="s">
        <v>24039</v>
      </c>
      <c r="B1249" t="s">
        <v>24038</v>
      </c>
      <c r="C1249" t="s">
        <v>24037</v>
      </c>
      <c r="D1249" t="s">
        <v>24036</v>
      </c>
      <c r="E1249" t="s">
        <v>13338</v>
      </c>
      <c r="F1249" t="s">
        <v>10658</v>
      </c>
      <c r="G1249" s="2">
        <v>42760</v>
      </c>
      <c r="H1249" s="1">
        <v>192584</v>
      </c>
      <c r="I1249" s="1">
        <v>192580</v>
      </c>
      <c r="J1249" s="1">
        <v>192580</v>
      </c>
      <c r="K1249" s="1">
        <v>71254.600000000006</v>
      </c>
    </row>
    <row r="1250" spans="1:11" x14ac:dyDescent="0.25">
      <c r="A1250" t="s">
        <v>24035</v>
      </c>
      <c r="B1250" t="s">
        <v>24034</v>
      </c>
      <c r="C1250" t="s">
        <v>1016</v>
      </c>
      <c r="D1250" t="s">
        <v>1015</v>
      </c>
      <c r="E1250" t="s">
        <v>13338</v>
      </c>
      <c r="F1250" t="s">
        <v>10658</v>
      </c>
      <c r="G1250" s="2">
        <v>43062</v>
      </c>
      <c r="H1250" s="1">
        <v>24977</v>
      </c>
      <c r="I1250" s="1">
        <v>24894</v>
      </c>
      <c r="J1250" s="1">
        <v>24894</v>
      </c>
      <c r="K1250" s="1">
        <v>10411.200000000001</v>
      </c>
    </row>
    <row r="1251" spans="1:11" x14ac:dyDescent="0.25">
      <c r="A1251" t="s">
        <v>24033</v>
      </c>
      <c r="B1251" t="s">
        <v>24032</v>
      </c>
      <c r="C1251" t="s">
        <v>12860</v>
      </c>
      <c r="D1251" t="s">
        <v>12859</v>
      </c>
      <c r="E1251" t="s">
        <v>13338</v>
      </c>
      <c r="F1251" t="s">
        <v>10658</v>
      </c>
      <c r="G1251" s="2">
        <v>43027</v>
      </c>
      <c r="H1251" s="1">
        <v>23647</v>
      </c>
      <c r="I1251" s="1">
        <v>23460</v>
      </c>
      <c r="J1251" s="1">
        <v>23460</v>
      </c>
      <c r="K1251" s="1">
        <v>10118.9</v>
      </c>
    </row>
    <row r="1252" spans="1:11" x14ac:dyDescent="0.25">
      <c r="A1252" t="s">
        <v>24031</v>
      </c>
      <c r="B1252" t="s">
        <v>24030</v>
      </c>
      <c r="C1252" t="s">
        <v>24029</v>
      </c>
      <c r="D1252" t="s">
        <v>24028</v>
      </c>
      <c r="E1252" t="s">
        <v>13338</v>
      </c>
      <c r="F1252" t="s">
        <v>10658</v>
      </c>
      <c r="G1252" s="2">
        <v>42991</v>
      </c>
      <c r="H1252" s="1">
        <v>3982</v>
      </c>
      <c r="I1252" s="1">
        <v>3967</v>
      </c>
      <c r="J1252" s="1">
        <v>3967</v>
      </c>
      <c r="K1252" s="1">
        <v>1586.8</v>
      </c>
    </row>
    <row r="1253" spans="1:11" x14ac:dyDescent="0.25">
      <c r="A1253" t="s">
        <v>24027</v>
      </c>
      <c r="B1253" t="s">
        <v>24026</v>
      </c>
      <c r="C1253" t="s">
        <v>24025</v>
      </c>
      <c r="D1253" t="s">
        <v>24024</v>
      </c>
      <c r="E1253" t="s">
        <v>13338</v>
      </c>
      <c r="F1253" t="s">
        <v>10658</v>
      </c>
      <c r="G1253" s="2">
        <v>42773</v>
      </c>
      <c r="H1253" s="1">
        <v>8385</v>
      </c>
      <c r="I1253" s="1">
        <v>8217</v>
      </c>
      <c r="J1253" s="1">
        <v>8217</v>
      </c>
      <c r="K1253" s="1">
        <v>4108.5</v>
      </c>
    </row>
    <row r="1254" spans="1:11" x14ac:dyDescent="0.25">
      <c r="A1254" t="s">
        <v>24023</v>
      </c>
      <c r="B1254" t="s">
        <v>24022</v>
      </c>
      <c r="C1254" t="s">
        <v>24021</v>
      </c>
      <c r="D1254" t="s">
        <v>24020</v>
      </c>
      <c r="E1254" t="s">
        <v>13338</v>
      </c>
      <c r="F1254" t="s">
        <v>10658</v>
      </c>
      <c r="G1254" s="2">
        <v>42773</v>
      </c>
      <c r="I1254" s="1">
        <v>5551</v>
      </c>
      <c r="J1254" s="1">
        <v>5551</v>
      </c>
      <c r="K1254" s="1">
        <v>2308.54</v>
      </c>
    </row>
    <row r="1255" spans="1:11" x14ac:dyDescent="0.25">
      <c r="A1255" t="s">
        <v>24019</v>
      </c>
      <c r="B1255" t="s">
        <v>24018</v>
      </c>
      <c r="C1255" t="s">
        <v>116</v>
      </c>
      <c r="D1255" t="s">
        <v>115</v>
      </c>
      <c r="E1255" t="s">
        <v>13338</v>
      </c>
      <c r="F1255" t="s">
        <v>10658</v>
      </c>
      <c r="G1255" s="2">
        <v>42989</v>
      </c>
      <c r="H1255" s="1">
        <v>1568562</v>
      </c>
      <c r="I1255" s="1">
        <v>1557766</v>
      </c>
      <c r="J1255" s="1">
        <v>1557766</v>
      </c>
      <c r="K1255" s="1">
        <v>669567</v>
      </c>
    </row>
    <row r="1256" spans="1:11" x14ac:dyDescent="0.25">
      <c r="A1256" t="s">
        <v>24017</v>
      </c>
      <c r="B1256" t="s">
        <v>24016</v>
      </c>
      <c r="C1256" t="s">
        <v>6406</v>
      </c>
      <c r="D1256" t="s">
        <v>6405</v>
      </c>
      <c r="E1256" t="s">
        <v>13338</v>
      </c>
      <c r="F1256" t="s">
        <v>4</v>
      </c>
      <c r="G1256" s="2">
        <v>43032</v>
      </c>
      <c r="H1256" s="1">
        <v>364416</v>
      </c>
      <c r="I1256" s="1">
        <v>361739</v>
      </c>
      <c r="J1256" s="1">
        <v>361739</v>
      </c>
      <c r="K1256" s="1">
        <v>153110.29999999999</v>
      </c>
    </row>
    <row r="1257" spans="1:11" x14ac:dyDescent="0.25">
      <c r="A1257" t="s">
        <v>24015</v>
      </c>
      <c r="B1257" t="s">
        <v>24014</v>
      </c>
      <c r="C1257" t="s">
        <v>24013</v>
      </c>
      <c r="D1257" t="s">
        <v>24012</v>
      </c>
      <c r="E1257" t="s">
        <v>13338</v>
      </c>
      <c r="F1257" t="s">
        <v>10658</v>
      </c>
      <c r="G1257" s="2">
        <v>43054</v>
      </c>
      <c r="H1257" s="1">
        <v>19722</v>
      </c>
      <c r="I1257" s="1">
        <v>19663</v>
      </c>
      <c r="J1257" s="1">
        <v>19663</v>
      </c>
      <c r="K1257" s="1">
        <v>7865.2</v>
      </c>
    </row>
    <row r="1258" spans="1:11" x14ac:dyDescent="0.25">
      <c r="A1258" t="s">
        <v>24011</v>
      </c>
      <c r="B1258" t="s">
        <v>24010</v>
      </c>
      <c r="C1258" t="s">
        <v>24009</v>
      </c>
      <c r="D1258" t="s">
        <v>24008</v>
      </c>
      <c r="E1258" t="s">
        <v>13338</v>
      </c>
      <c r="F1258" t="s">
        <v>10658</v>
      </c>
      <c r="G1258" s="2">
        <v>43046</v>
      </c>
      <c r="H1258" s="1">
        <v>57986</v>
      </c>
      <c r="I1258" s="1">
        <v>57957</v>
      </c>
      <c r="J1258" s="1">
        <v>57957</v>
      </c>
      <c r="K1258" s="1">
        <v>24163.3</v>
      </c>
    </row>
    <row r="1259" spans="1:11" x14ac:dyDescent="0.25">
      <c r="A1259" t="s">
        <v>24007</v>
      </c>
      <c r="B1259" t="s">
        <v>24006</v>
      </c>
      <c r="C1259" t="s">
        <v>24005</v>
      </c>
      <c r="D1259" t="s">
        <v>24004</v>
      </c>
      <c r="E1259" t="s">
        <v>13338</v>
      </c>
      <c r="F1259" t="s">
        <v>10658</v>
      </c>
      <c r="G1259" s="2">
        <v>42860</v>
      </c>
      <c r="H1259" s="1">
        <v>59838</v>
      </c>
      <c r="I1259" s="1">
        <v>59808</v>
      </c>
      <c r="J1259" s="1">
        <v>59808</v>
      </c>
      <c r="K1259" s="1">
        <v>22128.959999999999</v>
      </c>
    </row>
    <row r="1260" spans="1:11" x14ac:dyDescent="0.25">
      <c r="A1260" t="s">
        <v>24003</v>
      </c>
      <c r="B1260" t="s">
        <v>24002</v>
      </c>
      <c r="C1260" t="s">
        <v>24001</v>
      </c>
      <c r="D1260" t="s">
        <v>24000</v>
      </c>
      <c r="E1260" t="s">
        <v>13338</v>
      </c>
      <c r="F1260" t="s">
        <v>10658</v>
      </c>
      <c r="G1260" s="2">
        <v>43020</v>
      </c>
      <c r="I1260" s="1">
        <v>21742</v>
      </c>
      <c r="J1260" s="1">
        <v>21742</v>
      </c>
      <c r="K1260" s="1">
        <v>8696.7999999999993</v>
      </c>
    </row>
    <row r="1261" spans="1:11" x14ac:dyDescent="0.25">
      <c r="A1261" t="s">
        <v>23999</v>
      </c>
      <c r="B1261" t="s">
        <v>23998</v>
      </c>
      <c r="C1261" t="s">
        <v>23997</v>
      </c>
      <c r="D1261" t="s">
        <v>23996</v>
      </c>
      <c r="E1261" t="s">
        <v>13338</v>
      </c>
      <c r="F1261" t="s">
        <v>10658</v>
      </c>
      <c r="G1261" s="2">
        <v>43032</v>
      </c>
      <c r="I1261" s="1">
        <v>21918</v>
      </c>
      <c r="J1261" s="1">
        <v>21918</v>
      </c>
      <c r="K1261" s="1">
        <v>8767.2000000000007</v>
      </c>
    </row>
    <row r="1262" spans="1:11" x14ac:dyDescent="0.25">
      <c r="A1262" t="s">
        <v>23995</v>
      </c>
      <c r="B1262" t="s">
        <v>23994</v>
      </c>
      <c r="C1262" t="s">
        <v>3646</v>
      </c>
      <c r="D1262" t="s">
        <v>3645</v>
      </c>
      <c r="E1262" t="s">
        <v>13338</v>
      </c>
      <c r="F1262" t="s">
        <v>10658</v>
      </c>
      <c r="G1262" s="2">
        <v>42991</v>
      </c>
      <c r="H1262" s="1">
        <v>10890</v>
      </c>
      <c r="I1262" s="1">
        <v>10865</v>
      </c>
      <c r="J1262" s="1">
        <v>10865</v>
      </c>
      <c r="K1262" s="1">
        <v>4346</v>
      </c>
    </row>
    <row r="1263" spans="1:11" x14ac:dyDescent="0.25">
      <c r="A1263" t="s">
        <v>23993</v>
      </c>
      <c r="B1263" t="s">
        <v>23992</v>
      </c>
      <c r="C1263" t="s">
        <v>23991</v>
      </c>
      <c r="D1263" t="s">
        <v>23990</v>
      </c>
      <c r="E1263" t="s">
        <v>13338</v>
      </c>
      <c r="F1263" t="s">
        <v>4</v>
      </c>
      <c r="G1263" s="2">
        <v>42999</v>
      </c>
      <c r="H1263" s="1">
        <v>8256</v>
      </c>
      <c r="J1263" s="1">
        <v>8256</v>
      </c>
      <c r="K1263" s="1">
        <v>3991</v>
      </c>
    </row>
    <row r="1264" spans="1:11" x14ac:dyDescent="0.25">
      <c r="A1264" t="s">
        <v>23989</v>
      </c>
      <c r="B1264" t="s">
        <v>23988</v>
      </c>
      <c r="C1264" t="s">
        <v>23987</v>
      </c>
      <c r="D1264" t="s">
        <v>23986</v>
      </c>
      <c r="E1264" t="s">
        <v>13338</v>
      </c>
      <c r="F1264" t="s">
        <v>10658</v>
      </c>
      <c r="G1264" s="2">
        <v>43081</v>
      </c>
      <c r="H1264" s="1">
        <v>62745</v>
      </c>
      <c r="I1264" s="1">
        <v>62667</v>
      </c>
      <c r="J1264" s="1">
        <v>62667</v>
      </c>
      <c r="K1264" s="1">
        <v>25066.799999999999</v>
      </c>
    </row>
    <row r="1265" spans="1:11" x14ac:dyDescent="0.25">
      <c r="A1265" t="s">
        <v>23985</v>
      </c>
      <c r="B1265" t="s">
        <v>23984</v>
      </c>
      <c r="C1265" t="s">
        <v>8861</v>
      </c>
      <c r="D1265" t="s">
        <v>8860</v>
      </c>
      <c r="E1265" t="s">
        <v>13338</v>
      </c>
      <c r="F1265" t="s">
        <v>10658</v>
      </c>
      <c r="G1265" s="2">
        <v>43052</v>
      </c>
      <c r="I1265" s="1">
        <v>9479</v>
      </c>
      <c r="J1265" s="1">
        <v>9479</v>
      </c>
      <c r="K1265" s="1">
        <v>3791.6</v>
      </c>
    </row>
    <row r="1266" spans="1:11" x14ac:dyDescent="0.25">
      <c r="A1266" t="s">
        <v>23983</v>
      </c>
      <c r="B1266" t="s">
        <v>23982</v>
      </c>
      <c r="C1266" t="s">
        <v>23981</v>
      </c>
      <c r="D1266" t="s">
        <v>23980</v>
      </c>
      <c r="E1266" t="s">
        <v>13338</v>
      </c>
      <c r="F1266" t="s">
        <v>10658</v>
      </c>
      <c r="G1266" s="2">
        <v>43059</v>
      </c>
      <c r="H1266" s="1">
        <v>38181</v>
      </c>
      <c r="I1266" s="1">
        <v>38076</v>
      </c>
      <c r="J1266" s="1">
        <v>38076</v>
      </c>
      <c r="K1266" s="1">
        <v>15230.4</v>
      </c>
    </row>
    <row r="1267" spans="1:11" x14ac:dyDescent="0.25">
      <c r="A1267" t="s">
        <v>23979</v>
      </c>
      <c r="B1267" t="s">
        <v>23978</v>
      </c>
      <c r="C1267" t="s">
        <v>23977</v>
      </c>
      <c r="D1267" t="s">
        <v>23976</v>
      </c>
      <c r="E1267" t="s">
        <v>13338</v>
      </c>
      <c r="F1267" t="s">
        <v>10658</v>
      </c>
      <c r="G1267" s="2">
        <v>43020</v>
      </c>
      <c r="I1267" s="1">
        <v>401327</v>
      </c>
      <c r="J1267" s="1">
        <v>401327</v>
      </c>
      <c r="K1267" s="1">
        <v>194362.9</v>
      </c>
    </row>
    <row r="1268" spans="1:11" x14ac:dyDescent="0.25">
      <c r="A1268" t="s">
        <v>23975</v>
      </c>
      <c r="B1268" t="s">
        <v>23974</v>
      </c>
      <c r="C1268" t="s">
        <v>23973</v>
      </c>
      <c r="D1268" t="s">
        <v>23972</v>
      </c>
      <c r="E1268" t="s">
        <v>13338</v>
      </c>
      <c r="F1268" t="s">
        <v>10658</v>
      </c>
      <c r="G1268" s="2">
        <v>43054</v>
      </c>
      <c r="H1268" s="1">
        <v>10595</v>
      </c>
      <c r="I1268" s="1">
        <v>8745</v>
      </c>
      <c r="J1268" s="1">
        <v>8745</v>
      </c>
      <c r="K1268" s="1">
        <v>4372.5</v>
      </c>
    </row>
    <row r="1269" spans="1:11" x14ac:dyDescent="0.25">
      <c r="A1269" t="s">
        <v>23971</v>
      </c>
      <c r="B1269" t="s">
        <v>23970</v>
      </c>
      <c r="C1269" t="s">
        <v>23969</v>
      </c>
      <c r="D1269" t="s">
        <v>23968</v>
      </c>
      <c r="E1269" t="s">
        <v>13338</v>
      </c>
      <c r="F1269" t="s">
        <v>10658</v>
      </c>
      <c r="G1269" s="2">
        <v>43059</v>
      </c>
      <c r="I1269" s="1">
        <v>211505</v>
      </c>
      <c r="J1269" s="1">
        <v>211505</v>
      </c>
      <c r="K1269" s="1">
        <v>84602</v>
      </c>
    </row>
    <row r="1270" spans="1:11" x14ac:dyDescent="0.25">
      <c r="A1270" t="s">
        <v>23967</v>
      </c>
      <c r="B1270" t="s">
        <v>23966</v>
      </c>
      <c r="C1270" t="s">
        <v>23965</v>
      </c>
      <c r="D1270" t="s">
        <v>23964</v>
      </c>
      <c r="E1270" t="s">
        <v>13338</v>
      </c>
      <c r="F1270" t="s">
        <v>10658</v>
      </c>
      <c r="G1270" s="2">
        <v>43059</v>
      </c>
      <c r="H1270" s="1">
        <v>22158</v>
      </c>
      <c r="I1270" s="1">
        <v>22147</v>
      </c>
      <c r="J1270" s="1">
        <v>22147</v>
      </c>
      <c r="K1270" s="1">
        <v>11073.5</v>
      </c>
    </row>
    <row r="1271" spans="1:11" x14ac:dyDescent="0.25">
      <c r="A1271" t="s">
        <v>23963</v>
      </c>
      <c r="B1271" t="s">
        <v>23962</v>
      </c>
      <c r="C1271" t="s">
        <v>23961</v>
      </c>
      <c r="D1271" t="s">
        <v>23960</v>
      </c>
      <c r="E1271" t="s">
        <v>13338</v>
      </c>
      <c r="F1271" t="s">
        <v>10658</v>
      </c>
      <c r="G1271" s="2">
        <v>42760</v>
      </c>
      <c r="H1271" s="1">
        <v>58912</v>
      </c>
      <c r="I1271" s="1">
        <v>58883</v>
      </c>
      <c r="J1271" s="1">
        <v>58883</v>
      </c>
      <c r="K1271" s="1">
        <v>22272.26</v>
      </c>
    </row>
    <row r="1272" spans="1:11" x14ac:dyDescent="0.25">
      <c r="A1272" t="s">
        <v>23959</v>
      </c>
      <c r="B1272" t="s">
        <v>23958</v>
      </c>
      <c r="C1272" t="s">
        <v>23957</v>
      </c>
      <c r="D1272" t="s">
        <v>23956</v>
      </c>
      <c r="E1272" t="s">
        <v>13338</v>
      </c>
      <c r="F1272" t="s">
        <v>10658</v>
      </c>
      <c r="G1272" s="2">
        <v>43059</v>
      </c>
      <c r="H1272" s="1">
        <v>63255</v>
      </c>
      <c r="I1272" s="1">
        <v>59959</v>
      </c>
      <c r="J1272" s="1">
        <v>59959</v>
      </c>
      <c r="K1272" s="1">
        <v>27992.799999999999</v>
      </c>
    </row>
    <row r="1273" spans="1:11" x14ac:dyDescent="0.25">
      <c r="A1273" t="s">
        <v>23955</v>
      </c>
      <c r="B1273" t="s">
        <v>23954</v>
      </c>
      <c r="C1273" t="s">
        <v>13580</v>
      </c>
      <c r="D1273" t="s">
        <v>13579</v>
      </c>
      <c r="E1273" t="s">
        <v>13338</v>
      </c>
      <c r="F1273" t="s">
        <v>10658</v>
      </c>
      <c r="G1273" s="2">
        <v>42860</v>
      </c>
      <c r="H1273" s="1">
        <v>134087</v>
      </c>
      <c r="I1273" s="1">
        <v>64572.44</v>
      </c>
      <c r="J1273" s="1">
        <v>64572.44</v>
      </c>
      <c r="K1273" s="1">
        <v>32286.22</v>
      </c>
    </row>
    <row r="1274" spans="1:11" x14ac:dyDescent="0.25">
      <c r="A1274" t="s">
        <v>23953</v>
      </c>
      <c r="B1274" t="s">
        <v>23952</v>
      </c>
      <c r="C1274" t="s">
        <v>23951</v>
      </c>
      <c r="D1274" t="s">
        <v>23950</v>
      </c>
      <c r="E1274" t="s">
        <v>13338</v>
      </c>
      <c r="F1274" t="s">
        <v>10658</v>
      </c>
      <c r="G1274" s="2">
        <v>43046</v>
      </c>
      <c r="H1274" s="1">
        <v>9851</v>
      </c>
      <c r="I1274" s="1">
        <v>9830</v>
      </c>
      <c r="J1274" s="1">
        <v>9830</v>
      </c>
      <c r="K1274" s="1">
        <v>4007.8</v>
      </c>
    </row>
    <row r="1275" spans="1:11" x14ac:dyDescent="0.25">
      <c r="A1275" t="s">
        <v>23949</v>
      </c>
      <c r="B1275" t="s">
        <v>23948</v>
      </c>
      <c r="C1275" t="s">
        <v>1482</v>
      </c>
      <c r="D1275" t="s">
        <v>1481</v>
      </c>
      <c r="E1275" t="s">
        <v>13338</v>
      </c>
      <c r="F1275" t="s">
        <v>10658</v>
      </c>
      <c r="G1275" s="2">
        <v>42760</v>
      </c>
      <c r="H1275" s="1">
        <v>104504</v>
      </c>
      <c r="I1275" s="1">
        <v>101018</v>
      </c>
      <c r="J1275" s="1">
        <v>101018</v>
      </c>
      <c r="K1275" s="1">
        <v>50509</v>
      </c>
    </row>
    <row r="1276" spans="1:11" x14ac:dyDescent="0.25">
      <c r="A1276" t="s">
        <v>23947</v>
      </c>
      <c r="B1276" t="s">
        <v>23946</v>
      </c>
      <c r="C1276" t="s">
        <v>23945</v>
      </c>
      <c r="D1276" t="s">
        <v>23944</v>
      </c>
      <c r="E1276" t="s">
        <v>13338</v>
      </c>
      <c r="F1276" t="s">
        <v>10658</v>
      </c>
      <c r="G1276" s="2">
        <v>43080</v>
      </c>
      <c r="H1276" s="1">
        <v>235463</v>
      </c>
      <c r="I1276" s="1">
        <v>234557</v>
      </c>
      <c r="J1276" s="1">
        <v>234557</v>
      </c>
      <c r="K1276" s="1">
        <v>96007.8</v>
      </c>
    </row>
    <row r="1277" spans="1:11" x14ac:dyDescent="0.25">
      <c r="A1277" t="s">
        <v>23943</v>
      </c>
      <c r="B1277" t="s">
        <v>23942</v>
      </c>
      <c r="C1277" t="s">
        <v>4040</v>
      </c>
      <c r="D1277" t="s">
        <v>4039</v>
      </c>
      <c r="E1277" t="s">
        <v>13338</v>
      </c>
      <c r="F1277" t="s">
        <v>10658</v>
      </c>
      <c r="G1277" s="2">
        <v>42760</v>
      </c>
      <c r="H1277" s="1">
        <v>1365746</v>
      </c>
      <c r="I1277" s="1">
        <v>1295861</v>
      </c>
      <c r="J1277" s="1">
        <v>1295861</v>
      </c>
      <c r="K1277" s="1">
        <v>567643.28</v>
      </c>
    </row>
    <row r="1278" spans="1:11" x14ac:dyDescent="0.25">
      <c r="A1278" t="s">
        <v>23941</v>
      </c>
      <c r="B1278" t="s">
        <v>23940</v>
      </c>
      <c r="C1278" t="s">
        <v>23939</v>
      </c>
      <c r="D1278" t="s">
        <v>23938</v>
      </c>
      <c r="E1278" t="s">
        <v>13338</v>
      </c>
      <c r="F1278" t="s">
        <v>10658</v>
      </c>
      <c r="G1278" s="2">
        <v>42860</v>
      </c>
      <c r="H1278" s="1">
        <v>0</v>
      </c>
      <c r="I1278" s="1">
        <v>39355</v>
      </c>
      <c r="J1278" s="1">
        <v>39355</v>
      </c>
      <c r="K1278" s="1">
        <v>14561.35</v>
      </c>
    </row>
    <row r="1279" spans="1:11" x14ac:dyDescent="0.25">
      <c r="A1279" t="s">
        <v>23937</v>
      </c>
      <c r="B1279" t="s">
        <v>23936</v>
      </c>
      <c r="C1279" t="s">
        <v>23935</v>
      </c>
      <c r="D1279" t="s">
        <v>23934</v>
      </c>
      <c r="E1279" t="s">
        <v>13338</v>
      </c>
      <c r="F1279" t="s">
        <v>10658</v>
      </c>
      <c r="G1279" s="2">
        <v>43073</v>
      </c>
      <c r="I1279" s="1">
        <v>7897</v>
      </c>
      <c r="J1279" s="1">
        <v>7897</v>
      </c>
      <c r="K1279" s="1">
        <v>3158.8</v>
      </c>
    </row>
    <row r="1280" spans="1:11" x14ac:dyDescent="0.25">
      <c r="A1280" t="s">
        <v>23933</v>
      </c>
      <c r="B1280" t="s">
        <v>23932</v>
      </c>
      <c r="C1280" t="s">
        <v>23931</v>
      </c>
      <c r="D1280" t="s">
        <v>23930</v>
      </c>
      <c r="E1280" t="s">
        <v>13338</v>
      </c>
      <c r="F1280" t="s">
        <v>4</v>
      </c>
      <c r="G1280" s="2">
        <v>43059</v>
      </c>
      <c r="I1280" s="1">
        <v>27396</v>
      </c>
      <c r="J1280" s="1">
        <v>27396</v>
      </c>
      <c r="K1280" s="1">
        <v>13698</v>
      </c>
    </row>
    <row r="1281" spans="1:11" x14ac:dyDescent="0.25">
      <c r="A1281" t="s">
        <v>23929</v>
      </c>
      <c r="B1281" t="s">
        <v>23928</v>
      </c>
      <c r="C1281" t="s">
        <v>8149</v>
      </c>
      <c r="D1281" t="s">
        <v>8148</v>
      </c>
      <c r="E1281" t="s">
        <v>13338</v>
      </c>
      <c r="F1281" t="s">
        <v>10658</v>
      </c>
      <c r="G1281" s="2">
        <v>43046</v>
      </c>
      <c r="H1281" s="1">
        <v>135958</v>
      </c>
      <c r="I1281" s="1">
        <v>175825</v>
      </c>
      <c r="J1281" s="1">
        <v>175825</v>
      </c>
      <c r="K1281" s="1">
        <v>72770.5</v>
      </c>
    </row>
    <row r="1282" spans="1:11" x14ac:dyDescent="0.25">
      <c r="A1282" t="s">
        <v>23927</v>
      </c>
      <c r="B1282" t="s">
        <v>23926</v>
      </c>
      <c r="C1282" t="s">
        <v>10954</v>
      </c>
      <c r="D1282" t="s">
        <v>10953</v>
      </c>
      <c r="E1282" t="s">
        <v>13338</v>
      </c>
      <c r="F1282" t="s">
        <v>10658</v>
      </c>
      <c r="G1282" s="2">
        <v>43062</v>
      </c>
      <c r="H1282" s="1">
        <v>134942</v>
      </c>
      <c r="I1282" s="1">
        <v>134889</v>
      </c>
      <c r="J1282" s="1">
        <v>134889</v>
      </c>
      <c r="K1282" s="1">
        <v>53955.6</v>
      </c>
    </row>
    <row r="1283" spans="1:11" x14ac:dyDescent="0.25">
      <c r="A1283" t="s">
        <v>23925</v>
      </c>
      <c r="B1283" t="s">
        <v>23924</v>
      </c>
      <c r="C1283" t="s">
        <v>5051</v>
      </c>
      <c r="D1283" t="s">
        <v>5050</v>
      </c>
      <c r="E1283" t="s">
        <v>13338</v>
      </c>
      <c r="F1283" t="s">
        <v>10658</v>
      </c>
      <c r="G1283" s="2">
        <v>43054</v>
      </c>
      <c r="I1283" s="1">
        <v>485044</v>
      </c>
      <c r="J1283" s="1">
        <v>485044</v>
      </c>
      <c r="K1283" s="1">
        <v>194462.9</v>
      </c>
    </row>
    <row r="1284" spans="1:11" x14ac:dyDescent="0.25">
      <c r="A1284" t="s">
        <v>23923</v>
      </c>
      <c r="B1284" t="s">
        <v>23922</v>
      </c>
      <c r="C1284" t="s">
        <v>23921</v>
      </c>
      <c r="D1284" t="s">
        <v>23920</v>
      </c>
      <c r="E1284" t="s">
        <v>13338</v>
      </c>
      <c r="F1284" t="s">
        <v>10658</v>
      </c>
      <c r="G1284" s="2">
        <v>43024</v>
      </c>
      <c r="I1284" s="1">
        <v>102097</v>
      </c>
      <c r="J1284" s="1">
        <v>102097</v>
      </c>
      <c r="K1284" s="1">
        <v>40838.800000000003</v>
      </c>
    </row>
    <row r="1285" spans="1:11" x14ac:dyDescent="0.25">
      <c r="A1285" t="s">
        <v>23919</v>
      </c>
      <c r="B1285" t="s">
        <v>23918</v>
      </c>
      <c r="C1285" t="s">
        <v>23917</v>
      </c>
      <c r="D1285" t="s">
        <v>23916</v>
      </c>
      <c r="E1285" t="s">
        <v>13338</v>
      </c>
      <c r="F1285" t="s">
        <v>10658</v>
      </c>
      <c r="G1285" s="2">
        <v>42993</v>
      </c>
      <c r="I1285" s="1">
        <v>4218</v>
      </c>
      <c r="J1285" s="1">
        <v>4218</v>
      </c>
      <c r="K1285" s="1">
        <v>2109</v>
      </c>
    </row>
    <row r="1286" spans="1:11" x14ac:dyDescent="0.25">
      <c r="A1286" t="s">
        <v>23915</v>
      </c>
      <c r="B1286" t="s">
        <v>23914</v>
      </c>
      <c r="C1286" t="s">
        <v>23913</v>
      </c>
      <c r="D1286" t="s">
        <v>23912</v>
      </c>
      <c r="E1286" t="s">
        <v>13338</v>
      </c>
      <c r="F1286" t="s">
        <v>10658</v>
      </c>
      <c r="G1286" s="2">
        <v>43011</v>
      </c>
      <c r="H1286" s="1">
        <v>6828</v>
      </c>
      <c r="I1286" s="1">
        <v>6828</v>
      </c>
      <c r="J1286" s="1">
        <v>6828</v>
      </c>
      <c r="K1286" s="1">
        <v>2939.1</v>
      </c>
    </row>
    <row r="1287" spans="1:11" x14ac:dyDescent="0.25">
      <c r="A1287" t="s">
        <v>23911</v>
      </c>
      <c r="B1287" t="s">
        <v>23910</v>
      </c>
      <c r="C1287" t="s">
        <v>23909</v>
      </c>
      <c r="D1287" t="s">
        <v>23908</v>
      </c>
      <c r="E1287" t="s">
        <v>13338</v>
      </c>
      <c r="F1287" t="s">
        <v>4</v>
      </c>
      <c r="G1287" s="2">
        <v>43059</v>
      </c>
      <c r="H1287" s="1">
        <v>11104</v>
      </c>
      <c r="I1287" s="1">
        <v>11098</v>
      </c>
      <c r="J1287" s="1">
        <v>11098</v>
      </c>
      <c r="K1287" s="1">
        <v>4439.2</v>
      </c>
    </row>
    <row r="1288" spans="1:11" x14ac:dyDescent="0.25">
      <c r="A1288" t="s">
        <v>23907</v>
      </c>
      <c r="B1288" t="s">
        <v>23906</v>
      </c>
      <c r="C1288" t="s">
        <v>23905</v>
      </c>
      <c r="D1288" t="s">
        <v>23904</v>
      </c>
      <c r="E1288" t="s">
        <v>13338</v>
      </c>
      <c r="F1288" t="s">
        <v>10658</v>
      </c>
      <c r="G1288" s="2">
        <v>43059</v>
      </c>
      <c r="H1288" s="1">
        <v>69734</v>
      </c>
      <c r="I1288" s="1">
        <v>69719</v>
      </c>
      <c r="J1288" s="1">
        <v>69719</v>
      </c>
      <c r="K1288" s="1">
        <v>34859.5</v>
      </c>
    </row>
    <row r="1289" spans="1:11" x14ac:dyDescent="0.25">
      <c r="A1289" t="s">
        <v>23903</v>
      </c>
      <c r="B1289" t="s">
        <v>23902</v>
      </c>
      <c r="C1289" t="s">
        <v>23901</v>
      </c>
      <c r="D1289" t="s">
        <v>23900</v>
      </c>
      <c r="E1289" t="s">
        <v>13338</v>
      </c>
      <c r="F1289" t="s">
        <v>10658</v>
      </c>
      <c r="G1289" s="2">
        <v>42760</v>
      </c>
      <c r="H1289" s="1">
        <v>44920</v>
      </c>
      <c r="I1289" s="1">
        <v>44875</v>
      </c>
      <c r="J1289" s="1">
        <v>44875</v>
      </c>
      <c r="K1289" s="1">
        <v>20368.68</v>
      </c>
    </row>
    <row r="1290" spans="1:11" x14ac:dyDescent="0.25">
      <c r="A1290" t="s">
        <v>23899</v>
      </c>
      <c r="B1290" t="s">
        <v>23898</v>
      </c>
      <c r="C1290" t="s">
        <v>23897</v>
      </c>
      <c r="D1290" t="s">
        <v>23896</v>
      </c>
      <c r="E1290" t="s">
        <v>13338</v>
      </c>
      <c r="F1290" t="s">
        <v>4</v>
      </c>
      <c r="G1290" s="2">
        <v>43052</v>
      </c>
      <c r="H1290" s="1">
        <v>66954</v>
      </c>
      <c r="I1290" s="1">
        <v>58837</v>
      </c>
      <c r="J1290" s="1">
        <v>58837</v>
      </c>
      <c r="K1290" s="1">
        <v>29418.5</v>
      </c>
    </row>
    <row r="1291" spans="1:11" x14ac:dyDescent="0.25">
      <c r="A1291" t="s">
        <v>23895</v>
      </c>
      <c r="B1291" t="s">
        <v>23894</v>
      </c>
      <c r="C1291" t="s">
        <v>23893</v>
      </c>
      <c r="D1291" t="s">
        <v>23892</v>
      </c>
      <c r="E1291" t="s">
        <v>13338</v>
      </c>
      <c r="F1291" t="s">
        <v>10658</v>
      </c>
      <c r="G1291" s="2">
        <v>43048</v>
      </c>
      <c r="H1291" s="1">
        <v>4928</v>
      </c>
      <c r="I1291" s="1">
        <v>4827</v>
      </c>
      <c r="J1291" s="1">
        <v>4827</v>
      </c>
      <c r="K1291" s="1">
        <v>2413.5</v>
      </c>
    </row>
    <row r="1292" spans="1:11" x14ac:dyDescent="0.25">
      <c r="A1292" t="s">
        <v>23891</v>
      </c>
      <c r="B1292" t="s">
        <v>23890</v>
      </c>
      <c r="C1292" t="s">
        <v>23889</v>
      </c>
      <c r="D1292" t="s">
        <v>23888</v>
      </c>
      <c r="E1292" t="s">
        <v>13338</v>
      </c>
      <c r="F1292" t="s">
        <v>4</v>
      </c>
      <c r="G1292" s="2">
        <v>43059</v>
      </c>
      <c r="I1292" s="1">
        <v>219721</v>
      </c>
      <c r="J1292" s="1">
        <v>219721</v>
      </c>
      <c r="K1292" s="1">
        <v>108539.8</v>
      </c>
    </row>
    <row r="1293" spans="1:11" x14ac:dyDescent="0.25">
      <c r="A1293" t="s">
        <v>23887</v>
      </c>
      <c r="B1293" t="s">
        <v>23886</v>
      </c>
      <c r="C1293" t="s">
        <v>23885</v>
      </c>
      <c r="D1293" t="s">
        <v>23884</v>
      </c>
      <c r="E1293" t="s">
        <v>13338</v>
      </c>
      <c r="F1293" t="s">
        <v>10658</v>
      </c>
      <c r="G1293" s="2">
        <v>43024</v>
      </c>
      <c r="I1293" s="1">
        <v>512555</v>
      </c>
      <c r="J1293" s="1">
        <v>512555</v>
      </c>
      <c r="K1293" s="1">
        <v>256277.5</v>
      </c>
    </row>
    <row r="1294" spans="1:11" x14ac:dyDescent="0.25">
      <c r="A1294" t="s">
        <v>23883</v>
      </c>
      <c r="B1294" t="s">
        <v>23882</v>
      </c>
      <c r="C1294" t="s">
        <v>23881</v>
      </c>
      <c r="D1294" t="s">
        <v>23880</v>
      </c>
      <c r="E1294" t="s">
        <v>13338</v>
      </c>
      <c r="F1294" t="s">
        <v>10658</v>
      </c>
      <c r="G1294" s="2">
        <v>42971</v>
      </c>
      <c r="I1294" s="1">
        <v>9815</v>
      </c>
      <c r="J1294" s="1">
        <v>9815</v>
      </c>
      <c r="K1294" s="1">
        <v>3926</v>
      </c>
    </row>
    <row r="1295" spans="1:11" x14ac:dyDescent="0.25">
      <c r="A1295" t="s">
        <v>23879</v>
      </c>
      <c r="B1295" t="s">
        <v>23878</v>
      </c>
      <c r="C1295" t="s">
        <v>23877</v>
      </c>
      <c r="D1295" t="s">
        <v>23876</v>
      </c>
      <c r="E1295" t="s">
        <v>13338</v>
      </c>
      <c r="F1295" t="s">
        <v>10658</v>
      </c>
      <c r="G1295" s="2">
        <v>43048</v>
      </c>
      <c r="H1295" s="1">
        <v>21656</v>
      </c>
      <c r="I1295" s="1">
        <v>21608</v>
      </c>
      <c r="J1295" s="1">
        <v>21608</v>
      </c>
      <c r="K1295" s="1">
        <v>8660.7999999999993</v>
      </c>
    </row>
    <row r="1296" spans="1:11" x14ac:dyDescent="0.25">
      <c r="A1296" t="s">
        <v>23875</v>
      </c>
      <c r="B1296" t="s">
        <v>23874</v>
      </c>
      <c r="C1296" t="s">
        <v>4010</v>
      </c>
      <c r="D1296" t="s">
        <v>4009</v>
      </c>
      <c r="E1296" t="s">
        <v>13338</v>
      </c>
      <c r="F1296" t="s">
        <v>10658</v>
      </c>
      <c r="G1296" s="2">
        <v>42999</v>
      </c>
      <c r="H1296" s="1">
        <v>10092</v>
      </c>
      <c r="I1296" s="1">
        <v>9755</v>
      </c>
      <c r="J1296" s="1">
        <v>9755</v>
      </c>
      <c r="K1296" s="1">
        <v>4877.5</v>
      </c>
    </row>
    <row r="1297" spans="1:11" x14ac:dyDescent="0.25">
      <c r="A1297" t="s">
        <v>23873</v>
      </c>
      <c r="B1297" t="s">
        <v>23872</v>
      </c>
      <c r="C1297" t="s">
        <v>23871</v>
      </c>
      <c r="D1297" t="s">
        <v>23870</v>
      </c>
      <c r="E1297" t="s">
        <v>13338</v>
      </c>
      <c r="F1297" t="s">
        <v>10658</v>
      </c>
      <c r="G1297" s="2">
        <v>43075</v>
      </c>
      <c r="H1297" s="1">
        <v>23464</v>
      </c>
      <c r="I1297" s="1">
        <v>23448</v>
      </c>
      <c r="J1297" s="1">
        <v>23448</v>
      </c>
      <c r="K1297" s="1">
        <v>9379.2000000000007</v>
      </c>
    </row>
    <row r="1298" spans="1:11" x14ac:dyDescent="0.25">
      <c r="A1298" t="s">
        <v>23869</v>
      </c>
      <c r="B1298" t="s">
        <v>23868</v>
      </c>
      <c r="C1298" t="s">
        <v>23867</v>
      </c>
      <c r="D1298" t="s">
        <v>23866</v>
      </c>
      <c r="E1298" t="s">
        <v>13338</v>
      </c>
      <c r="F1298" t="s">
        <v>10658</v>
      </c>
      <c r="G1298" s="2">
        <v>43083</v>
      </c>
      <c r="H1298" s="1">
        <v>57532</v>
      </c>
      <c r="I1298" s="1">
        <v>76707</v>
      </c>
      <c r="J1298" s="1">
        <v>76707</v>
      </c>
      <c r="K1298" s="1">
        <v>38353.5</v>
      </c>
    </row>
    <row r="1299" spans="1:11" x14ac:dyDescent="0.25">
      <c r="A1299" t="s">
        <v>23865</v>
      </c>
      <c r="B1299" t="s">
        <v>23864</v>
      </c>
      <c r="C1299" t="s">
        <v>1138</v>
      </c>
      <c r="D1299" t="s">
        <v>1137</v>
      </c>
      <c r="E1299" t="s">
        <v>13338</v>
      </c>
      <c r="F1299" t="s">
        <v>4</v>
      </c>
      <c r="G1299" s="2">
        <v>43065</v>
      </c>
      <c r="H1299" s="1">
        <v>67096</v>
      </c>
      <c r="I1299" s="1">
        <v>63341</v>
      </c>
      <c r="J1299" s="1">
        <v>63341</v>
      </c>
      <c r="K1299" s="1">
        <v>27769</v>
      </c>
    </row>
    <row r="1300" spans="1:11" x14ac:dyDescent="0.25">
      <c r="A1300" t="s">
        <v>23863</v>
      </c>
      <c r="B1300" t="s">
        <v>23862</v>
      </c>
      <c r="C1300" t="s">
        <v>23861</v>
      </c>
      <c r="D1300" t="s">
        <v>23860</v>
      </c>
      <c r="E1300" t="s">
        <v>13338</v>
      </c>
      <c r="F1300" t="s">
        <v>4</v>
      </c>
      <c r="G1300" s="2">
        <v>43041</v>
      </c>
      <c r="H1300" s="1">
        <v>52688</v>
      </c>
      <c r="I1300" s="1">
        <v>52662</v>
      </c>
      <c r="J1300" s="1">
        <v>52662</v>
      </c>
      <c r="K1300" s="1">
        <v>21064.799999999999</v>
      </c>
    </row>
    <row r="1301" spans="1:11" x14ac:dyDescent="0.25">
      <c r="A1301" t="s">
        <v>23859</v>
      </c>
      <c r="B1301" t="s">
        <v>23858</v>
      </c>
      <c r="C1301" t="s">
        <v>6075</v>
      </c>
      <c r="D1301" t="s">
        <v>6074</v>
      </c>
      <c r="E1301" t="s">
        <v>13338</v>
      </c>
      <c r="F1301" t="s">
        <v>10658</v>
      </c>
      <c r="G1301" s="2">
        <v>43048</v>
      </c>
      <c r="I1301" s="1">
        <v>31025</v>
      </c>
      <c r="J1301" s="1">
        <v>31025</v>
      </c>
      <c r="K1301" s="1">
        <v>12420.5</v>
      </c>
    </row>
    <row r="1302" spans="1:11" x14ac:dyDescent="0.25">
      <c r="A1302" t="s">
        <v>23857</v>
      </c>
      <c r="B1302" t="s">
        <v>23856</v>
      </c>
      <c r="C1302" t="s">
        <v>23855</v>
      </c>
      <c r="D1302" t="s">
        <v>23854</v>
      </c>
      <c r="E1302" t="s">
        <v>13338</v>
      </c>
      <c r="F1302" t="s">
        <v>10658</v>
      </c>
      <c r="G1302" s="2">
        <v>43048</v>
      </c>
      <c r="H1302" s="1">
        <v>37823</v>
      </c>
      <c r="I1302" s="1">
        <v>37765</v>
      </c>
      <c r="J1302" s="1">
        <v>37765</v>
      </c>
      <c r="K1302" s="1">
        <v>15106</v>
      </c>
    </row>
    <row r="1303" spans="1:11" x14ac:dyDescent="0.25">
      <c r="A1303" t="s">
        <v>23853</v>
      </c>
      <c r="B1303" t="s">
        <v>23852</v>
      </c>
      <c r="C1303" t="s">
        <v>23851</v>
      </c>
      <c r="D1303" t="s">
        <v>23850</v>
      </c>
      <c r="E1303" t="s">
        <v>13338</v>
      </c>
      <c r="F1303" t="s">
        <v>10658</v>
      </c>
      <c r="G1303" s="2">
        <v>43065</v>
      </c>
      <c r="H1303" s="1">
        <v>226721</v>
      </c>
      <c r="I1303" s="1">
        <v>226121</v>
      </c>
      <c r="J1303" s="1">
        <v>226121</v>
      </c>
      <c r="K1303" s="1">
        <v>90448.4</v>
      </c>
    </row>
    <row r="1304" spans="1:11" x14ac:dyDescent="0.25">
      <c r="A1304" t="s">
        <v>23849</v>
      </c>
      <c r="B1304" t="s">
        <v>23848</v>
      </c>
      <c r="C1304" t="s">
        <v>23847</v>
      </c>
      <c r="D1304" t="s">
        <v>23846</v>
      </c>
      <c r="E1304" t="s">
        <v>13338</v>
      </c>
      <c r="F1304" t="s">
        <v>10658</v>
      </c>
      <c r="G1304" s="2">
        <v>43003</v>
      </c>
      <c r="H1304" s="1">
        <v>1047</v>
      </c>
      <c r="I1304" s="1">
        <v>1042</v>
      </c>
      <c r="J1304" s="1">
        <v>1042</v>
      </c>
      <c r="K1304" s="1">
        <v>416.8</v>
      </c>
    </row>
    <row r="1305" spans="1:11" x14ac:dyDescent="0.25">
      <c r="A1305" t="s">
        <v>23845</v>
      </c>
      <c r="B1305" t="s">
        <v>23844</v>
      </c>
      <c r="C1305" t="s">
        <v>23843</v>
      </c>
      <c r="D1305" t="s">
        <v>23842</v>
      </c>
      <c r="E1305" t="s">
        <v>13338</v>
      </c>
      <c r="F1305" t="s">
        <v>10658</v>
      </c>
      <c r="G1305" s="2">
        <v>43003</v>
      </c>
      <c r="H1305" s="1">
        <v>4590</v>
      </c>
      <c r="I1305" s="1">
        <v>4570</v>
      </c>
      <c r="J1305" s="1">
        <v>4570</v>
      </c>
      <c r="K1305" s="1">
        <v>1828</v>
      </c>
    </row>
    <row r="1306" spans="1:11" x14ac:dyDescent="0.25">
      <c r="A1306" t="s">
        <v>23841</v>
      </c>
      <c r="B1306" t="s">
        <v>23840</v>
      </c>
      <c r="C1306" t="s">
        <v>23839</v>
      </c>
      <c r="D1306" t="s">
        <v>23838</v>
      </c>
      <c r="E1306" t="s">
        <v>13338</v>
      </c>
      <c r="F1306" t="s">
        <v>4</v>
      </c>
      <c r="G1306" s="2">
        <v>43024</v>
      </c>
      <c r="H1306" s="1">
        <v>461019</v>
      </c>
      <c r="I1306" s="1">
        <v>461008</v>
      </c>
      <c r="J1306" s="1">
        <v>461008</v>
      </c>
      <c r="K1306" s="1">
        <v>228730.3</v>
      </c>
    </row>
    <row r="1307" spans="1:11" x14ac:dyDescent="0.25">
      <c r="A1307" t="s">
        <v>23837</v>
      </c>
      <c r="B1307" t="s">
        <v>23836</v>
      </c>
      <c r="C1307" t="s">
        <v>23835</v>
      </c>
      <c r="D1307" t="s">
        <v>23834</v>
      </c>
      <c r="E1307" t="s">
        <v>13338</v>
      </c>
      <c r="F1307" t="s">
        <v>10658</v>
      </c>
      <c r="G1307" s="2">
        <v>42977</v>
      </c>
      <c r="H1307" s="1">
        <v>71370</v>
      </c>
      <c r="I1307" s="1">
        <v>71096</v>
      </c>
      <c r="J1307" s="1">
        <v>71096</v>
      </c>
      <c r="K1307" s="1">
        <v>28438.400000000001</v>
      </c>
    </row>
    <row r="1308" spans="1:11" x14ac:dyDescent="0.25">
      <c r="A1308" t="s">
        <v>23833</v>
      </c>
      <c r="B1308" t="s">
        <v>23832</v>
      </c>
      <c r="C1308" t="s">
        <v>23831</v>
      </c>
      <c r="D1308" t="s">
        <v>23830</v>
      </c>
      <c r="E1308" t="s">
        <v>13338</v>
      </c>
      <c r="F1308" t="s">
        <v>4</v>
      </c>
      <c r="G1308" s="2">
        <v>43032</v>
      </c>
      <c r="H1308" s="1">
        <v>6433</v>
      </c>
      <c r="I1308" s="1">
        <v>6408</v>
      </c>
      <c r="J1308" s="1">
        <v>6408</v>
      </c>
      <c r="K1308" s="1">
        <v>2563.1999999999998</v>
      </c>
    </row>
    <row r="1309" spans="1:11" x14ac:dyDescent="0.25">
      <c r="A1309" t="s">
        <v>23829</v>
      </c>
      <c r="B1309" t="s">
        <v>23828</v>
      </c>
      <c r="C1309" t="s">
        <v>23827</v>
      </c>
      <c r="D1309" t="s">
        <v>23826</v>
      </c>
      <c r="E1309" t="s">
        <v>13338</v>
      </c>
      <c r="F1309" t="s">
        <v>4</v>
      </c>
      <c r="G1309" s="2">
        <v>43032</v>
      </c>
      <c r="H1309" s="1">
        <v>16528</v>
      </c>
      <c r="I1309" s="1">
        <v>16480</v>
      </c>
      <c r="J1309" s="1">
        <v>16480</v>
      </c>
      <c r="K1309" s="1">
        <v>6592</v>
      </c>
    </row>
    <row r="1310" spans="1:11" x14ac:dyDescent="0.25">
      <c r="A1310" t="s">
        <v>23825</v>
      </c>
      <c r="B1310" t="s">
        <v>23824</v>
      </c>
      <c r="C1310" t="s">
        <v>11483</v>
      </c>
      <c r="D1310" t="s">
        <v>11482</v>
      </c>
      <c r="E1310" t="s">
        <v>13338</v>
      </c>
      <c r="F1310" t="s">
        <v>10658</v>
      </c>
      <c r="G1310" s="2">
        <v>42997</v>
      </c>
      <c r="H1310" s="1">
        <v>5423</v>
      </c>
      <c r="I1310" s="1">
        <v>5415</v>
      </c>
      <c r="J1310" s="1">
        <v>5415</v>
      </c>
      <c r="K1310" s="1">
        <v>2166</v>
      </c>
    </row>
    <row r="1311" spans="1:11" x14ac:dyDescent="0.25">
      <c r="A1311" t="s">
        <v>23823</v>
      </c>
      <c r="B1311" t="s">
        <v>23822</v>
      </c>
      <c r="C1311" t="s">
        <v>7277</v>
      </c>
      <c r="D1311" t="s">
        <v>23821</v>
      </c>
      <c r="E1311" t="s">
        <v>13338</v>
      </c>
      <c r="F1311" t="s">
        <v>4</v>
      </c>
      <c r="G1311" s="2">
        <v>43052</v>
      </c>
      <c r="I1311" s="1">
        <v>152358</v>
      </c>
      <c r="J1311" s="1">
        <v>152358</v>
      </c>
      <c r="K1311" s="1">
        <v>62660.800000000003</v>
      </c>
    </row>
    <row r="1312" spans="1:11" x14ac:dyDescent="0.25">
      <c r="A1312" t="s">
        <v>23820</v>
      </c>
      <c r="B1312" t="s">
        <v>23819</v>
      </c>
      <c r="C1312" t="s">
        <v>13127</v>
      </c>
      <c r="D1312" t="s">
        <v>13126</v>
      </c>
      <c r="E1312" t="s">
        <v>13338</v>
      </c>
      <c r="F1312" t="s">
        <v>4</v>
      </c>
      <c r="G1312" s="2">
        <v>43052</v>
      </c>
      <c r="I1312" s="1">
        <v>111567</v>
      </c>
      <c r="J1312" s="1">
        <v>111567</v>
      </c>
      <c r="K1312" s="1">
        <v>53847.3</v>
      </c>
    </row>
    <row r="1313" spans="1:11" x14ac:dyDescent="0.25">
      <c r="A1313" t="s">
        <v>23818</v>
      </c>
      <c r="B1313" t="s">
        <v>23817</v>
      </c>
      <c r="C1313" t="s">
        <v>23816</v>
      </c>
      <c r="D1313" t="s">
        <v>23815</v>
      </c>
      <c r="E1313" t="s">
        <v>13338</v>
      </c>
      <c r="F1313" t="s">
        <v>10658</v>
      </c>
      <c r="G1313" s="2">
        <v>43048</v>
      </c>
      <c r="I1313" s="1">
        <v>296356</v>
      </c>
      <c r="J1313" s="1">
        <v>296356</v>
      </c>
      <c r="K1313" s="1">
        <v>122804.7</v>
      </c>
    </row>
    <row r="1314" spans="1:11" x14ac:dyDescent="0.25">
      <c r="A1314" t="s">
        <v>23814</v>
      </c>
      <c r="B1314" t="s">
        <v>23813</v>
      </c>
      <c r="C1314" t="s">
        <v>23812</v>
      </c>
      <c r="D1314" t="s">
        <v>23811</v>
      </c>
      <c r="E1314" t="s">
        <v>13338</v>
      </c>
      <c r="F1314" t="s">
        <v>10658</v>
      </c>
      <c r="G1314" s="2">
        <v>42760</v>
      </c>
      <c r="H1314" s="1">
        <v>110508</v>
      </c>
      <c r="I1314" s="1">
        <v>110453</v>
      </c>
      <c r="J1314" s="1">
        <v>110453</v>
      </c>
      <c r="K1314" s="1">
        <v>40867.61</v>
      </c>
    </row>
    <row r="1315" spans="1:11" x14ac:dyDescent="0.25">
      <c r="A1315" t="s">
        <v>23810</v>
      </c>
      <c r="B1315" t="s">
        <v>23809</v>
      </c>
      <c r="C1315" t="s">
        <v>23808</v>
      </c>
      <c r="D1315" t="s">
        <v>23807</v>
      </c>
      <c r="E1315" t="s">
        <v>13338</v>
      </c>
      <c r="F1315" t="s">
        <v>4</v>
      </c>
      <c r="G1315" s="2">
        <v>43048</v>
      </c>
      <c r="H1315" s="1">
        <v>1650</v>
      </c>
      <c r="J1315" s="1">
        <v>1650</v>
      </c>
      <c r="K1315" s="1">
        <v>825</v>
      </c>
    </row>
    <row r="1316" spans="1:11" x14ac:dyDescent="0.25">
      <c r="A1316" t="s">
        <v>23806</v>
      </c>
      <c r="B1316" t="s">
        <v>23805</v>
      </c>
      <c r="C1316" t="s">
        <v>23804</v>
      </c>
      <c r="D1316" t="s">
        <v>23803</v>
      </c>
      <c r="E1316" t="s">
        <v>13338</v>
      </c>
      <c r="F1316" t="s">
        <v>10658</v>
      </c>
      <c r="G1316" s="2">
        <v>43013</v>
      </c>
      <c r="H1316" s="1">
        <v>33460</v>
      </c>
      <c r="I1316" s="1">
        <v>31451</v>
      </c>
      <c r="J1316" s="1">
        <v>31451</v>
      </c>
      <c r="K1316" s="1">
        <v>15725.5</v>
      </c>
    </row>
    <row r="1317" spans="1:11" x14ac:dyDescent="0.25">
      <c r="A1317" t="s">
        <v>23802</v>
      </c>
      <c r="B1317" t="s">
        <v>23801</v>
      </c>
      <c r="C1317" t="s">
        <v>10883</v>
      </c>
      <c r="D1317" t="s">
        <v>10882</v>
      </c>
      <c r="E1317" t="s">
        <v>13338</v>
      </c>
      <c r="F1317" t="s">
        <v>10658</v>
      </c>
      <c r="G1317" s="2">
        <v>42955</v>
      </c>
      <c r="H1317" s="1">
        <v>5084498</v>
      </c>
      <c r="I1317" s="1">
        <v>5554512</v>
      </c>
      <c r="J1317" s="1">
        <v>5554512</v>
      </c>
      <c r="K1317" s="1">
        <v>2777256</v>
      </c>
    </row>
    <row r="1318" spans="1:11" x14ac:dyDescent="0.25">
      <c r="A1318" t="s">
        <v>23800</v>
      </c>
      <c r="B1318" t="s">
        <v>23799</v>
      </c>
      <c r="C1318" t="s">
        <v>23798</v>
      </c>
      <c r="D1318" t="s">
        <v>23797</v>
      </c>
      <c r="E1318" t="s">
        <v>13338</v>
      </c>
      <c r="F1318" t="s">
        <v>10658</v>
      </c>
      <c r="G1318" s="2">
        <v>43013</v>
      </c>
      <c r="H1318" s="1">
        <v>276396</v>
      </c>
      <c r="I1318" s="1">
        <v>276396</v>
      </c>
      <c r="J1318" s="1">
        <v>276396</v>
      </c>
      <c r="K1318" s="1">
        <v>110558.39999999999</v>
      </c>
    </row>
    <row r="1319" spans="1:11" x14ac:dyDescent="0.25">
      <c r="A1319" t="s">
        <v>23796</v>
      </c>
      <c r="B1319" t="s">
        <v>23795</v>
      </c>
      <c r="C1319" t="s">
        <v>23794</v>
      </c>
      <c r="D1319" t="s">
        <v>23793</v>
      </c>
      <c r="E1319" t="s">
        <v>13338</v>
      </c>
      <c r="F1319" t="s">
        <v>4</v>
      </c>
      <c r="G1319" s="2">
        <v>43059</v>
      </c>
      <c r="H1319" s="1">
        <v>425914</v>
      </c>
      <c r="I1319" s="1">
        <v>424989</v>
      </c>
      <c r="J1319" s="1">
        <v>424989</v>
      </c>
      <c r="K1319" s="1">
        <v>169995.6</v>
      </c>
    </row>
    <row r="1320" spans="1:11" x14ac:dyDescent="0.25">
      <c r="A1320" t="s">
        <v>23792</v>
      </c>
      <c r="B1320" t="s">
        <v>23791</v>
      </c>
      <c r="C1320" t="s">
        <v>10546</v>
      </c>
      <c r="D1320" t="s">
        <v>10545</v>
      </c>
      <c r="E1320" t="s">
        <v>13338</v>
      </c>
      <c r="F1320" t="s">
        <v>10658</v>
      </c>
      <c r="G1320" s="2">
        <v>43041</v>
      </c>
      <c r="H1320" s="1">
        <v>19774</v>
      </c>
      <c r="I1320" s="1">
        <v>19722</v>
      </c>
      <c r="J1320" s="1">
        <v>19722</v>
      </c>
      <c r="K1320" s="1">
        <v>8880.7000000000007</v>
      </c>
    </row>
    <row r="1321" spans="1:11" x14ac:dyDescent="0.25">
      <c r="A1321" t="s">
        <v>23790</v>
      </c>
      <c r="B1321" t="s">
        <v>23789</v>
      </c>
      <c r="C1321" t="s">
        <v>10572</v>
      </c>
      <c r="D1321" t="s">
        <v>12798</v>
      </c>
      <c r="E1321" t="s">
        <v>13338</v>
      </c>
      <c r="F1321" t="s">
        <v>10658</v>
      </c>
      <c r="G1321" s="2">
        <v>43062</v>
      </c>
      <c r="I1321" s="1">
        <v>32542</v>
      </c>
      <c r="J1321" s="1">
        <v>32542</v>
      </c>
      <c r="K1321" s="1">
        <v>13016.8</v>
      </c>
    </row>
    <row r="1322" spans="1:11" x14ac:dyDescent="0.25">
      <c r="A1322" t="s">
        <v>23788</v>
      </c>
      <c r="B1322" t="s">
        <v>23787</v>
      </c>
      <c r="C1322" t="s">
        <v>23786</v>
      </c>
      <c r="D1322" t="s">
        <v>23785</v>
      </c>
      <c r="E1322" t="s">
        <v>13338</v>
      </c>
      <c r="F1322" t="s">
        <v>4</v>
      </c>
      <c r="G1322" s="2">
        <v>43059</v>
      </c>
      <c r="H1322" s="1">
        <v>10118</v>
      </c>
      <c r="I1322" s="1">
        <v>10089</v>
      </c>
      <c r="J1322" s="1">
        <v>10089</v>
      </c>
      <c r="K1322" s="1">
        <v>4035.6</v>
      </c>
    </row>
    <row r="1323" spans="1:11" x14ac:dyDescent="0.25">
      <c r="A1323" t="s">
        <v>23784</v>
      </c>
      <c r="B1323" t="s">
        <v>23783</v>
      </c>
      <c r="C1323" t="s">
        <v>23782</v>
      </c>
      <c r="D1323" t="s">
        <v>23781</v>
      </c>
      <c r="E1323" t="s">
        <v>13338</v>
      </c>
      <c r="F1323" t="s">
        <v>10658</v>
      </c>
      <c r="G1323" s="2">
        <v>43062</v>
      </c>
      <c r="H1323" s="1">
        <v>90484</v>
      </c>
      <c r="I1323" s="1">
        <v>90484</v>
      </c>
      <c r="J1323" s="1">
        <v>90484</v>
      </c>
      <c r="K1323" s="1">
        <v>45242</v>
      </c>
    </row>
    <row r="1324" spans="1:11" x14ac:dyDescent="0.25">
      <c r="A1324" t="s">
        <v>23780</v>
      </c>
      <c r="B1324" t="s">
        <v>23779</v>
      </c>
      <c r="C1324" t="s">
        <v>23778</v>
      </c>
      <c r="D1324" t="s">
        <v>23777</v>
      </c>
      <c r="E1324" t="s">
        <v>13338</v>
      </c>
      <c r="F1324" t="s">
        <v>10658</v>
      </c>
      <c r="G1324" s="2">
        <v>43014</v>
      </c>
      <c r="I1324" s="1">
        <v>36219</v>
      </c>
      <c r="J1324" s="1">
        <v>36219</v>
      </c>
      <c r="K1324" s="1">
        <v>14487.6</v>
      </c>
    </row>
    <row r="1325" spans="1:11" x14ac:dyDescent="0.25">
      <c r="A1325" t="s">
        <v>23776</v>
      </c>
      <c r="B1325" t="s">
        <v>23775</v>
      </c>
      <c r="C1325" t="s">
        <v>2586</v>
      </c>
      <c r="D1325" t="s">
        <v>2585</v>
      </c>
      <c r="E1325" t="s">
        <v>13338</v>
      </c>
      <c r="F1325" t="s">
        <v>10658</v>
      </c>
      <c r="G1325" s="2">
        <v>43082</v>
      </c>
      <c r="I1325" s="1">
        <v>50863</v>
      </c>
      <c r="J1325" s="1">
        <v>50863</v>
      </c>
      <c r="K1325" s="1">
        <v>20345.2</v>
      </c>
    </row>
    <row r="1326" spans="1:11" x14ac:dyDescent="0.25">
      <c r="A1326" t="s">
        <v>23774</v>
      </c>
      <c r="B1326" t="s">
        <v>23773</v>
      </c>
      <c r="C1326" t="s">
        <v>12564</v>
      </c>
      <c r="D1326" t="s">
        <v>23772</v>
      </c>
      <c r="E1326" t="s">
        <v>13338</v>
      </c>
      <c r="F1326" t="s">
        <v>10658</v>
      </c>
      <c r="G1326" s="2">
        <v>43065</v>
      </c>
      <c r="H1326" s="1">
        <v>8645</v>
      </c>
      <c r="I1326" s="1">
        <v>8635</v>
      </c>
      <c r="J1326" s="1">
        <v>8635</v>
      </c>
      <c r="K1326" s="1">
        <v>3454</v>
      </c>
    </row>
    <row r="1327" spans="1:11" x14ac:dyDescent="0.25">
      <c r="A1327" t="s">
        <v>23771</v>
      </c>
      <c r="B1327" t="s">
        <v>23770</v>
      </c>
      <c r="C1327" t="s">
        <v>23769</v>
      </c>
      <c r="D1327" t="s">
        <v>23768</v>
      </c>
      <c r="E1327" t="s">
        <v>13338</v>
      </c>
      <c r="F1327" t="s">
        <v>10658</v>
      </c>
      <c r="G1327" s="2">
        <v>42989</v>
      </c>
      <c r="I1327" s="1">
        <v>23992</v>
      </c>
      <c r="J1327" s="1">
        <v>23992</v>
      </c>
      <c r="K1327" s="1">
        <v>9596.7999999999993</v>
      </c>
    </row>
    <row r="1328" spans="1:11" x14ac:dyDescent="0.25">
      <c r="A1328" t="s">
        <v>23767</v>
      </c>
      <c r="B1328" t="s">
        <v>23766</v>
      </c>
      <c r="C1328" t="s">
        <v>12227</v>
      </c>
      <c r="D1328" t="s">
        <v>12226</v>
      </c>
      <c r="E1328" t="s">
        <v>13338</v>
      </c>
      <c r="F1328" t="s">
        <v>10658</v>
      </c>
      <c r="G1328" s="2">
        <v>43083</v>
      </c>
      <c r="H1328" s="1">
        <v>9256</v>
      </c>
      <c r="I1328" s="1">
        <v>9251</v>
      </c>
      <c r="J1328" s="1">
        <v>9251</v>
      </c>
      <c r="K1328" s="1">
        <v>3700.4</v>
      </c>
    </row>
    <row r="1329" spans="1:11" x14ac:dyDescent="0.25">
      <c r="A1329" t="s">
        <v>23765</v>
      </c>
      <c r="B1329" t="s">
        <v>23764</v>
      </c>
      <c r="C1329" t="s">
        <v>23763</v>
      </c>
      <c r="D1329" t="s">
        <v>23762</v>
      </c>
      <c r="E1329" t="s">
        <v>13338</v>
      </c>
      <c r="F1329" t="s">
        <v>10658</v>
      </c>
      <c r="G1329" s="2">
        <v>43081</v>
      </c>
      <c r="H1329" s="1">
        <v>484824</v>
      </c>
      <c r="I1329" s="1">
        <v>484824</v>
      </c>
      <c r="J1329" s="1">
        <v>484824</v>
      </c>
      <c r="K1329" s="1">
        <v>242412</v>
      </c>
    </row>
    <row r="1330" spans="1:11" x14ac:dyDescent="0.25">
      <c r="A1330" t="s">
        <v>23761</v>
      </c>
      <c r="B1330" t="s">
        <v>23760</v>
      </c>
      <c r="C1330" t="s">
        <v>4885</v>
      </c>
      <c r="D1330" t="s">
        <v>4884</v>
      </c>
      <c r="E1330" t="s">
        <v>13338</v>
      </c>
      <c r="F1330" t="s">
        <v>10658</v>
      </c>
      <c r="G1330" s="2">
        <v>42860</v>
      </c>
      <c r="I1330" s="1">
        <v>367524</v>
      </c>
      <c r="J1330" s="1">
        <v>367524</v>
      </c>
      <c r="K1330" s="1">
        <v>136323.70000000001</v>
      </c>
    </row>
    <row r="1331" spans="1:11" x14ac:dyDescent="0.25">
      <c r="A1331" t="s">
        <v>23759</v>
      </c>
      <c r="B1331" t="s">
        <v>23758</v>
      </c>
      <c r="C1331" t="s">
        <v>15819</v>
      </c>
      <c r="D1331" t="s">
        <v>23757</v>
      </c>
      <c r="E1331" t="s">
        <v>13338</v>
      </c>
      <c r="F1331" t="s">
        <v>10658</v>
      </c>
      <c r="G1331" s="2">
        <v>43062</v>
      </c>
      <c r="H1331" s="1">
        <v>19648</v>
      </c>
      <c r="I1331" s="1">
        <v>19647</v>
      </c>
      <c r="J1331" s="1">
        <v>19647</v>
      </c>
      <c r="K1331" s="1">
        <v>7858.8</v>
      </c>
    </row>
    <row r="1332" spans="1:11" x14ac:dyDescent="0.25">
      <c r="A1332" t="s">
        <v>23756</v>
      </c>
      <c r="B1332" t="s">
        <v>23755</v>
      </c>
      <c r="C1332" t="s">
        <v>23754</v>
      </c>
      <c r="D1332" t="s">
        <v>23753</v>
      </c>
      <c r="E1332" t="s">
        <v>13338</v>
      </c>
      <c r="F1332" t="s">
        <v>4</v>
      </c>
      <c r="G1332" s="2">
        <v>43018</v>
      </c>
      <c r="H1332" s="1">
        <v>4169</v>
      </c>
      <c r="J1332" s="1">
        <v>4169</v>
      </c>
      <c r="K1332" s="1">
        <v>1784.5</v>
      </c>
    </row>
    <row r="1333" spans="1:11" x14ac:dyDescent="0.25">
      <c r="A1333" t="s">
        <v>23752</v>
      </c>
      <c r="B1333" t="s">
        <v>23751</v>
      </c>
      <c r="C1333" t="s">
        <v>23750</v>
      </c>
      <c r="D1333" t="s">
        <v>23749</v>
      </c>
      <c r="E1333" t="s">
        <v>13338</v>
      </c>
      <c r="F1333" t="s">
        <v>10658</v>
      </c>
      <c r="G1333" s="2">
        <v>43041</v>
      </c>
      <c r="H1333" s="1">
        <v>208098</v>
      </c>
      <c r="I1333" s="1">
        <v>208090</v>
      </c>
      <c r="J1333" s="1">
        <v>208090</v>
      </c>
      <c r="K1333" s="1">
        <v>104045</v>
      </c>
    </row>
    <row r="1334" spans="1:11" x14ac:dyDescent="0.25">
      <c r="A1334" t="s">
        <v>23748</v>
      </c>
      <c r="B1334" t="s">
        <v>23747</v>
      </c>
      <c r="C1334" t="s">
        <v>23746</v>
      </c>
      <c r="D1334" t="s">
        <v>23745</v>
      </c>
      <c r="E1334" t="s">
        <v>13338</v>
      </c>
      <c r="F1334" t="s">
        <v>10658</v>
      </c>
      <c r="G1334" s="2">
        <v>43041</v>
      </c>
      <c r="H1334" s="1">
        <v>38714</v>
      </c>
      <c r="I1334" s="1">
        <v>38695</v>
      </c>
      <c r="J1334" s="1">
        <v>38695</v>
      </c>
      <c r="K1334" s="1">
        <v>15478</v>
      </c>
    </row>
    <row r="1335" spans="1:11" x14ac:dyDescent="0.25">
      <c r="A1335" t="s">
        <v>23744</v>
      </c>
      <c r="B1335" t="s">
        <v>23743</v>
      </c>
      <c r="C1335" t="s">
        <v>23742</v>
      </c>
      <c r="D1335" t="s">
        <v>23741</v>
      </c>
      <c r="E1335" t="s">
        <v>13338</v>
      </c>
      <c r="F1335" t="s">
        <v>4</v>
      </c>
      <c r="G1335" s="2">
        <v>43052</v>
      </c>
      <c r="I1335" s="1">
        <v>833544</v>
      </c>
      <c r="J1335" s="1">
        <v>833544</v>
      </c>
      <c r="K1335" s="1">
        <v>355136.6</v>
      </c>
    </row>
    <row r="1336" spans="1:11" x14ac:dyDescent="0.25">
      <c r="A1336" t="s">
        <v>23740</v>
      </c>
      <c r="B1336" t="s">
        <v>23739</v>
      </c>
      <c r="C1336" t="s">
        <v>23738</v>
      </c>
      <c r="D1336" t="s">
        <v>23737</v>
      </c>
      <c r="E1336" t="s">
        <v>13338</v>
      </c>
      <c r="F1336" t="s">
        <v>10658</v>
      </c>
      <c r="G1336" s="2">
        <v>43052</v>
      </c>
      <c r="I1336" s="1">
        <v>286837</v>
      </c>
      <c r="J1336" s="1">
        <v>286837</v>
      </c>
      <c r="K1336" s="1">
        <v>114734.8</v>
      </c>
    </row>
    <row r="1337" spans="1:11" x14ac:dyDescent="0.25">
      <c r="A1337" t="s">
        <v>23736</v>
      </c>
      <c r="B1337" t="s">
        <v>23735</v>
      </c>
      <c r="C1337" t="s">
        <v>8292</v>
      </c>
      <c r="D1337" t="s">
        <v>8291</v>
      </c>
      <c r="E1337" t="s">
        <v>13338</v>
      </c>
      <c r="F1337" t="s">
        <v>10658</v>
      </c>
      <c r="G1337" s="2">
        <v>43059</v>
      </c>
      <c r="H1337" s="1">
        <v>569722</v>
      </c>
      <c r="I1337" s="1">
        <v>563498</v>
      </c>
      <c r="J1337" s="1">
        <v>563498</v>
      </c>
      <c r="K1337" s="1">
        <v>241656.2</v>
      </c>
    </row>
    <row r="1338" spans="1:11" x14ac:dyDescent="0.25">
      <c r="A1338" t="s">
        <v>23734</v>
      </c>
      <c r="B1338" t="s">
        <v>23733</v>
      </c>
      <c r="C1338" t="s">
        <v>23732</v>
      </c>
      <c r="D1338" t="s">
        <v>23731</v>
      </c>
      <c r="E1338" t="s">
        <v>13338</v>
      </c>
      <c r="F1338" t="s">
        <v>10658</v>
      </c>
      <c r="G1338" s="2">
        <v>42964</v>
      </c>
      <c r="H1338" s="1">
        <v>293103</v>
      </c>
      <c r="I1338" s="1">
        <v>292807</v>
      </c>
      <c r="J1338" s="1">
        <v>292807</v>
      </c>
      <c r="K1338" s="1">
        <v>117122.8</v>
      </c>
    </row>
    <row r="1339" spans="1:11" x14ac:dyDescent="0.25">
      <c r="A1339" t="s">
        <v>23730</v>
      </c>
      <c r="B1339" t="s">
        <v>23729</v>
      </c>
      <c r="C1339" t="s">
        <v>23728</v>
      </c>
      <c r="D1339" t="s">
        <v>23727</v>
      </c>
      <c r="E1339" t="s">
        <v>13338</v>
      </c>
      <c r="F1339" t="s">
        <v>10658</v>
      </c>
      <c r="G1339" s="2">
        <v>42999</v>
      </c>
      <c r="H1339" s="1">
        <v>12632</v>
      </c>
      <c r="I1339" s="1">
        <v>12625</v>
      </c>
      <c r="J1339" s="1">
        <v>12625</v>
      </c>
      <c r="K1339" s="1">
        <v>5310.3</v>
      </c>
    </row>
    <row r="1340" spans="1:11" x14ac:dyDescent="0.25">
      <c r="A1340" t="s">
        <v>23726</v>
      </c>
      <c r="B1340" t="s">
        <v>23725</v>
      </c>
      <c r="C1340" t="s">
        <v>23724</v>
      </c>
      <c r="D1340" t="s">
        <v>23723</v>
      </c>
      <c r="E1340" t="s">
        <v>13338</v>
      </c>
      <c r="F1340" t="s">
        <v>10658</v>
      </c>
      <c r="G1340" s="2">
        <v>43041</v>
      </c>
      <c r="H1340" s="1">
        <v>108563</v>
      </c>
      <c r="I1340" s="1">
        <v>108556</v>
      </c>
      <c r="J1340" s="1">
        <v>108556</v>
      </c>
      <c r="K1340" s="1">
        <v>54278</v>
      </c>
    </row>
    <row r="1341" spans="1:11" x14ac:dyDescent="0.25">
      <c r="A1341" t="s">
        <v>23722</v>
      </c>
      <c r="B1341" t="s">
        <v>23721</v>
      </c>
      <c r="C1341" t="s">
        <v>23720</v>
      </c>
      <c r="D1341" t="s">
        <v>23719</v>
      </c>
      <c r="E1341" t="s">
        <v>13338</v>
      </c>
      <c r="F1341" t="s">
        <v>10658</v>
      </c>
      <c r="G1341" s="2">
        <v>43046</v>
      </c>
      <c r="H1341" s="1">
        <v>173903</v>
      </c>
      <c r="I1341" s="1">
        <v>173729</v>
      </c>
      <c r="J1341" s="1">
        <v>173729</v>
      </c>
      <c r="K1341" s="1">
        <v>69491.600000000006</v>
      </c>
    </row>
    <row r="1342" spans="1:11" x14ac:dyDescent="0.25">
      <c r="A1342" t="s">
        <v>23718</v>
      </c>
      <c r="B1342" t="s">
        <v>23717</v>
      </c>
      <c r="C1342" t="s">
        <v>23716</v>
      </c>
      <c r="D1342" t="s">
        <v>23715</v>
      </c>
      <c r="E1342" t="s">
        <v>13338</v>
      </c>
      <c r="F1342" t="s">
        <v>10658</v>
      </c>
      <c r="G1342" s="2">
        <v>43054</v>
      </c>
      <c r="H1342" s="1">
        <v>19918</v>
      </c>
      <c r="I1342" s="1">
        <v>19887</v>
      </c>
      <c r="J1342" s="1">
        <v>19887</v>
      </c>
      <c r="K1342" s="1">
        <v>7954.8</v>
      </c>
    </row>
    <row r="1343" spans="1:11" x14ac:dyDescent="0.25">
      <c r="A1343" t="s">
        <v>23714</v>
      </c>
      <c r="B1343" t="s">
        <v>23713</v>
      </c>
      <c r="C1343" t="s">
        <v>23712</v>
      </c>
      <c r="D1343" t="s">
        <v>23711</v>
      </c>
      <c r="E1343" t="s">
        <v>13338</v>
      </c>
      <c r="F1343" t="s">
        <v>4</v>
      </c>
      <c r="G1343" s="2">
        <v>43054</v>
      </c>
      <c r="H1343" s="1">
        <v>3604</v>
      </c>
      <c r="I1343" s="1">
        <v>3589</v>
      </c>
      <c r="J1343" s="1">
        <v>3589</v>
      </c>
      <c r="K1343" s="1">
        <v>1453.6</v>
      </c>
    </row>
    <row r="1344" spans="1:11" x14ac:dyDescent="0.25">
      <c r="A1344" t="s">
        <v>23710</v>
      </c>
      <c r="B1344" t="s">
        <v>23709</v>
      </c>
      <c r="C1344" t="s">
        <v>1468</v>
      </c>
      <c r="D1344" t="s">
        <v>1467</v>
      </c>
      <c r="E1344" t="s">
        <v>13338</v>
      </c>
      <c r="F1344" t="s">
        <v>4</v>
      </c>
      <c r="G1344" s="2">
        <v>43014</v>
      </c>
      <c r="H1344" s="1">
        <v>2088490</v>
      </c>
      <c r="J1344" s="1">
        <v>2088490</v>
      </c>
      <c r="K1344" s="1">
        <v>854245</v>
      </c>
    </row>
    <row r="1345" spans="1:11" x14ac:dyDescent="0.25">
      <c r="A1345" t="s">
        <v>23708</v>
      </c>
      <c r="B1345" t="s">
        <v>23707</v>
      </c>
      <c r="C1345" t="s">
        <v>23706</v>
      </c>
      <c r="D1345" t="s">
        <v>23705</v>
      </c>
      <c r="E1345" t="s">
        <v>13338</v>
      </c>
      <c r="F1345" t="s">
        <v>10658</v>
      </c>
      <c r="G1345" s="2">
        <v>43020</v>
      </c>
      <c r="I1345" s="1">
        <v>5284810</v>
      </c>
      <c r="J1345" s="1">
        <v>5284810</v>
      </c>
      <c r="K1345" s="1">
        <v>2642405</v>
      </c>
    </row>
    <row r="1346" spans="1:11" x14ac:dyDescent="0.25">
      <c r="A1346" t="s">
        <v>23704</v>
      </c>
      <c r="B1346" t="s">
        <v>23703</v>
      </c>
      <c r="C1346" t="s">
        <v>23702</v>
      </c>
      <c r="D1346" t="s">
        <v>23701</v>
      </c>
      <c r="E1346" t="s">
        <v>13338</v>
      </c>
      <c r="F1346" t="s">
        <v>10658</v>
      </c>
      <c r="G1346" s="2">
        <v>43083</v>
      </c>
      <c r="H1346" s="1">
        <v>39735</v>
      </c>
      <c r="I1346" s="1">
        <v>39673</v>
      </c>
      <c r="J1346" s="1">
        <v>39673</v>
      </c>
      <c r="K1346" s="1">
        <v>15869.2</v>
      </c>
    </row>
    <row r="1347" spans="1:11" x14ac:dyDescent="0.25">
      <c r="A1347" t="s">
        <v>23700</v>
      </c>
      <c r="B1347" t="s">
        <v>23699</v>
      </c>
      <c r="C1347" t="s">
        <v>23698</v>
      </c>
      <c r="D1347" t="s">
        <v>23697</v>
      </c>
      <c r="E1347" t="s">
        <v>13338</v>
      </c>
      <c r="F1347" t="s">
        <v>10658</v>
      </c>
      <c r="G1347" s="2">
        <v>43080</v>
      </c>
      <c r="I1347" s="1">
        <v>591528</v>
      </c>
      <c r="J1347" s="1">
        <v>591528</v>
      </c>
      <c r="K1347" s="1">
        <v>293194</v>
      </c>
    </row>
    <row r="1348" spans="1:11" x14ac:dyDescent="0.25">
      <c r="A1348" t="s">
        <v>23696</v>
      </c>
      <c r="B1348" t="s">
        <v>23695</v>
      </c>
      <c r="C1348" t="s">
        <v>23694</v>
      </c>
      <c r="D1348" t="s">
        <v>23693</v>
      </c>
      <c r="E1348" t="s">
        <v>13338</v>
      </c>
      <c r="F1348" t="s">
        <v>10658</v>
      </c>
      <c r="G1348" s="2">
        <v>43011</v>
      </c>
      <c r="H1348" s="1">
        <v>311866</v>
      </c>
      <c r="I1348" s="1">
        <v>311866</v>
      </c>
      <c r="J1348" s="1">
        <v>311866</v>
      </c>
      <c r="K1348" s="1">
        <v>155933</v>
      </c>
    </row>
    <row r="1349" spans="1:11" x14ac:dyDescent="0.25">
      <c r="A1349" t="s">
        <v>23692</v>
      </c>
      <c r="B1349" t="s">
        <v>23691</v>
      </c>
      <c r="C1349" t="s">
        <v>8631</v>
      </c>
      <c r="D1349" t="s">
        <v>8630</v>
      </c>
      <c r="E1349" t="s">
        <v>13338</v>
      </c>
      <c r="F1349" t="s">
        <v>10658</v>
      </c>
      <c r="G1349" s="2">
        <v>42997</v>
      </c>
      <c r="H1349" s="1">
        <v>479752</v>
      </c>
      <c r="I1349" s="1">
        <v>468537</v>
      </c>
      <c r="J1349" s="1">
        <v>468537</v>
      </c>
      <c r="K1349" s="1">
        <v>200347.6</v>
      </c>
    </row>
    <row r="1350" spans="1:11" x14ac:dyDescent="0.25">
      <c r="A1350" t="s">
        <v>23690</v>
      </c>
      <c r="B1350" t="s">
        <v>23689</v>
      </c>
      <c r="C1350" t="s">
        <v>23688</v>
      </c>
      <c r="D1350" t="s">
        <v>23687</v>
      </c>
      <c r="E1350" t="s">
        <v>13338</v>
      </c>
      <c r="F1350" t="s">
        <v>4</v>
      </c>
      <c r="G1350" s="2">
        <v>43041</v>
      </c>
      <c r="I1350" s="1">
        <v>20406</v>
      </c>
      <c r="J1350" s="1">
        <v>20406</v>
      </c>
      <c r="K1350" s="1">
        <v>8162.4</v>
      </c>
    </row>
    <row r="1351" spans="1:11" x14ac:dyDescent="0.25">
      <c r="A1351" t="s">
        <v>23686</v>
      </c>
      <c r="B1351" t="s">
        <v>23685</v>
      </c>
      <c r="C1351" t="s">
        <v>23684</v>
      </c>
      <c r="D1351" t="s">
        <v>23683</v>
      </c>
      <c r="E1351" t="s">
        <v>13338</v>
      </c>
      <c r="F1351" t="s">
        <v>4</v>
      </c>
      <c r="G1351" s="2">
        <v>43041</v>
      </c>
      <c r="I1351" s="1">
        <v>19636</v>
      </c>
      <c r="J1351" s="1">
        <v>19636</v>
      </c>
      <c r="K1351" s="1">
        <v>7854.4</v>
      </c>
    </row>
    <row r="1352" spans="1:11" x14ac:dyDescent="0.25">
      <c r="A1352" t="s">
        <v>23682</v>
      </c>
      <c r="B1352" t="s">
        <v>23681</v>
      </c>
      <c r="C1352" t="s">
        <v>23680</v>
      </c>
      <c r="D1352" t="s">
        <v>23679</v>
      </c>
      <c r="E1352" t="s">
        <v>13338</v>
      </c>
      <c r="F1352" t="s">
        <v>10658</v>
      </c>
      <c r="G1352" s="2">
        <v>43024</v>
      </c>
      <c r="I1352" s="1">
        <v>52247</v>
      </c>
      <c r="J1352" s="1">
        <v>52247</v>
      </c>
      <c r="K1352" s="1">
        <v>20898.8</v>
      </c>
    </row>
    <row r="1353" spans="1:11" x14ac:dyDescent="0.25">
      <c r="A1353" t="s">
        <v>23678</v>
      </c>
      <c r="B1353" t="s">
        <v>23677</v>
      </c>
      <c r="C1353" t="s">
        <v>23676</v>
      </c>
      <c r="D1353" t="s">
        <v>23675</v>
      </c>
      <c r="E1353" t="s">
        <v>13338</v>
      </c>
      <c r="F1353" t="s">
        <v>10658</v>
      </c>
      <c r="G1353" s="2">
        <v>43024</v>
      </c>
      <c r="I1353" s="1">
        <v>217232</v>
      </c>
      <c r="J1353" s="1">
        <v>217232</v>
      </c>
      <c r="K1353" s="1">
        <v>86892.800000000003</v>
      </c>
    </row>
    <row r="1354" spans="1:11" x14ac:dyDescent="0.25">
      <c r="A1354" t="s">
        <v>23674</v>
      </c>
      <c r="B1354" t="s">
        <v>23673</v>
      </c>
      <c r="C1354" t="s">
        <v>4897</v>
      </c>
      <c r="D1354" t="s">
        <v>4896</v>
      </c>
      <c r="E1354" t="s">
        <v>13338</v>
      </c>
      <c r="F1354" t="s">
        <v>10658</v>
      </c>
      <c r="G1354" s="2">
        <v>43040</v>
      </c>
      <c r="I1354" s="1">
        <v>80598</v>
      </c>
      <c r="J1354" s="1">
        <v>80598</v>
      </c>
      <c r="K1354" s="1">
        <v>40299</v>
      </c>
    </row>
    <row r="1355" spans="1:11" x14ac:dyDescent="0.25">
      <c r="A1355" t="s">
        <v>23672</v>
      </c>
      <c r="B1355" t="s">
        <v>23671</v>
      </c>
      <c r="C1355" t="s">
        <v>23670</v>
      </c>
      <c r="D1355" t="s">
        <v>23669</v>
      </c>
      <c r="E1355" t="s">
        <v>13338</v>
      </c>
      <c r="F1355" t="s">
        <v>10658</v>
      </c>
      <c r="G1355" s="2">
        <v>43003</v>
      </c>
      <c r="H1355" s="1">
        <v>25728</v>
      </c>
      <c r="I1355" s="1">
        <v>24870</v>
      </c>
      <c r="J1355" s="1">
        <v>24870</v>
      </c>
      <c r="K1355" s="1">
        <v>12435</v>
      </c>
    </row>
    <row r="1356" spans="1:11" x14ac:dyDescent="0.25">
      <c r="A1356" t="s">
        <v>23668</v>
      </c>
      <c r="B1356" t="s">
        <v>23667</v>
      </c>
      <c r="C1356" t="s">
        <v>8821</v>
      </c>
      <c r="D1356" t="s">
        <v>8820</v>
      </c>
      <c r="E1356" t="s">
        <v>13338</v>
      </c>
      <c r="F1356" t="s">
        <v>10658</v>
      </c>
      <c r="G1356" s="2">
        <v>43048</v>
      </c>
      <c r="H1356" s="1">
        <v>20448</v>
      </c>
      <c r="I1356" s="1">
        <v>22992</v>
      </c>
      <c r="J1356" s="1">
        <v>22992</v>
      </c>
      <c r="K1356" s="1">
        <v>9196.7999999999993</v>
      </c>
    </row>
    <row r="1357" spans="1:11" x14ac:dyDescent="0.25">
      <c r="A1357" t="s">
        <v>23666</v>
      </c>
      <c r="B1357" t="s">
        <v>23665</v>
      </c>
      <c r="C1357" t="s">
        <v>6460</v>
      </c>
      <c r="D1357" t="s">
        <v>6459</v>
      </c>
      <c r="E1357" t="s">
        <v>13338</v>
      </c>
      <c r="F1357" t="s">
        <v>10658</v>
      </c>
      <c r="G1357" s="2">
        <v>43054</v>
      </c>
      <c r="I1357" s="1">
        <v>266136</v>
      </c>
      <c r="J1357" s="1">
        <v>266136</v>
      </c>
      <c r="K1357" s="1">
        <v>133068</v>
      </c>
    </row>
    <row r="1358" spans="1:11" x14ac:dyDescent="0.25">
      <c r="A1358" t="s">
        <v>23664</v>
      </c>
      <c r="B1358" t="s">
        <v>23663</v>
      </c>
      <c r="C1358" t="s">
        <v>8181</v>
      </c>
      <c r="D1358" t="s">
        <v>8180</v>
      </c>
      <c r="E1358" t="s">
        <v>13338</v>
      </c>
      <c r="F1358" t="s">
        <v>10658</v>
      </c>
      <c r="G1358" s="2">
        <v>43052</v>
      </c>
      <c r="H1358" s="1">
        <v>51379</v>
      </c>
      <c r="I1358" s="1">
        <v>51310</v>
      </c>
      <c r="J1358" s="1">
        <v>51310</v>
      </c>
      <c r="K1358" s="1">
        <v>20524</v>
      </c>
    </row>
    <row r="1359" spans="1:11" x14ac:dyDescent="0.25">
      <c r="A1359" t="s">
        <v>23662</v>
      </c>
      <c r="B1359" t="s">
        <v>23661</v>
      </c>
      <c r="C1359" t="s">
        <v>23660</v>
      </c>
      <c r="D1359" t="s">
        <v>23659</v>
      </c>
      <c r="E1359" t="s">
        <v>13338</v>
      </c>
      <c r="F1359" t="s">
        <v>10658</v>
      </c>
      <c r="G1359" s="2">
        <v>43032</v>
      </c>
      <c r="I1359" s="1">
        <v>2819641</v>
      </c>
      <c r="J1359" s="1">
        <v>2819641</v>
      </c>
      <c r="K1359" s="1">
        <v>1308034.8</v>
      </c>
    </row>
    <row r="1360" spans="1:11" x14ac:dyDescent="0.25">
      <c r="A1360" t="s">
        <v>23658</v>
      </c>
      <c r="B1360" t="s">
        <v>23657</v>
      </c>
      <c r="C1360" t="s">
        <v>23656</v>
      </c>
      <c r="D1360" t="s">
        <v>23655</v>
      </c>
      <c r="E1360" t="s">
        <v>13338</v>
      </c>
      <c r="F1360" t="s">
        <v>10658</v>
      </c>
      <c r="G1360" s="2">
        <v>43046</v>
      </c>
      <c r="I1360" s="1">
        <v>6083</v>
      </c>
      <c r="J1360" s="1">
        <v>6083</v>
      </c>
      <c r="K1360" s="1">
        <v>3041.5</v>
      </c>
    </row>
    <row r="1361" spans="1:11" x14ac:dyDescent="0.25">
      <c r="A1361" t="s">
        <v>23654</v>
      </c>
      <c r="B1361" t="s">
        <v>23653</v>
      </c>
      <c r="C1361" t="s">
        <v>23652</v>
      </c>
      <c r="D1361" t="s">
        <v>23651</v>
      </c>
      <c r="E1361" t="s">
        <v>13338</v>
      </c>
      <c r="F1361" t="s">
        <v>10658</v>
      </c>
      <c r="G1361" s="2">
        <v>43062</v>
      </c>
      <c r="H1361" s="1">
        <v>10775</v>
      </c>
      <c r="I1361" s="1">
        <v>10753</v>
      </c>
      <c r="J1361" s="1">
        <v>10753</v>
      </c>
      <c r="K1361" s="1">
        <v>4301.2</v>
      </c>
    </row>
    <row r="1362" spans="1:11" x14ac:dyDescent="0.25">
      <c r="A1362" t="s">
        <v>23650</v>
      </c>
      <c r="B1362" t="s">
        <v>23649</v>
      </c>
      <c r="C1362" t="s">
        <v>23648</v>
      </c>
      <c r="D1362" t="s">
        <v>23647</v>
      </c>
      <c r="E1362" t="s">
        <v>13338</v>
      </c>
      <c r="F1362" t="s">
        <v>10658</v>
      </c>
      <c r="G1362" s="2">
        <v>43062</v>
      </c>
      <c r="I1362" s="1">
        <v>17938</v>
      </c>
      <c r="J1362" s="1">
        <v>17938</v>
      </c>
      <c r="K1362" s="1">
        <v>8969</v>
      </c>
    </row>
    <row r="1363" spans="1:11" x14ac:dyDescent="0.25">
      <c r="A1363" t="s">
        <v>23646</v>
      </c>
      <c r="B1363" t="s">
        <v>23645</v>
      </c>
      <c r="C1363" t="s">
        <v>23644</v>
      </c>
      <c r="D1363" t="s">
        <v>23643</v>
      </c>
      <c r="E1363" t="s">
        <v>13338</v>
      </c>
      <c r="F1363" t="s">
        <v>10658</v>
      </c>
      <c r="G1363" s="2">
        <v>43048</v>
      </c>
      <c r="H1363" s="1">
        <v>115444</v>
      </c>
      <c r="I1363" s="1">
        <v>115302</v>
      </c>
      <c r="J1363" s="1">
        <v>115302</v>
      </c>
      <c r="K1363" s="1">
        <v>46120.800000000003</v>
      </c>
    </row>
    <row r="1364" spans="1:11" x14ac:dyDescent="0.25">
      <c r="A1364" t="s">
        <v>23642</v>
      </c>
      <c r="B1364" t="s">
        <v>23641</v>
      </c>
      <c r="C1364" t="s">
        <v>3682</v>
      </c>
      <c r="D1364" t="s">
        <v>3681</v>
      </c>
      <c r="E1364" t="s">
        <v>13338</v>
      </c>
      <c r="F1364" t="s">
        <v>4</v>
      </c>
      <c r="G1364" s="2">
        <v>43059</v>
      </c>
      <c r="H1364" s="1">
        <v>187603</v>
      </c>
      <c r="I1364" s="1">
        <v>187438</v>
      </c>
      <c r="J1364" s="1">
        <v>187438</v>
      </c>
      <c r="K1364" s="1">
        <v>74975.199999999997</v>
      </c>
    </row>
    <row r="1365" spans="1:11" x14ac:dyDescent="0.25">
      <c r="A1365" t="s">
        <v>23640</v>
      </c>
      <c r="B1365" t="s">
        <v>23639</v>
      </c>
      <c r="C1365" t="s">
        <v>23638</v>
      </c>
      <c r="D1365" t="s">
        <v>23637</v>
      </c>
      <c r="E1365" t="s">
        <v>13338</v>
      </c>
      <c r="F1365" t="s">
        <v>4</v>
      </c>
      <c r="G1365" s="2">
        <v>43048</v>
      </c>
      <c r="H1365" s="1">
        <v>110074</v>
      </c>
      <c r="I1365" s="1">
        <v>110066</v>
      </c>
      <c r="J1365" s="1">
        <v>110066</v>
      </c>
      <c r="K1365" s="1">
        <v>55033</v>
      </c>
    </row>
    <row r="1366" spans="1:11" x14ac:dyDescent="0.25">
      <c r="A1366" t="s">
        <v>23636</v>
      </c>
      <c r="B1366" t="s">
        <v>23635</v>
      </c>
      <c r="C1366" t="s">
        <v>23634</v>
      </c>
      <c r="D1366" t="s">
        <v>23633</v>
      </c>
      <c r="E1366" t="s">
        <v>13338</v>
      </c>
      <c r="F1366" t="s">
        <v>4</v>
      </c>
      <c r="G1366" s="2">
        <v>43052</v>
      </c>
      <c r="H1366" s="1">
        <v>47723</v>
      </c>
      <c r="I1366" s="1">
        <v>47689</v>
      </c>
      <c r="J1366" s="1">
        <v>47689</v>
      </c>
      <c r="K1366" s="1">
        <v>19075.599999999999</v>
      </c>
    </row>
    <row r="1367" spans="1:11" x14ac:dyDescent="0.25">
      <c r="A1367" t="s">
        <v>23632</v>
      </c>
      <c r="B1367" t="s">
        <v>23631</v>
      </c>
      <c r="C1367" t="s">
        <v>23630</v>
      </c>
      <c r="D1367" t="s">
        <v>23629</v>
      </c>
      <c r="E1367" t="s">
        <v>13338</v>
      </c>
      <c r="F1367" t="s">
        <v>10658</v>
      </c>
      <c r="G1367" s="2">
        <v>43052</v>
      </c>
      <c r="H1367" s="1">
        <v>23906</v>
      </c>
      <c r="I1367" s="1">
        <v>23816</v>
      </c>
      <c r="J1367" s="1">
        <v>23816</v>
      </c>
      <c r="K1367" s="1">
        <v>9526.4</v>
      </c>
    </row>
    <row r="1368" spans="1:11" x14ac:dyDescent="0.25">
      <c r="A1368" t="s">
        <v>23628</v>
      </c>
      <c r="B1368" t="s">
        <v>23627</v>
      </c>
      <c r="C1368" t="s">
        <v>4291</v>
      </c>
      <c r="D1368" t="s">
        <v>4290</v>
      </c>
      <c r="E1368" t="s">
        <v>13338</v>
      </c>
      <c r="F1368" t="s">
        <v>10658</v>
      </c>
      <c r="G1368" s="2">
        <v>43052</v>
      </c>
      <c r="I1368" s="1">
        <v>136354</v>
      </c>
      <c r="J1368" s="1">
        <v>136354</v>
      </c>
      <c r="K1368" s="1">
        <v>54978.3</v>
      </c>
    </row>
    <row r="1369" spans="1:11" x14ac:dyDescent="0.25">
      <c r="A1369" t="s">
        <v>23626</v>
      </c>
      <c r="B1369" t="s">
        <v>23625</v>
      </c>
      <c r="C1369" t="s">
        <v>12320</v>
      </c>
      <c r="D1369" t="s">
        <v>12319</v>
      </c>
      <c r="E1369" t="s">
        <v>13338</v>
      </c>
      <c r="F1369" t="s">
        <v>10658</v>
      </c>
      <c r="G1369" s="2">
        <v>42964</v>
      </c>
      <c r="H1369" s="1">
        <v>194762</v>
      </c>
      <c r="I1369" s="1">
        <v>194080</v>
      </c>
      <c r="J1369" s="1">
        <v>194080</v>
      </c>
      <c r="K1369" s="1">
        <v>79873.100000000006</v>
      </c>
    </row>
    <row r="1370" spans="1:11" x14ac:dyDescent="0.25">
      <c r="A1370" t="s">
        <v>23624</v>
      </c>
      <c r="B1370" t="s">
        <v>23623</v>
      </c>
      <c r="C1370" t="s">
        <v>23622</v>
      </c>
      <c r="D1370" t="s">
        <v>23621</v>
      </c>
      <c r="E1370" t="s">
        <v>13338</v>
      </c>
      <c r="F1370" t="s">
        <v>10658</v>
      </c>
      <c r="G1370" s="2">
        <v>43040</v>
      </c>
      <c r="H1370" s="1">
        <v>22637</v>
      </c>
      <c r="I1370" s="1">
        <v>22614</v>
      </c>
      <c r="J1370" s="1">
        <v>22614</v>
      </c>
      <c r="K1370" s="1">
        <v>9045.6</v>
      </c>
    </row>
    <row r="1371" spans="1:11" x14ac:dyDescent="0.25">
      <c r="A1371" t="s">
        <v>23620</v>
      </c>
      <c r="B1371" t="s">
        <v>23619</v>
      </c>
      <c r="C1371" t="s">
        <v>23618</v>
      </c>
      <c r="D1371" t="s">
        <v>23617</v>
      </c>
      <c r="E1371" t="s">
        <v>13338</v>
      </c>
      <c r="F1371" t="s">
        <v>10658</v>
      </c>
      <c r="G1371" s="2">
        <v>43024</v>
      </c>
      <c r="I1371" s="1">
        <v>182679</v>
      </c>
      <c r="J1371" s="1">
        <v>182679</v>
      </c>
      <c r="K1371" s="1">
        <v>73071.600000000006</v>
      </c>
    </row>
    <row r="1372" spans="1:11" x14ac:dyDescent="0.25">
      <c r="A1372" t="s">
        <v>23616</v>
      </c>
      <c r="B1372" t="s">
        <v>23615</v>
      </c>
      <c r="C1372" t="s">
        <v>7360</v>
      </c>
      <c r="D1372" t="s">
        <v>7359</v>
      </c>
      <c r="E1372" t="s">
        <v>13338</v>
      </c>
      <c r="F1372" t="s">
        <v>10658</v>
      </c>
      <c r="G1372" s="2">
        <v>43014</v>
      </c>
      <c r="H1372" s="1">
        <v>106860</v>
      </c>
      <c r="I1372" s="1">
        <v>106301</v>
      </c>
      <c r="J1372" s="1">
        <v>106301</v>
      </c>
      <c r="K1372" s="1">
        <v>43512.6</v>
      </c>
    </row>
    <row r="1373" spans="1:11" x14ac:dyDescent="0.25">
      <c r="A1373" t="s">
        <v>23614</v>
      </c>
      <c r="B1373" t="s">
        <v>23613</v>
      </c>
      <c r="C1373" t="s">
        <v>7869</v>
      </c>
      <c r="D1373" t="s">
        <v>7868</v>
      </c>
      <c r="E1373" t="s">
        <v>13338</v>
      </c>
      <c r="F1373" t="s">
        <v>10658</v>
      </c>
      <c r="G1373" s="2">
        <v>42977</v>
      </c>
      <c r="H1373" s="1">
        <v>33112</v>
      </c>
      <c r="I1373" s="1">
        <v>264904</v>
      </c>
      <c r="J1373" s="1">
        <v>264904</v>
      </c>
      <c r="K1373" s="1">
        <v>132448.6</v>
      </c>
    </row>
    <row r="1374" spans="1:11" x14ac:dyDescent="0.25">
      <c r="A1374" t="s">
        <v>23612</v>
      </c>
      <c r="B1374" t="s">
        <v>23611</v>
      </c>
      <c r="C1374" t="s">
        <v>5392</v>
      </c>
      <c r="D1374" t="s">
        <v>5391</v>
      </c>
      <c r="E1374" t="s">
        <v>13338</v>
      </c>
      <c r="F1374" t="s">
        <v>10658</v>
      </c>
      <c r="G1374" s="2">
        <v>42760</v>
      </c>
      <c r="H1374" s="1">
        <v>495130</v>
      </c>
      <c r="I1374" s="1">
        <v>482652</v>
      </c>
      <c r="J1374" s="1">
        <v>482652</v>
      </c>
      <c r="K1374" s="1">
        <v>195742.54</v>
      </c>
    </row>
    <row r="1375" spans="1:11" x14ac:dyDescent="0.25">
      <c r="A1375" t="s">
        <v>23610</v>
      </c>
      <c r="B1375" t="s">
        <v>23609</v>
      </c>
      <c r="C1375" t="s">
        <v>23608</v>
      </c>
      <c r="D1375" t="s">
        <v>23607</v>
      </c>
      <c r="E1375" t="s">
        <v>13338</v>
      </c>
      <c r="F1375" t="s">
        <v>10658</v>
      </c>
      <c r="G1375" s="2">
        <v>43052</v>
      </c>
      <c r="I1375" s="1">
        <v>52772</v>
      </c>
      <c r="J1375" s="1">
        <v>52772</v>
      </c>
      <c r="K1375" s="1">
        <v>21108.799999999999</v>
      </c>
    </row>
    <row r="1376" spans="1:11" x14ac:dyDescent="0.25">
      <c r="A1376" t="s">
        <v>23606</v>
      </c>
      <c r="B1376" t="s">
        <v>23605</v>
      </c>
      <c r="C1376" t="s">
        <v>23604</v>
      </c>
      <c r="D1376" t="s">
        <v>23603</v>
      </c>
      <c r="E1376" t="s">
        <v>13338</v>
      </c>
      <c r="F1376" t="s">
        <v>10658</v>
      </c>
      <c r="G1376" s="2">
        <v>43054</v>
      </c>
      <c r="I1376" s="1">
        <v>23420</v>
      </c>
      <c r="J1376" s="1">
        <v>23420</v>
      </c>
      <c r="K1376" s="1">
        <v>9368</v>
      </c>
    </row>
    <row r="1377" spans="1:11" x14ac:dyDescent="0.25">
      <c r="A1377" t="s">
        <v>23602</v>
      </c>
      <c r="B1377" t="s">
        <v>23601</v>
      </c>
      <c r="C1377" t="s">
        <v>5891</v>
      </c>
      <c r="D1377" t="s">
        <v>5890</v>
      </c>
      <c r="E1377" t="s">
        <v>13338</v>
      </c>
      <c r="F1377" t="s">
        <v>10658</v>
      </c>
      <c r="G1377" s="2">
        <v>43059</v>
      </c>
      <c r="I1377" s="1">
        <v>49072</v>
      </c>
      <c r="J1377" s="1">
        <v>49072</v>
      </c>
      <c r="K1377" s="1">
        <v>19628.8</v>
      </c>
    </row>
    <row r="1378" spans="1:11" x14ac:dyDescent="0.25">
      <c r="A1378" t="s">
        <v>23600</v>
      </c>
      <c r="B1378" t="s">
        <v>23599</v>
      </c>
      <c r="C1378" t="s">
        <v>23598</v>
      </c>
      <c r="D1378" t="s">
        <v>23597</v>
      </c>
      <c r="E1378" t="s">
        <v>13338</v>
      </c>
      <c r="F1378" t="s">
        <v>10658</v>
      </c>
      <c r="G1378" s="2">
        <v>43062</v>
      </c>
      <c r="H1378" s="1">
        <v>62642</v>
      </c>
      <c r="I1378" s="1">
        <v>62518</v>
      </c>
      <c r="J1378" s="1">
        <v>62518</v>
      </c>
      <c r="K1378" s="1">
        <v>25007.200000000001</v>
      </c>
    </row>
    <row r="1379" spans="1:11" x14ac:dyDescent="0.25">
      <c r="A1379" t="s">
        <v>23596</v>
      </c>
      <c r="B1379" t="s">
        <v>23595</v>
      </c>
      <c r="C1379" t="s">
        <v>23594</v>
      </c>
      <c r="D1379" t="s">
        <v>23593</v>
      </c>
      <c r="E1379" t="s">
        <v>13338</v>
      </c>
      <c r="F1379" t="s">
        <v>10658</v>
      </c>
      <c r="G1379" s="2">
        <v>43048</v>
      </c>
      <c r="H1379" s="1">
        <v>3895</v>
      </c>
      <c r="I1379" s="1">
        <v>3894</v>
      </c>
      <c r="J1379" s="1">
        <v>3894</v>
      </c>
      <c r="K1379" s="1">
        <v>1947</v>
      </c>
    </row>
    <row r="1380" spans="1:11" x14ac:dyDescent="0.25">
      <c r="A1380" t="s">
        <v>23592</v>
      </c>
      <c r="B1380" t="s">
        <v>23591</v>
      </c>
      <c r="C1380" t="s">
        <v>23590</v>
      </c>
      <c r="D1380" t="s">
        <v>23589</v>
      </c>
      <c r="E1380" t="s">
        <v>13338</v>
      </c>
      <c r="F1380" t="s">
        <v>10658</v>
      </c>
      <c r="G1380" s="2">
        <v>43025</v>
      </c>
      <c r="H1380" s="1">
        <v>30029</v>
      </c>
      <c r="I1380" s="1">
        <v>29961</v>
      </c>
      <c r="J1380" s="1">
        <v>29961</v>
      </c>
      <c r="K1380" s="1">
        <v>11984.4</v>
      </c>
    </row>
    <row r="1381" spans="1:11" x14ac:dyDescent="0.25">
      <c r="A1381" t="s">
        <v>23588</v>
      </c>
      <c r="B1381" t="s">
        <v>23587</v>
      </c>
      <c r="C1381" t="s">
        <v>23586</v>
      </c>
      <c r="D1381" t="s">
        <v>23585</v>
      </c>
      <c r="E1381" t="s">
        <v>13338</v>
      </c>
      <c r="F1381" t="s">
        <v>10658</v>
      </c>
      <c r="G1381" s="2">
        <v>43025</v>
      </c>
      <c r="H1381" s="1">
        <v>27255</v>
      </c>
      <c r="I1381" s="1">
        <v>27159</v>
      </c>
      <c r="J1381" s="1">
        <v>27159</v>
      </c>
      <c r="K1381" s="1">
        <v>10863.6</v>
      </c>
    </row>
    <row r="1382" spans="1:11" x14ac:dyDescent="0.25">
      <c r="A1382" t="s">
        <v>23584</v>
      </c>
      <c r="B1382" t="s">
        <v>23583</v>
      </c>
      <c r="C1382" t="s">
        <v>23582</v>
      </c>
      <c r="D1382" t="s">
        <v>23581</v>
      </c>
      <c r="E1382" t="s">
        <v>13338</v>
      </c>
      <c r="F1382" t="s">
        <v>10658</v>
      </c>
      <c r="G1382" s="2">
        <v>43025</v>
      </c>
      <c r="H1382" s="1">
        <v>147969</v>
      </c>
      <c r="I1382" s="1">
        <v>147969</v>
      </c>
      <c r="J1382" s="1">
        <v>147969</v>
      </c>
      <c r="K1382" s="1">
        <v>60103.4</v>
      </c>
    </row>
    <row r="1383" spans="1:11" x14ac:dyDescent="0.25">
      <c r="A1383" t="s">
        <v>23580</v>
      </c>
      <c r="B1383" t="s">
        <v>23579</v>
      </c>
      <c r="C1383" t="s">
        <v>23578</v>
      </c>
      <c r="D1383" t="s">
        <v>23577</v>
      </c>
      <c r="E1383" t="s">
        <v>13338</v>
      </c>
      <c r="F1383" t="s">
        <v>4</v>
      </c>
      <c r="G1383" s="2">
        <v>43032</v>
      </c>
      <c r="H1383" s="1">
        <v>61219</v>
      </c>
      <c r="I1383" s="1">
        <v>61135</v>
      </c>
      <c r="J1383" s="1">
        <v>61135</v>
      </c>
      <c r="K1383" s="1">
        <v>24965.200000000001</v>
      </c>
    </row>
    <row r="1384" spans="1:11" x14ac:dyDescent="0.25">
      <c r="A1384" t="s">
        <v>23576</v>
      </c>
      <c r="B1384" t="s">
        <v>23575</v>
      </c>
      <c r="C1384" t="s">
        <v>23574</v>
      </c>
      <c r="D1384" t="s">
        <v>23573</v>
      </c>
      <c r="E1384" t="s">
        <v>13338</v>
      </c>
      <c r="F1384" t="s">
        <v>10658</v>
      </c>
      <c r="G1384" s="2">
        <v>43032</v>
      </c>
      <c r="H1384" s="1">
        <v>33284</v>
      </c>
      <c r="I1384" s="1">
        <v>33217</v>
      </c>
      <c r="J1384" s="1">
        <v>33217</v>
      </c>
      <c r="K1384" s="1">
        <v>15825.3</v>
      </c>
    </row>
    <row r="1385" spans="1:11" x14ac:dyDescent="0.25">
      <c r="A1385" t="s">
        <v>23572</v>
      </c>
      <c r="B1385" t="s">
        <v>23571</v>
      </c>
      <c r="C1385" t="s">
        <v>15536</v>
      </c>
      <c r="D1385" t="s">
        <v>15535</v>
      </c>
      <c r="E1385" t="s">
        <v>13338</v>
      </c>
      <c r="F1385" t="s">
        <v>10658</v>
      </c>
      <c r="G1385" s="2">
        <v>42860</v>
      </c>
      <c r="H1385" s="1">
        <v>3600</v>
      </c>
      <c r="I1385" s="1">
        <v>2518</v>
      </c>
      <c r="J1385" s="1">
        <v>2518</v>
      </c>
      <c r="K1385" s="1">
        <v>931.66</v>
      </c>
    </row>
    <row r="1386" spans="1:11" x14ac:dyDescent="0.25">
      <c r="A1386" t="s">
        <v>23570</v>
      </c>
      <c r="B1386" t="s">
        <v>23569</v>
      </c>
      <c r="C1386" t="s">
        <v>12810</v>
      </c>
      <c r="D1386" t="s">
        <v>12809</v>
      </c>
      <c r="E1386" t="s">
        <v>13338</v>
      </c>
      <c r="F1386" t="s">
        <v>10658</v>
      </c>
      <c r="G1386" s="2">
        <v>43046</v>
      </c>
      <c r="H1386" s="1">
        <v>33974</v>
      </c>
      <c r="I1386" s="1">
        <v>33883</v>
      </c>
      <c r="J1386" s="1">
        <v>33883</v>
      </c>
      <c r="K1386" s="1">
        <v>13553.2</v>
      </c>
    </row>
    <row r="1387" spans="1:11" x14ac:dyDescent="0.25">
      <c r="A1387" t="s">
        <v>23568</v>
      </c>
      <c r="B1387" t="s">
        <v>23567</v>
      </c>
      <c r="C1387" t="s">
        <v>1630</v>
      </c>
      <c r="D1387" t="s">
        <v>1629</v>
      </c>
      <c r="E1387" t="s">
        <v>13338</v>
      </c>
      <c r="F1387" t="s">
        <v>4</v>
      </c>
      <c r="G1387" s="2">
        <v>43014</v>
      </c>
      <c r="H1387" s="1">
        <v>313212</v>
      </c>
      <c r="I1387" s="1">
        <v>313119</v>
      </c>
      <c r="J1387" s="1">
        <v>313119</v>
      </c>
      <c r="K1387" s="1">
        <v>125247.6</v>
      </c>
    </row>
    <row r="1388" spans="1:11" x14ac:dyDescent="0.25">
      <c r="A1388" t="s">
        <v>23566</v>
      </c>
      <c r="B1388" t="s">
        <v>23565</v>
      </c>
      <c r="C1388" t="s">
        <v>2536</v>
      </c>
      <c r="D1388" t="s">
        <v>2535</v>
      </c>
      <c r="E1388" t="s">
        <v>13338</v>
      </c>
      <c r="F1388" t="s">
        <v>10658</v>
      </c>
      <c r="G1388" s="2">
        <v>42964</v>
      </c>
      <c r="H1388" s="1">
        <v>446837</v>
      </c>
      <c r="I1388" s="1">
        <v>446534</v>
      </c>
      <c r="J1388" s="1">
        <v>446534</v>
      </c>
      <c r="K1388" s="1">
        <v>178648.2</v>
      </c>
    </row>
    <row r="1389" spans="1:11" x14ac:dyDescent="0.25">
      <c r="A1389" t="s">
        <v>23564</v>
      </c>
      <c r="B1389" t="s">
        <v>23563</v>
      </c>
      <c r="C1389" t="s">
        <v>23562</v>
      </c>
      <c r="D1389" t="s">
        <v>23561</v>
      </c>
      <c r="E1389" t="s">
        <v>13338</v>
      </c>
      <c r="F1389" t="s">
        <v>10658</v>
      </c>
      <c r="G1389" s="2">
        <v>43018</v>
      </c>
      <c r="H1389" s="1">
        <v>204798</v>
      </c>
      <c r="I1389" s="1">
        <v>204696</v>
      </c>
      <c r="J1389" s="1">
        <v>204696</v>
      </c>
      <c r="K1389" s="1">
        <v>81878.399999999994</v>
      </c>
    </row>
    <row r="1390" spans="1:11" x14ac:dyDescent="0.25">
      <c r="A1390" t="s">
        <v>23560</v>
      </c>
      <c r="B1390" t="s">
        <v>23559</v>
      </c>
      <c r="C1390" t="s">
        <v>23558</v>
      </c>
      <c r="D1390" t="s">
        <v>23557</v>
      </c>
      <c r="E1390" t="s">
        <v>13338</v>
      </c>
      <c r="F1390" t="s">
        <v>10658</v>
      </c>
      <c r="G1390" s="2">
        <v>43034</v>
      </c>
      <c r="H1390" s="1">
        <v>271680</v>
      </c>
      <c r="I1390" s="1">
        <v>268431</v>
      </c>
      <c r="J1390" s="1">
        <v>268431</v>
      </c>
      <c r="K1390" s="1">
        <v>111644.7</v>
      </c>
    </row>
    <row r="1391" spans="1:11" x14ac:dyDescent="0.25">
      <c r="A1391" t="s">
        <v>23556</v>
      </c>
      <c r="B1391" t="s">
        <v>23555</v>
      </c>
      <c r="C1391" t="s">
        <v>23554</v>
      </c>
      <c r="D1391" t="s">
        <v>23553</v>
      </c>
      <c r="E1391" t="s">
        <v>13338</v>
      </c>
      <c r="F1391" t="s">
        <v>10658</v>
      </c>
      <c r="G1391" s="2">
        <v>43052</v>
      </c>
      <c r="H1391" s="1">
        <v>73395</v>
      </c>
      <c r="I1391" s="1">
        <v>72312</v>
      </c>
      <c r="J1391" s="1">
        <v>72312</v>
      </c>
      <c r="K1391" s="1">
        <v>36156</v>
      </c>
    </row>
    <row r="1392" spans="1:11" x14ac:dyDescent="0.25">
      <c r="A1392" t="s">
        <v>23552</v>
      </c>
      <c r="B1392" t="s">
        <v>23551</v>
      </c>
      <c r="C1392" t="s">
        <v>23550</v>
      </c>
      <c r="D1392" t="s">
        <v>23549</v>
      </c>
      <c r="E1392" t="s">
        <v>13338</v>
      </c>
      <c r="F1392" t="s">
        <v>10658</v>
      </c>
      <c r="G1392" s="2">
        <v>42993</v>
      </c>
      <c r="H1392" s="1">
        <v>122246</v>
      </c>
      <c r="I1392" s="1">
        <v>122124</v>
      </c>
      <c r="J1392" s="1">
        <v>122124</v>
      </c>
      <c r="K1392" s="1">
        <v>48849.599999999999</v>
      </c>
    </row>
    <row r="1393" spans="1:11" x14ac:dyDescent="0.25">
      <c r="A1393" t="s">
        <v>23548</v>
      </c>
      <c r="B1393" t="s">
        <v>23547</v>
      </c>
      <c r="C1393" t="s">
        <v>23546</v>
      </c>
      <c r="D1393" t="s">
        <v>23545</v>
      </c>
      <c r="E1393" t="s">
        <v>13338</v>
      </c>
      <c r="F1393" t="s">
        <v>10658</v>
      </c>
      <c r="G1393" s="2">
        <v>43052</v>
      </c>
      <c r="H1393" s="1">
        <v>28616</v>
      </c>
      <c r="I1393" s="1">
        <v>27702</v>
      </c>
      <c r="J1393" s="1">
        <v>27702</v>
      </c>
      <c r="K1393" s="1">
        <v>13725.9</v>
      </c>
    </row>
    <row r="1394" spans="1:11" x14ac:dyDescent="0.25">
      <c r="A1394" t="s">
        <v>23544</v>
      </c>
      <c r="B1394" t="s">
        <v>23543</v>
      </c>
      <c r="C1394" t="s">
        <v>3438</v>
      </c>
      <c r="D1394" t="s">
        <v>3437</v>
      </c>
      <c r="E1394" t="s">
        <v>13338</v>
      </c>
      <c r="F1394" t="s">
        <v>10658</v>
      </c>
      <c r="G1394" s="2">
        <v>43054</v>
      </c>
      <c r="H1394" s="1">
        <v>101140</v>
      </c>
      <c r="I1394" s="1">
        <v>100185</v>
      </c>
      <c r="J1394" s="1">
        <v>100185</v>
      </c>
      <c r="K1394" s="1">
        <v>45364.6</v>
      </c>
    </row>
    <row r="1395" spans="1:11" x14ac:dyDescent="0.25">
      <c r="A1395" t="s">
        <v>23542</v>
      </c>
      <c r="B1395" t="s">
        <v>23541</v>
      </c>
      <c r="C1395" t="s">
        <v>23540</v>
      </c>
      <c r="D1395" t="s">
        <v>23539</v>
      </c>
      <c r="E1395" t="s">
        <v>13338</v>
      </c>
      <c r="F1395" t="s">
        <v>10658</v>
      </c>
      <c r="G1395" s="2">
        <v>43048</v>
      </c>
      <c r="H1395" s="1">
        <v>297091</v>
      </c>
      <c r="I1395" s="1">
        <v>296366</v>
      </c>
      <c r="J1395" s="1">
        <v>296366</v>
      </c>
      <c r="K1395" s="1">
        <v>118546.4</v>
      </c>
    </row>
    <row r="1396" spans="1:11" x14ac:dyDescent="0.25">
      <c r="A1396" t="s">
        <v>23538</v>
      </c>
      <c r="B1396" t="s">
        <v>23537</v>
      </c>
      <c r="C1396" t="s">
        <v>23536</v>
      </c>
      <c r="D1396" t="s">
        <v>23535</v>
      </c>
      <c r="E1396" t="s">
        <v>13338</v>
      </c>
      <c r="F1396" t="s">
        <v>10658</v>
      </c>
      <c r="G1396" s="2">
        <v>42964</v>
      </c>
      <c r="H1396" s="1">
        <v>484135</v>
      </c>
      <c r="I1396" s="1">
        <v>461745</v>
      </c>
      <c r="J1396" s="1">
        <v>461745</v>
      </c>
      <c r="K1396" s="1">
        <v>186904.2</v>
      </c>
    </row>
    <row r="1397" spans="1:11" x14ac:dyDescent="0.25">
      <c r="A1397" t="s">
        <v>23534</v>
      </c>
      <c r="B1397" t="s">
        <v>23533</v>
      </c>
      <c r="C1397" t="s">
        <v>3572</v>
      </c>
      <c r="D1397" t="s">
        <v>3571</v>
      </c>
      <c r="E1397" t="s">
        <v>13338</v>
      </c>
      <c r="F1397" t="s">
        <v>10658</v>
      </c>
      <c r="G1397" s="2">
        <v>43046</v>
      </c>
      <c r="H1397" s="1">
        <v>438046</v>
      </c>
      <c r="I1397" s="1">
        <v>437827</v>
      </c>
      <c r="J1397" s="1">
        <v>437827</v>
      </c>
      <c r="K1397" s="1">
        <v>175130.8</v>
      </c>
    </row>
    <row r="1398" spans="1:11" x14ac:dyDescent="0.25">
      <c r="A1398" t="s">
        <v>23532</v>
      </c>
      <c r="B1398" t="s">
        <v>23531</v>
      </c>
      <c r="C1398" t="s">
        <v>23530</v>
      </c>
      <c r="D1398" t="s">
        <v>23529</v>
      </c>
      <c r="E1398" t="s">
        <v>13338</v>
      </c>
      <c r="F1398" t="s">
        <v>4</v>
      </c>
      <c r="G1398" s="2">
        <v>43059</v>
      </c>
      <c r="H1398" s="1">
        <v>12730</v>
      </c>
      <c r="I1398" s="1">
        <v>12685</v>
      </c>
      <c r="J1398" s="1">
        <v>12685</v>
      </c>
      <c r="K1398" s="1">
        <v>5169.5</v>
      </c>
    </row>
    <row r="1399" spans="1:11" x14ac:dyDescent="0.25">
      <c r="A1399" t="s">
        <v>23528</v>
      </c>
      <c r="B1399" t="s">
        <v>23527</v>
      </c>
      <c r="C1399" t="s">
        <v>23526</v>
      </c>
      <c r="D1399" t="s">
        <v>23525</v>
      </c>
      <c r="E1399" t="s">
        <v>13338</v>
      </c>
      <c r="F1399" t="s">
        <v>10658</v>
      </c>
      <c r="G1399" s="2">
        <v>43046</v>
      </c>
      <c r="H1399" s="1">
        <v>40252</v>
      </c>
      <c r="I1399" s="1">
        <v>40216</v>
      </c>
      <c r="J1399" s="1">
        <v>40216</v>
      </c>
      <c r="K1399" s="1">
        <v>16732.599999999999</v>
      </c>
    </row>
    <row r="1400" spans="1:11" x14ac:dyDescent="0.25">
      <c r="A1400" t="s">
        <v>23524</v>
      </c>
      <c r="B1400" t="s">
        <v>23523</v>
      </c>
      <c r="C1400" t="s">
        <v>23522</v>
      </c>
      <c r="D1400" t="s">
        <v>23521</v>
      </c>
      <c r="E1400" t="s">
        <v>13338</v>
      </c>
      <c r="F1400" t="s">
        <v>10658</v>
      </c>
      <c r="G1400" s="2">
        <v>43081</v>
      </c>
      <c r="H1400" s="1">
        <v>69212</v>
      </c>
      <c r="I1400" s="1">
        <v>68971</v>
      </c>
      <c r="J1400" s="1">
        <v>68971</v>
      </c>
      <c r="K1400" s="1">
        <v>28212.9</v>
      </c>
    </row>
    <row r="1401" spans="1:11" x14ac:dyDescent="0.25">
      <c r="A1401" t="s">
        <v>23520</v>
      </c>
      <c r="B1401" t="s">
        <v>23519</v>
      </c>
      <c r="C1401" t="s">
        <v>9054</v>
      </c>
      <c r="D1401" t="s">
        <v>9053</v>
      </c>
      <c r="E1401" t="s">
        <v>13338</v>
      </c>
      <c r="F1401" t="s">
        <v>4</v>
      </c>
      <c r="G1401" s="2">
        <v>43013</v>
      </c>
      <c r="H1401" s="1">
        <v>78064</v>
      </c>
      <c r="I1401" s="1">
        <v>78025</v>
      </c>
      <c r="J1401" s="1">
        <v>78025</v>
      </c>
      <c r="K1401" s="1">
        <v>31210</v>
      </c>
    </row>
    <row r="1402" spans="1:11" x14ac:dyDescent="0.25">
      <c r="A1402" t="s">
        <v>23518</v>
      </c>
      <c r="B1402" t="s">
        <v>23517</v>
      </c>
      <c r="C1402" t="s">
        <v>23516</v>
      </c>
      <c r="D1402" t="s">
        <v>23515</v>
      </c>
      <c r="E1402" t="s">
        <v>13338</v>
      </c>
      <c r="F1402" t="s">
        <v>10658</v>
      </c>
      <c r="G1402" s="2">
        <v>43024</v>
      </c>
      <c r="H1402" s="1">
        <v>39546</v>
      </c>
      <c r="I1402" s="1">
        <v>39527</v>
      </c>
      <c r="J1402" s="1">
        <v>39527</v>
      </c>
      <c r="K1402" s="1">
        <v>16275.9</v>
      </c>
    </row>
    <row r="1403" spans="1:11" x14ac:dyDescent="0.25">
      <c r="A1403" t="s">
        <v>23514</v>
      </c>
      <c r="B1403" t="s">
        <v>23513</v>
      </c>
      <c r="C1403" t="s">
        <v>23512</v>
      </c>
      <c r="D1403" t="s">
        <v>23511</v>
      </c>
      <c r="E1403" t="s">
        <v>13338</v>
      </c>
      <c r="F1403" t="s">
        <v>10658</v>
      </c>
      <c r="G1403" s="2">
        <v>43013</v>
      </c>
      <c r="H1403" s="1">
        <v>16703</v>
      </c>
      <c r="I1403" s="1">
        <v>16659</v>
      </c>
      <c r="J1403" s="1">
        <v>16659</v>
      </c>
      <c r="K1403" s="1">
        <v>6663.6</v>
      </c>
    </row>
    <row r="1404" spans="1:11" x14ac:dyDescent="0.25">
      <c r="A1404" t="s">
        <v>23510</v>
      </c>
      <c r="B1404" t="s">
        <v>23509</v>
      </c>
      <c r="C1404" t="s">
        <v>23508</v>
      </c>
      <c r="D1404" t="s">
        <v>23507</v>
      </c>
      <c r="E1404" t="s">
        <v>13338</v>
      </c>
      <c r="F1404" t="s">
        <v>10658</v>
      </c>
      <c r="G1404" s="2">
        <v>43024</v>
      </c>
      <c r="H1404" s="1">
        <v>59628</v>
      </c>
      <c r="I1404" s="1">
        <v>17870</v>
      </c>
      <c r="J1404" s="1">
        <v>17870</v>
      </c>
      <c r="K1404" s="1">
        <v>7148</v>
      </c>
    </row>
    <row r="1405" spans="1:11" x14ac:dyDescent="0.25">
      <c r="A1405" t="s">
        <v>23506</v>
      </c>
      <c r="B1405" t="s">
        <v>23505</v>
      </c>
      <c r="C1405" t="s">
        <v>1458</v>
      </c>
      <c r="D1405" t="s">
        <v>1457</v>
      </c>
      <c r="E1405" t="s">
        <v>13338</v>
      </c>
      <c r="F1405" t="s">
        <v>4</v>
      </c>
      <c r="G1405" s="2">
        <v>43040</v>
      </c>
      <c r="I1405" s="1">
        <v>417187</v>
      </c>
      <c r="J1405" s="1">
        <v>417187</v>
      </c>
      <c r="K1405" s="1">
        <v>171637.2</v>
      </c>
    </row>
    <row r="1406" spans="1:11" x14ac:dyDescent="0.25">
      <c r="A1406" t="s">
        <v>23504</v>
      </c>
      <c r="B1406" t="s">
        <v>23503</v>
      </c>
      <c r="C1406" t="s">
        <v>23502</v>
      </c>
      <c r="D1406" t="s">
        <v>23501</v>
      </c>
      <c r="E1406" t="s">
        <v>13338</v>
      </c>
      <c r="F1406" t="s">
        <v>10658</v>
      </c>
      <c r="G1406" s="2">
        <v>43052</v>
      </c>
      <c r="I1406" s="1">
        <v>26718</v>
      </c>
      <c r="J1406" s="1">
        <v>26718</v>
      </c>
      <c r="K1406" s="1">
        <v>10742</v>
      </c>
    </row>
    <row r="1407" spans="1:11" x14ac:dyDescent="0.25">
      <c r="A1407" t="s">
        <v>23500</v>
      </c>
      <c r="B1407" t="s">
        <v>23499</v>
      </c>
      <c r="C1407" t="s">
        <v>23498</v>
      </c>
      <c r="D1407" t="s">
        <v>23497</v>
      </c>
      <c r="E1407" t="s">
        <v>13338</v>
      </c>
      <c r="F1407" t="s">
        <v>10658</v>
      </c>
      <c r="G1407" s="2">
        <v>43062</v>
      </c>
      <c r="I1407" s="1">
        <v>89010</v>
      </c>
      <c r="J1407" s="1">
        <v>89010</v>
      </c>
      <c r="K1407" s="1">
        <v>36211.1</v>
      </c>
    </row>
    <row r="1408" spans="1:11" x14ac:dyDescent="0.25">
      <c r="A1408" t="s">
        <v>23496</v>
      </c>
      <c r="B1408" t="s">
        <v>23495</v>
      </c>
      <c r="C1408" t="s">
        <v>23494</v>
      </c>
      <c r="D1408" t="s">
        <v>23493</v>
      </c>
      <c r="E1408" t="s">
        <v>13338</v>
      </c>
      <c r="F1408" t="s">
        <v>10658</v>
      </c>
      <c r="G1408" s="2">
        <v>42873</v>
      </c>
      <c r="H1408" s="1">
        <v>14310</v>
      </c>
      <c r="I1408" s="1">
        <v>10874</v>
      </c>
      <c r="J1408" s="1">
        <v>10874</v>
      </c>
      <c r="K1408" s="1">
        <v>4023.38</v>
      </c>
    </row>
    <row r="1409" spans="1:11" x14ac:dyDescent="0.25">
      <c r="A1409" t="s">
        <v>23492</v>
      </c>
      <c r="B1409" t="s">
        <v>23491</v>
      </c>
      <c r="C1409" t="s">
        <v>23490</v>
      </c>
      <c r="D1409" t="s">
        <v>23489</v>
      </c>
      <c r="E1409" t="s">
        <v>13338</v>
      </c>
      <c r="F1409" t="s">
        <v>10658</v>
      </c>
      <c r="G1409" s="2">
        <v>42999</v>
      </c>
      <c r="H1409" s="1">
        <v>5199</v>
      </c>
      <c r="I1409" s="1">
        <v>5189</v>
      </c>
      <c r="J1409" s="1">
        <v>5189</v>
      </c>
      <c r="K1409" s="1">
        <v>2075.6</v>
      </c>
    </row>
    <row r="1410" spans="1:11" x14ac:dyDescent="0.25">
      <c r="A1410" t="s">
        <v>23488</v>
      </c>
      <c r="B1410" t="s">
        <v>23487</v>
      </c>
      <c r="C1410" t="s">
        <v>1398</v>
      </c>
      <c r="D1410" t="s">
        <v>1397</v>
      </c>
      <c r="E1410" t="s">
        <v>13338</v>
      </c>
      <c r="F1410" t="s">
        <v>10658</v>
      </c>
      <c r="G1410" s="2">
        <v>43005</v>
      </c>
      <c r="H1410" s="1">
        <v>73750</v>
      </c>
      <c r="I1410" s="1">
        <v>73669</v>
      </c>
      <c r="J1410" s="1">
        <v>73669</v>
      </c>
      <c r="K1410" s="1">
        <v>29467.599999999999</v>
      </c>
    </row>
    <row r="1411" spans="1:11" x14ac:dyDescent="0.25">
      <c r="A1411" t="s">
        <v>23486</v>
      </c>
      <c r="B1411" t="s">
        <v>23485</v>
      </c>
      <c r="C1411" t="s">
        <v>23484</v>
      </c>
      <c r="D1411" t="s">
        <v>23483</v>
      </c>
      <c r="E1411" t="s">
        <v>13338</v>
      </c>
      <c r="F1411" t="s">
        <v>4</v>
      </c>
      <c r="G1411" s="2">
        <v>43052</v>
      </c>
      <c r="H1411" s="1">
        <v>30976</v>
      </c>
      <c r="I1411" s="1">
        <v>30961</v>
      </c>
      <c r="J1411" s="1">
        <v>30961</v>
      </c>
      <c r="K1411" s="1">
        <v>12384.4</v>
      </c>
    </row>
    <row r="1412" spans="1:11" x14ac:dyDescent="0.25">
      <c r="A1412" t="s">
        <v>23482</v>
      </c>
      <c r="B1412" t="s">
        <v>23481</v>
      </c>
      <c r="C1412" t="s">
        <v>23480</v>
      </c>
      <c r="D1412" t="s">
        <v>23479</v>
      </c>
      <c r="E1412" t="s">
        <v>13338</v>
      </c>
      <c r="F1412" t="s">
        <v>10658</v>
      </c>
      <c r="G1412" s="2">
        <v>43052</v>
      </c>
      <c r="H1412" s="1">
        <v>659988</v>
      </c>
      <c r="I1412" s="1">
        <v>658342</v>
      </c>
      <c r="J1412" s="1">
        <v>658342</v>
      </c>
      <c r="K1412" s="1">
        <v>267858</v>
      </c>
    </row>
    <row r="1413" spans="1:11" x14ac:dyDescent="0.25">
      <c r="A1413" t="s">
        <v>23478</v>
      </c>
      <c r="B1413" t="s">
        <v>23477</v>
      </c>
      <c r="C1413" t="s">
        <v>7356</v>
      </c>
      <c r="D1413" t="s">
        <v>7355</v>
      </c>
      <c r="E1413" t="s">
        <v>13338</v>
      </c>
      <c r="F1413" t="s">
        <v>10658</v>
      </c>
      <c r="G1413" s="2">
        <v>42999</v>
      </c>
      <c r="H1413" s="1">
        <v>126252</v>
      </c>
      <c r="I1413" s="1">
        <v>124899</v>
      </c>
      <c r="J1413" s="1">
        <v>124899</v>
      </c>
      <c r="K1413" s="1">
        <v>51051.199999999997</v>
      </c>
    </row>
    <row r="1414" spans="1:11" x14ac:dyDescent="0.25">
      <c r="A1414" t="s">
        <v>23476</v>
      </c>
      <c r="B1414" t="s">
        <v>23475</v>
      </c>
      <c r="C1414" t="s">
        <v>398</v>
      </c>
      <c r="D1414" t="s">
        <v>397</v>
      </c>
      <c r="E1414" t="s">
        <v>13338</v>
      </c>
      <c r="F1414" t="s">
        <v>10658</v>
      </c>
      <c r="G1414" s="2">
        <v>43059</v>
      </c>
      <c r="H1414" s="1">
        <v>37634</v>
      </c>
      <c r="I1414" s="1">
        <v>37228</v>
      </c>
      <c r="J1414" s="1">
        <v>37228</v>
      </c>
      <c r="K1414" s="1">
        <v>16028.9</v>
      </c>
    </row>
    <row r="1415" spans="1:11" x14ac:dyDescent="0.25">
      <c r="A1415" t="s">
        <v>23474</v>
      </c>
      <c r="B1415" t="s">
        <v>23473</v>
      </c>
      <c r="C1415" t="s">
        <v>23472</v>
      </c>
      <c r="D1415" t="s">
        <v>23471</v>
      </c>
      <c r="E1415" t="s">
        <v>13338</v>
      </c>
      <c r="F1415" t="s">
        <v>10658</v>
      </c>
      <c r="G1415" s="2">
        <v>43014</v>
      </c>
      <c r="I1415" s="1">
        <v>26542</v>
      </c>
      <c r="J1415" s="1">
        <v>26542</v>
      </c>
      <c r="K1415" s="1">
        <v>10616.8</v>
      </c>
    </row>
    <row r="1416" spans="1:11" x14ac:dyDescent="0.25">
      <c r="A1416" t="s">
        <v>23470</v>
      </c>
      <c r="B1416" t="s">
        <v>23469</v>
      </c>
      <c r="C1416" t="s">
        <v>23468</v>
      </c>
      <c r="D1416" t="s">
        <v>23467</v>
      </c>
      <c r="E1416" t="s">
        <v>13338</v>
      </c>
      <c r="F1416" t="s">
        <v>10658</v>
      </c>
      <c r="G1416" s="2">
        <v>43013</v>
      </c>
      <c r="H1416" s="1">
        <v>60559</v>
      </c>
      <c r="I1416" s="1">
        <v>60420</v>
      </c>
      <c r="J1416" s="1">
        <v>60420</v>
      </c>
      <c r="K1416" s="1">
        <v>24168</v>
      </c>
    </row>
    <row r="1417" spans="1:11" x14ac:dyDescent="0.25">
      <c r="A1417" t="s">
        <v>23466</v>
      </c>
      <c r="B1417" t="s">
        <v>23465</v>
      </c>
      <c r="C1417" t="s">
        <v>23464</v>
      </c>
      <c r="D1417" t="s">
        <v>23463</v>
      </c>
      <c r="E1417" t="s">
        <v>13338</v>
      </c>
      <c r="F1417" t="s">
        <v>10658</v>
      </c>
      <c r="G1417" s="2">
        <v>43062</v>
      </c>
      <c r="I1417" s="1">
        <v>51675</v>
      </c>
      <c r="J1417" s="1">
        <v>51675</v>
      </c>
      <c r="K1417" s="1">
        <v>25301.200000000001</v>
      </c>
    </row>
    <row r="1418" spans="1:11" x14ac:dyDescent="0.25">
      <c r="A1418" t="s">
        <v>23462</v>
      </c>
      <c r="B1418" t="s">
        <v>23461</v>
      </c>
      <c r="C1418" t="s">
        <v>1298</v>
      </c>
      <c r="D1418" t="s">
        <v>1297</v>
      </c>
      <c r="E1418" t="s">
        <v>13338</v>
      </c>
      <c r="F1418" t="s">
        <v>10658</v>
      </c>
      <c r="G1418" s="2">
        <v>43084</v>
      </c>
      <c r="H1418" s="1">
        <v>5589</v>
      </c>
      <c r="I1418" s="1">
        <v>4756</v>
      </c>
      <c r="J1418" s="1">
        <v>4756</v>
      </c>
      <c r="K1418" s="1">
        <v>2378</v>
      </c>
    </row>
    <row r="1419" spans="1:11" x14ac:dyDescent="0.25">
      <c r="A1419" t="s">
        <v>23460</v>
      </c>
      <c r="B1419" t="s">
        <v>23459</v>
      </c>
      <c r="C1419" t="s">
        <v>23458</v>
      </c>
      <c r="D1419" t="s">
        <v>23457</v>
      </c>
      <c r="E1419" t="s">
        <v>13338</v>
      </c>
      <c r="F1419" t="s">
        <v>10658</v>
      </c>
      <c r="G1419" s="2">
        <v>43025</v>
      </c>
      <c r="H1419" s="1">
        <v>527467</v>
      </c>
      <c r="I1419" s="1">
        <v>531485</v>
      </c>
      <c r="J1419" s="1">
        <v>531485</v>
      </c>
      <c r="K1419" s="1">
        <v>228491</v>
      </c>
    </row>
    <row r="1420" spans="1:11" x14ac:dyDescent="0.25">
      <c r="A1420" t="s">
        <v>23456</v>
      </c>
      <c r="B1420" t="s">
        <v>23455</v>
      </c>
      <c r="C1420" t="s">
        <v>23454</v>
      </c>
      <c r="D1420" t="s">
        <v>23453</v>
      </c>
      <c r="E1420" t="s">
        <v>13338</v>
      </c>
      <c r="F1420" t="s">
        <v>10658</v>
      </c>
      <c r="G1420" s="2">
        <v>43025</v>
      </c>
      <c r="H1420" s="1">
        <v>7195</v>
      </c>
      <c r="I1420" s="1">
        <v>7175</v>
      </c>
      <c r="J1420" s="1">
        <v>7175</v>
      </c>
      <c r="K1420" s="1">
        <v>2870</v>
      </c>
    </row>
    <row r="1421" spans="1:11" x14ac:dyDescent="0.25">
      <c r="A1421" t="s">
        <v>23452</v>
      </c>
      <c r="B1421" t="s">
        <v>23451</v>
      </c>
      <c r="C1421" t="s">
        <v>23450</v>
      </c>
      <c r="D1421" t="s">
        <v>23449</v>
      </c>
      <c r="E1421" t="s">
        <v>13338</v>
      </c>
      <c r="F1421" t="s">
        <v>4</v>
      </c>
      <c r="G1421" s="2">
        <v>43059</v>
      </c>
      <c r="H1421" s="1">
        <v>18888</v>
      </c>
      <c r="J1421" s="1">
        <v>18888</v>
      </c>
      <c r="K1421" s="1">
        <v>7555.2</v>
      </c>
    </row>
    <row r="1422" spans="1:11" x14ac:dyDescent="0.25">
      <c r="A1422" t="s">
        <v>23448</v>
      </c>
      <c r="B1422" t="s">
        <v>23447</v>
      </c>
      <c r="C1422" t="s">
        <v>643</v>
      </c>
      <c r="D1422" t="s">
        <v>642</v>
      </c>
      <c r="E1422" t="s">
        <v>13338</v>
      </c>
      <c r="F1422" t="s">
        <v>10658</v>
      </c>
      <c r="G1422" s="2">
        <v>43013</v>
      </c>
      <c r="H1422" s="1">
        <v>79573</v>
      </c>
      <c r="I1422" s="1">
        <v>79440</v>
      </c>
      <c r="J1422" s="1">
        <v>79440</v>
      </c>
      <c r="K1422" s="1">
        <v>31776</v>
      </c>
    </row>
    <row r="1423" spans="1:11" x14ac:dyDescent="0.25">
      <c r="A1423" t="s">
        <v>23446</v>
      </c>
      <c r="B1423" t="s">
        <v>23445</v>
      </c>
      <c r="C1423" t="s">
        <v>23444</v>
      </c>
      <c r="D1423" t="s">
        <v>23443</v>
      </c>
      <c r="E1423" t="s">
        <v>13338</v>
      </c>
      <c r="F1423" t="s">
        <v>10658</v>
      </c>
      <c r="G1423" s="2">
        <v>43059</v>
      </c>
      <c r="H1423" s="1">
        <v>26586</v>
      </c>
      <c r="I1423" s="1">
        <v>26585</v>
      </c>
      <c r="J1423" s="1">
        <v>26585</v>
      </c>
      <c r="K1423" s="1">
        <v>13292.5</v>
      </c>
    </row>
    <row r="1424" spans="1:11" x14ac:dyDescent="0.25">
      <c r="A1424" t="s">
        <v>23442</v>
      </c>
      <c r="B1424" t="s">
        <v>23441</v>
      </c>
      <c r="C1424" t="s">
        <v>23440</v>
      </c>
      <c r="D1424" t="s">
        <v>23439</v>
      </c>
      <c r="E1424" t="s">
        <v>13338</v>
      </c>
      <c r="F1424" t="s">
        <v>10658</v>
      </c>
      <c r="G1424" s="2">
        <v>42970</v>
      </c>
      <c r="H1424" s="1">
        <v>199846</v>
      </c>
      <c r="I1424" s="1">
        <v>199646</v>
      </c>
      <c r="J1424" s="1">
        <v>199646</v>
      </c>
      <c r="K1424" s="1">
        <v>79858.399999999994</v>
      </c>
    </row>
    <row r="1425" spans="1:11" x14ac:dyDescent="0.25">
      <c r="A1425" t="s">
        <v>23438</v>
      </c>
      <c r="B1425" t="s">
        <v>23437</v>
      </c>
      <c r="C1425" t="s">
        <v>23436</v>
      </c>
      <c r="D1425" t="s">
        <v>23435</v>
      </c>
      <c r="E1425" t="s">
        <v>13338</v>
      </c>
      <c r="F1425" t="s">
        <v>4</v>
      </c>
      <c r="G1425" s="2">
        <v>43062</v>
      </c>
      <c r="H1425" s="1">
        <v>69622</v>
      </c>
      <c r="I1425" s="1">
        <v>69551</v>
      </c>
      <c r="J1425" s="1">
        <v>69551</v>
      </c>
      <c r="K1425" s="1">
        <v>33115.1</v>
      </c>
    </row>
    <row r="1426" spans="1:11" x14ac:dyDescent="0.25">
      <c r="A1426" t="s">
        <v>23434</v>
      </c>
      <c r="B1426" t="s">
        <v>23433</v>
      </c>
      <c r="C1426" t="s">
        <v>13123</v>
      </c>
      <c r="D1426" t="s">
        <v>13122</v>
      </c>
      <c r="E1426" t="s">
        <v>13338</v>
      </c>
      <c r="F1426" t="s">
        <v>10658</v>
      </c>
      <c r="G1426" s="2">
        <v>42993</v>
      </c>
      <c r="H1426" s="1">
        <v>269876</v>
      </c>
      <c r="I1426" s="1">
        <v>269876</v>
      </c>
      <c r="J1426" s="1">
        <v>269876</v>
      </c>
      <c r="K1426" s="1">
        <v>107950.39999999999</v>
      </c>
    </row>
    <row r="1427" spans="1:11" x14ac:dyDescent="0.25">
      <c r="A1427" t="s">
        <v>23432</v>
      </c>
      <c r="B1427" t="s">
        <v>23431</v>
      </c>
      <c r="C1427" t="s">
        <v>23430</v>
      </c>
      <c r="D1427" t="s">
        <v>23429</v>
      </c>
      <c r="E1427" t="s">
        <v>13338</v>
      </c>
      <c r="F1427" t="s">
        <v>10658</v>
      </c>
      <c r="G1427" s="2">
        <v>42989</v>
      </c>
      <c r="H1427" s="1">
        <v>48454</v>
      </c>
      <c r="I1427" s="1">
        <v>48439</v>
      </c>
      <c r="J1427" s="1">
        <v>48439</v>
      </c>
      <c r="K1427" s="1">
        <v>23076.799999999999</v>
      </c>
    </row>
    <row r="1428" spans="1:11" x14ac:dyDescent="0.25">
      <c r="A1428" t="s">
        <v>23428</v>
      </c>
      <c r="B1428" t="s">
        <v>23427</v>
      </c>
      <c r="C1428" t="s">
        <v>23426</v>
      </c>
      <c r="D1428" t="s">
        <v>23425</v>
      </c>
      <c r="E1428" t="s">
        <v>13338</v>
      </c>
      <c r="F1428" t="s">
        <v>10658</v>
      </c>
      <c r="G1428" s="2">
        <v>43027</v>
      </c>
      <c r="H1428" s="1">
        <v>12445</v>
      </c>
      <c r="I1428" s="1">
        <v>11977</v>
      </c>
      <c r="J1428" s="1">
        <v>11977</v>
      </c>
      <c r="K1428" s="1">
        <v>5988.5</v>
      </c>
    </row>
    <row r="1429" spans="1:11" x14ac:dyDescent="0.25">
      <c r="A1429" t="s">
        <v>23424</v>
      </c>
      <c r="B1429" t="s">
        <v>23423</v>
      </c>
      <c r="C1429" t="s">
        <v>23422</v>
      </c>
      <c r="D1429" t="s">
        <v>23421</v>
      </c>
      <c r="E1429" t="s">
        <v>13338</v>
      </c>
      <c r="F1429" t="s">
        <v>10658</v>
      </c>
      <c r="G1429" s="2">
        <v>43059</v>
      </c>
      <c r="H1429" s="1">
        <v>96094</v>
      </c>
      <c r="I1429" s="1">
        <v>96092</v>
      </c>
      <c r="J1429" s="1">
        <v>96092</v>
      </c>
      <c r="K1429" s="1">
        <v>48046</v>
      </c>
    </row>
    <row r="1430" spans="1:11" x14ac:dyDescent="0.25">
      <c r="A1430" t="s">
        <v>23420</v>
      </c>
      <c r="B1430" t="s">
        <v>23419</v>
      </c>
      <c r="C1430" t="s">
        <v>23418</v>
      </c>
      <c r="D1430" t="s">
        <v>23417</v>
      </c>
      <c r="E1430" t="s">
        <v>13338</v>
      </c>
      <c r="F1430" t="s">
        <v>10658</v>
      </c>
      <c r="G1430" s="2">
        <v>43024</v>
      </c>
      <c r="H1430" s="1">
        <v>4334</v>
      </c>
      <c r="I1430" s="1">
        <v>4301</v>
      </c>
      <c r="J1430" s="1">
        <v>4301</v>
      </c>
      <c r="K1430" s="1">
        <v>1720.4</v>
      </c>
    </row>
    <row r="1431" spans="1:11" x14ac:dyDescent="0.25">
      <c r="A1431" t="s">
        <v>23416</v>
      </c>
      <c r="B1431" t="s">
        <v>23415</v>
      </c>
      <c r="C1431" t="s">
        <v>23414</v>
      </c>
      <c r="D1431" t="s">
        <v>23413</v>
      </c>
      <c r="E1431" t="s">
        <v>13338</v>
      </c>
      <c r="F1431" t="s">
        <v>10658</v>
      </c>
      <c r="G1431" s="2">
        <v>43034</v>
      </c>
      <c r="H1431" s="1">
        <v>10398</v>
      </c>
      <c r="I1431" s="1">
        <v>10393</v>
      </c>
      <c r="J1431" s="1">
        <v>10393</v>
      </c>
      <c r="K1431" s="1">
        <v>4157.2</v>
      </c>
    </row>
    <row r="1432" spans="1:11" x14ac:dyDescent="0.25">
      <c r="A1432" t="s">
        <v>23412</v>
      </c>
      <c r="B1432" t="s">
        <v>23411</v>
      </c>
      <c r="C1432" t="s">
        <v>23410</v>
      </c>
      <c r="D1432" t="s">
        <v>23409</v>
      </c>
      <c r="E1432" t="s">
        <v>13338</v>
      </c>
      <c r="F1432" t="s">
        <v>10658</v>
      </c>
      <c r="G1432" s="2">
        <v>43062</v>
      </c>
      <c r="I1432" s="1">
        <v>47513</v>
      </c>
      <c r="J1432" s="1">
        <v>47513</v>
      </c>
      <c r="K1432" s="1">
        <v>19490.400000000001</v>
      </c>
    </row>
    <row r="1433" spans="1:11" x14ac:dyDescent="0.25">
      <c r="A1433" t="s">
        <v>23408</v>
      </c>
      <c r="B1433" t="s">
        <v>23407</v>
      </c>
      <c r="C1433" t="s">
        <v>23406</v>
      </c>
      <c r="D1433" t="s">
        <v>23405</v>
      </c>
      <c r="E1433" t="s">
        <v>13338</v>
      </c>
      <c r="F1433" t="s">
        <v>10658</v>
      </c>
      <c r="G1433" s="2">
        <v>43025</v>
      </c>
      <c r="H1433" s="1">
        <v>64088</v>
      </c>
      <c r="I1433" s="1">
        <v>63922</v>
      </c>
      <c r="J1433" s="1">
        <v>63922</v>
      </c>
      <c r="K1433" s="1">
        <v>25568.799999999999</v>
      </c>
    </row>
    <row r="1434" spans="1:11" x14ac:dyDescent="0.25">
      <c r="A1434" t="s">
        <v>23404</v>
      </c>
      <c r="B1434" t="s">
        <v>23403</v>
      </c>
      <c r="C1434" t="s">
        <v>23402</v>
      </c>
      <c r="D1434" t="s">
        <v>23401</v>
      </c>
      <c r="E1434" t="s">
        <v>13338</v>
      </c>
      <c r="F1434" t="s">
        <v>10658</v>
      </c>
      <c r="G1434" s="2">
        <v>43046</v>
      </c>
      <c r="H1434" s="1">
        <v>111267</v>
      </c>
      <c r="I1434" s="1">
        <v>111203</v>
      </c>
      <c r="J1434" s="1">
        <v>111203</v>
      </c>
      <c r="K1434" s="1">
        <v>51954.1</v>
      </c>
    </row>
    <row r="1435" spans="1:11" x14ac:dyDescent="0.25">
      <c r="A1435" t="s">
        <v>23400</v>
      </c>
      <c r="B1435" t="s">
        <v>23399</v>
      </c>
      <c r="C1435" t="s">
        <v>9780</v>
      </c>
      <c r="D1435" t="s">
        <v>9779</v>
      </c>
      <c r="E1435" t="s">
        <v>13338</v>
      </c>
      <c r="F1435" t="s">
        <v>10658</v>
      </c>
      <c r="G1435" s="2">
        <v>43062</v>
      </c>
      <c r="H1435" s="1">
        <v>87733</v>
      </c>
      <c r="I1435" s="1">
        <v>87645</v>
      </c>
      <c r="J1435" s="1">
        <v>87645</v>
      </c>
      <c r="K1435" s="1">
        <v>35058</v>
      </c>
    </row>
    <row r="1436" spans="1:11" x14ac:dyDescent="0.25">
      <c r="A1436" t="s">
        <v>23398</v>
      </c>
      <c r="B1436" t="s">
        <v>23397</v>
      </c>
      <c r="C1436" t="s">
        <v>23396</v>
      </c>
      <c r="D1436" t="s">
        <v>23395</v>
      </c>
      <c r="E1436" t="s">
        <v>13338</v>
      </c>
      <c r="F1436" t="s">
        <v>10658</v>
      </c>
      <c r="G1436" s="2">
        <v>43062</v>
      </c>
      <c r="H1436" s="1">
        <v>317506</v>
      </c>
      <c r="I1436" s="1">
        <v>333452</v>
      </c>
      <c r="J1436" s="1">
        <v>333452</v>
      </c>
      <c r="K1436" s="1">
        <v>133380.79999999999</v>
      </c>
    </row>
    <row r="1437" spans="1:11" x14ac:dyDescent="0.25">
      <c r="A1437" t="s">
        <v>23394</v>
      </c>
      <c r="B1437" t="s">
        <v>23393</v>
      </c>
      <c r="C1437" t="s">
        <v>3940</v>
      </c>
      <c r="D1437" t="s">
        <v>3939</v>
      </c>
      <c r="E1437" t="s">
        <v>13338</v>
      </c>
      <c r="F1437" t="s">
        <v>4</v>
      </c>
      <c r="G1437" s="2">
        <v>43025</v>
      </c>
      <c r="H1437" s="1">
        <v>180547</v>
      </c>
      <c r="I1437" s="1">
        <v>166265</v>
      </c>
      <c r="J1437" s="1">
        <v>166265</v>
      </c>
      <c r="K1437" s="1">
        <v>66506</v>
      </c>
    </row>
    <row r="1438" spans="1:11" x14ac:dyDescent="0.25">
      <c r="A1438" t="s">
        <v>23392</v>
      </c>
      <c r="B1438" t="s">
        <v>23391</v>
      </c>
      <c r="C1438" t="s">
        <v>23390</v>
      </c>
      <c r="D1438" t="s">
        <v>23389</v>
      </c>
      <c r="E1438" t="s">
        <v>13338</v>
      </c>
      <c r="F1438" t="s">
        <v>10658</v>
      </c>
      <c r="G1438" s="2">
        <v>43062</v>
      </c>
      <c r="H1438" s="1">
        <v>15836</v>
      </c>
      <c r="I1438" s="1">
        <v>15828</v>
      </c>
      <c r="J1438" s="1">
        <v>15828</v>
      </c>
      <c r="K1438" s="1">
        <v>6331.2</v>
      </c>
    </row>
    <row r="1439" spans="1:11" x14ac:dyDescent="0.25">
      <c r="A1439" t="s">
        <v>23388</v>
      </c>
      <c r="B1439" t="s">
        <v>23387</v>
      </c>
      <c r="C1439" t="s">
        <v>23386</v>
      </c>
      <c r="D1439" t="s">
        <v>23385</v>
      </c>
      <c r="E1439" t="s">
        <v>13338</v>
      </c>
      <c r="F1439" t="s">
        <v>4</v>
      </c>
      <c r="G1439" s="2">
        <v>43024</v>
      </c>
      <c r="H1439" s="1">
        <v>41536</v>
      </c>
      <c r="I1439" s="1">
        <v>41515</v>
      </c>
      <c r="J1439" s="1">
        <v>41515</v>
      </c>
      <c r="K1439" s="1">
        <v>16606</v>
      </c>
    </row>
    <row r="1440" spans="1:11" x14ac:dyDescent="0.25">
      <c r="A1440" t="s">
        <v>23384</v>
      </c>
      <c r="B1440" t="s">
        <v>23383</v>
      </c>
      <c r="C1440" t="s">
        <v>12904</v>
      </c>
      <c r="D1440" t="s">
        <v>12903</v>
      </c>
      <c r="E1440" t="s">
        <v>13338</v>
      </c>
      <c r="F1440" t="s">
        <v>4</v>
      </c>
      <c r="G1440" s="2">
        <v>43034</v>
      </c>
      <c r="H1440" s="1">
        <v>233094</v>
      </c>
      <c r="I1440" s="1">
        <v>232977</v>
      </c>
      <c r="J1440" s="1">
        <v>232977</v>
      </c>
      <c r="K1440" s="1">
        <v>93190.8</v>
      </c>
    </row>
    <row r="1441" spans="1:11" x14ac:dyDescent="0.25">
      <c r="A1441" t="s">
        <v>23382</v>
      </c>
      <c r="B1441" t="s">
        <v>23381</v>
      </c>
      <c r="C1441" t="s">
        <v>4397</v>
      </c>
      <c r="D1441" t="s">
        <v>4396</v>
      </c>
      <c r="E1441" t="s">
        <v>13338</v>
      </c>
      <c r="F1441" t="s">
        <v>10658</v>
      </c>
      <c r="G1441" s="2">
        <v>43034</v>
      </c>
      <c r="H1441" s="1">
        <v>391424</v>
      </c>
      <c r="I1441" s="1">
        <v>391228</v>
      </c>
      <c r="J1441" s="1">
        <v>391228</v>
      </c>
      <c r="K1441" s="1">
        <v>156491.20000000001</v>
      </c>
    </row>
    <row r="1442" spans="1:11" x14ac:dyDescent="0.25">
      <c r="A1442" t="s">
        <v>23380</v>
      </c>
      <c r="B1442" t="s">
        <v>23379</v>
      </c>
      <c r="C1442" t="s">
        <v>23378</v>
      </c>
      <c r="D1442" t="s">
        <v>23377</v>
      </c>
      <c r="E1442" t="s">
        <v>13338</v>
      </c>
      <c r="F1442" t="s">
        <v>4</v>
      </c>
      <c r="G1442" s="2">
        <v>43034</v>
      </c>
      <c r="H1442" s="1">
        <v>133414</v>
      </c>
      <c r="I1442" s="1">
        <v>166684</v>
      </c>
      <c r="J1442" s="1">
        <v>166684</v>
      </c>
      <c r="K1442" s="1">
        <v>66782</v>
      </c>
    </row>
    <row r="1443" spans="1:11" x14ac:dyDescent="0.25">
      <c r="A1443" t="s">
        <v>23376</v>
      </c>
      <c r="B1443" t="s">
        <v>23375</v>
      </c>
      <c r="C1443" t="s">
        <v>23374</v>
      </c>
      <c r="D1443" t="s">
        <v>23373</v>
      </c>
      <c r="E1443" t="s">
        <v>13338</v>
      </c>
      <c r="F1443" t="s">
        <v>4</v>
      </c>
      <c r="G1443" s="2">
        <v>43046</v>
      </c>
      <c r="H1443" s="1">
        <v>7699</v>
      </c>
      <c r="I1443" s="1">
        <v>7683</v>
      </c>
      <c r="J1443" s="1">
        <v>7683</v>
      </c>
      <c r="K1443" s="1">
        <v>3073.2</v>
      </c>
    </row>
    <row r="1444" spans="1:11" x14ac:dyDescent="0.25">
      <c r="A1444" t="s">
        <v>23372</v>
      </c>
      <c r="B1444" t="s">
        <v>23371</v>
      </c>
      <c r="C1444" t="s">
        <v>12268</v>
      </c>
      <c r="D1444" t="s">
        <v>12267</v>
      </c>
      <c r="E1444" t="s">
        <v>13338</v>
      </c>
      <c r="F1444" t="s">
        <v>10658</v>
      </c>
      <c r="G1444" s="2">
        <v>43046</v>
      </c>
      <c r="H1444" s="1">
        <v>24224</v>
      </c>
      <c r="I1444" s="1">
        <v>24187</v>
      </c>
      <c r="J1444" s="1">
        <v>24187</v>
      </c>
      <c r="K1444" s="1">
        <v>9678.5</v>
      </c>
    </row>
    <row r="1445" spans="1:11" x14ac:dyDescent="0.25">
      <c r="A1445" t="s">
        <v>23370</v>
      </c>
      <c r="B1445" t="s">
        <v>23369</v>
      </c>
      <c r="C1445" t="s">
        <v>23368</v>
      </c>
      <c r="D1445" t="s">
        <v>23367</v>
      </c>
      <c r="E1445" t="s">
        <v>13338</v>
      </c>
      <c r="F1445" t="s">
        <v>10658</v>
      </c>
      <c r="G1445" s="2">
        <v>42970</v>
      </c>
      <c r="I1445" s="1">
        <v>22946</v>
      </c>
      <c r="J1445" s="1">
        <v>22946</v>
      </c>
      <c r="K1445" s="1">
        <v>9900.7999999999993</v>
      </c>
    </row>
    <row r="1446" spans="1:11" x14ac:dyDescent="0.25">
      <c r="A1446" t="s">
        <v>23366</v>
      </c>
      <c r="B1446" t="s">
        <v>23365</v>
      </c>
      <c r="C1446" t="s">
        <v>23364</v>
      </c>
      <c r="D1446" t="s">
        <v>23363</v>
      </c>
      <c r="E1446" t="s">
        <v>13338</v>
      </c>
      <c r="F1446" t="s">
        <v>10658</v>
      </c>
      <c r="G1446" s="2">
        <v>42970</v>
      </c>
      <c r="I1446" s="1">
        <v>15991</v>
      </c>
      <c r="J1446" s="1">
        <v>15991</v>
      </c>
      <c r="K1446" s="1">
        <v>6985.2</v>
      </c>
    </row>
    <row r="1447" spans="1:11" x14ac:dyDescent="0.25">
      <c r="A1447" t="s">
        <v>23362</v>
      </c>
      <c r="B1447" t="s">
        <v>23361</v>
      </c>
      <c r="C1447" t="s">
        <v>23360</v>
      </c>
      <c r="D1447" t="s">
        <v>23359</v>
      </c>
      <c r="E1447" t="s">
        <v>13338</v>
      </c>
      <c r="F1447" t="s">
        <v>4</v>
      </c>
      <c r="G1447" s="2">
        <v>43052</v>
      </c>
      <c r="H1447" s="1">
        <v>148435</v>
      </c>
      <c r="I1447" s="1">
        <v>147960</v>
      </c>
      <c r="J1447" s="1">
        <v>147960</v>
      </c>
      <c r="K1447" s="1">
        <v>64665.599999999999</v>
      </c>
    </row>
    <row r="1448" spans="1:11" x14ac:dyDescent="0.25">
      <c r="A1448" t="s">
        <v>23358</v>
      </c>
      <c r="B1448" t="s">
        <v>23357</v>
      </c>
      <c r="C1448" t="s">
        <v>2744</v>
      </c>
      <c r="D1448" t="s">
        <v>2743</v>
      </c>
      <c r="E1448" t="s">
        <v>13338</v>
      </c>
      <c r="F1448" t="s">
        <v>4</v>
      </c>
      <c r="G1448" s="2">
        <v>43013</v>
      </c>
      <c r="H1448" s="1">
        <v>1192733</v>
      </c>
      <c r="I1448" s="1">
        <v>1175653</v>
      </c>
      <c r="J1448" s="1">
        <v>1175653</v>
      </c>
      <c r="K1448" s="1">
        <v>502459.2</v>
      </c>
    </row>
    <row r="1449" spans="1:11" x14ac:dyDescent="0.25">
      <c r="A1449" t="s">
        <v>23356</v>
      </c>
      <c r="B1449" t="s">
        <v>23355</v>
      </c>
      <c r="C1449" t="s">
        <v>23354</v>
      </c>
      <c r="D1449" t="s">
        <v>23353</v>
      </c>
      <c r="E1449" t="s">
        <v>13338</v>
      </c>
      <c r="F1449" t="s">
        <v>10658</v>
      </c>
      <c r="G1449" s="2">
        <v>43013</v>
      </c>
      <c r="H1449" s="1">
        <v>113705</v>
      </c>
      <c r="I1449" s="1">
        <v>113539</v>
      </c>
      <c r="J1449" s="1">
        <v>113539</v>
      </c>
      <c r="K1449" s="1">
        <v>45415.6</v>
      </c>
    </row>
    <row r="1450" spans="1:11" x14ac:dyDescent="0.25">
      <c r="A1450" t="s">
        <v>23352</v>
      </c>
      <c r="B1450" t="s">
        <v>23351</v>
      </c>
      <c r="C1450" t="s">
        <v>23350</v>
      </c>
      <c r="D1450" t="s">
        <v>23349</v>
      </c>
      <c r="E1450" t="s">
        <v>13338</v>
      </c>
      <c r="F1450" t="s">
        <v>4</v>
      </c>
      <c r="G1450" s="2">
        <v>43059</v>
      </c>
      <c r="H1450" s="1">
        <v>1422259</v>
      </c>
      <c r="I1450" s="1">
        <v>1418265</v>
      </c>
      <c r="J1450" s="1">
        <v>1418265</v>
      </c>
      <c r="K1450" s="1">
        <v>567306</v>
      </c>
    </row>
    <row r="1451" spans="1:11" x14ac:dyDescent="0.25">
      <c r="A1451" t="s">
        <v>23348</v>
      </c>
      <c r="B1451" t="s">
        <v>23347</v>
      </c>
      <c r="C1451" t="s">
        <v>202</v>
      </c>
      <c r="D1451" t="s">
        <v>201</v>
      </c>
      <c r="E1451" t="s">
        <v>13338</v>
      </c>
      <c r="F1451" t="s">
        <v>10658</v>
      </c>
      <c r="G1451" s="2">
        <v>42999</v>
      </c>
      <c r="H1451" s="1">
        <v>5396937</v>
      </c>
      <c r="I1451" s="1">
        <v>5035282</v>
      </c>
      <c r="J1451" s="1">
        <v>5035282</v>
      </c>
      <c r="K1451" s="1">
        <v>2231511.2999999998</v>
      </c>
    </row>
    <row r="1452" spans="1:11" x14ac:dyDescent="0.25">
      <c r="A1452" t="s">
        <v>23346</v>
      </c>
      <c r="B1452" t="s">
        <v>23345</v>
      </c>
      <c r="C1452" t="s">
        <v>12368</v>
      </c>
      <c r="D1452" t="s">
        <v>23344</v>
      </c>
      <c r="E1452" t="s">
        <v>13338</v>
      </c>
      <c r="F1452" t="s">
        <v>10658</v>
      </c>
      <c r="G1452" s="2">
        <v>43003</v>
      </c>
      <c r="I1452" s="1">
        <v>12241</v>
      </c>
      <c r="J1452" s="1">
        <v>12241</v>
      </c>
      <c r="K1452" s="1">
        <v>5872.3</v>
      </c>
    </row>
    <row r="1453" spans="1:11" x14ac:dyDescent="0.25">
      <c r="A1453" t="s">
        <v>23343</v>
      </c>
      <c r="B1453" t="s">
        <v>23342</v>
      </c>
      <c r="C1453" t="s">
        <v>23341</v>
      </c>
      <c r="D1453" t="s">
        <v>23340</v>
      </c>
      <c r="E1453" t="s">
        <v>13338</v>
      </c>
      <c r="F1453" t="s">
        <v>10658</v>
      </c>
      <c r="G1453" s="2">
        <v>42991</v>
      </c>
      <c r="H1453" s="1">
        <v>68869</v>
      </c>
      <c r="I1453" s="1">
        <v>68706</v>
      </c>
      <c r="J1453" s="1">
        <v>68706</v>
      </c>
      <c r="K1453" s="1">
        <v>27482.400000000001</v>
      </c>
    </row>
    <row r="1454" spans="1:11" x14ac:dyDescent="0.25">
      <c r="A1454" t="s">
        <v>23339</v>
      </c>
      <c r="B1454" t="s">
        <v>23338</v>
      </c>
      <c r="C1454" t="s">
        <v>1472</v>
      </c>
      <c r="D1454" t="s">
        <v>1471</v>
      </c>
      <c r="E1454" t="s">
        <v>13338</v>
      </c>
      <c r="F1454" t="s">
        <v>10658</v>
      </c>
      <c r="G1454" s="2">
        <v>43011</v>
      </c>
      <c r="H1454" s="1">
        <v>41034</v>
      </c>
      <c r="I1454" s="1">
        <v>41352</v>
      </c>
      <c r="J1454" s="1">
        <v>41352</v>
      </c>
      <c r="K1454" s="1">
        <v>20676</v>
      </c>
    </row>
    <row r="1455" spans="1:11" x14ac:dyDescent="0.25">
      <c r="A1455" t="s">
        <v>23337</v>
      </c>
      <c r="B1455" t="s">
        <v>23336</v>
      </c>
      <c r="C1455" t="s">
        <v>23335</v>
      </c>
      <c r="D1455" t="s">
        <v>23334</v>
      </c>
      <c r="E1455" t="s">
        <v>13338</v>
      </c>
      <c r="F1455" t="s">
        <v>10658</v>
      </c>
      <c r="G1455" s="2">
        <v>43025</v>
      </c>
      <c r="H1455" s="1">
        <v>75420</v>
      </c>
      <c r="I1455" s="1">
        <v>75394</v>
      </c>
      <c r="J1455" s="1">
        <v>75394</v>
      </c>
      <c r="K1455" s="1">
        <v>30157.599999999999</v>
      </c>
    </row>
    <row r="1456" spans="1:11" x14ac:dyDescent="0.25">
      <c r="A1456" t="s">
        <v>23333</v>
      </c>
      <c r="B1456" t="s">
        <v>23332</v>
      </c>
      <c r="C1456" t="s">
        <v>23331</v>
      </c>
      <c r="D1456" t="s">
        <v>23330</v>
      </c>
      <c r="E1456" t="s">
        <v>13338</v>
      </c>
      <c r="F1456" t="s">
        <v>4</v>
      </c>
      <c r="G1456" s="2">
        <v>43052</v>
      </c>
      <c r="H1456" s="1">
        <v>114994</v>
      </c>
      <c r="I1456" s="1">
        <v>114520</v>
      </c>
      <c r="J1456" s="1">
        <v>114520</v>
      </c>
      <c r="K1456" s="1">
        <v>47852.5</v>
      </c>
    </row>
    <row r="1457" spans="1:11" x14ac:dyDescent="0.25">
      <c r="A1457" t="s">
        <v>23329</v>
      </c>
      <c r="B1457" t="s">
        <v>23328</v>
      </c>
      <c r="C1457" t="s">
        <v>23327</v>
      </c>
      <c r="D1457" t="s">
        <v>23326</v>
      </c>
      <c r="E1457" t="s">
        <v>13338</v>
      </c>
      <c r="F1457" t="s">
        <v>10658</v>
      </c>
      <c r="G1457" s="2">
        <v>43048</v>
      </c>
      <c r="I1457" s="1">
        <v>358086</v>
      </c>
      <c r="J1457" s="1">
        <v>358086</v>
      </c>
      <c r="K1457" s="1">
        <v>149940.29999999999</v>
      </c>
    </row>
    <row r="1458" spans="1:11" x14ac:dyDescent="0.25">
      <c r="A1458" t="s">
        <v>23325</v>
      </c>
      <c r="B1458" t="s">
        <v>23324</v>
      </c>
      <c r="C1458" t="s">
        <v>23323</v>
      </c>
      <c r="D1458" t="s">
        <v>23322</v>
      </c>
      <c r="E1458" t="s">
        <v>13338</v>
      </c>
      <c r="F1458" t="s">
        <v>10658</v>
      </c>
      <c r="G1458" s="2">
        <v>42773</v>
      </c>
      <c r="H1458" s="1">
        <v>105051</v>
      </c>
      <c r="I1458" s="1">
        <v>104946</v>
      </c>
      <c r="J1458" s="1">
        <v>104946</v>
      </c>
      <c r="K1458" s="1">
        <v>41867.99</v>
      </c>
    </row>
    <row r="1459" spans="1:11" x14ac:dyDescent="0.25">
      <c r="A1459" t="s">
        <v>23321</v>
      </c>
      <c r="B1459" t="s">
        <v>23320</v>
      </c>
      <c r="C1459" t="s">
        <v>23319</v>
      </c>
      <c r="D1459" t="s">
        <v>23318</v>
      </c>
      <c r="E1459" t="s">
        <v>13338</v>
      </c>
      <c r="F1459" t="s">
        <v>10658</v>
      </c>
      <c r="G1459" s="2">
        <v>43065</v>
      </c>
      <c r="I1459" s="1">
        <v>10362</v>
      </c>
      <c r="J1459" s="1">
        <v>10362</v>
      </c>
      <c r="K1459" s="1">
        <v>4975</v>
      </c>
    </row>
    <row r="1460" spans="1:11" x14ac:dyDescent="0.25">
      <c r="A1460" t="s">
        <v>23317</v>
      </c>
      <c r="B1460" t="s">
        <v>23316</v>
      </c>
      <c r="C1460" t="s">
        <v>23315</v>
      </c>
      <c r="D1460" t="s">
        <v>23314</v>
      </c>
      <c r="E1460" t="s">
        <v>13338</v>
      </c>
      <c r="F1460" t="s">
        <v>10658</v>
      </c>
      <c r="G1460" s="2">
        <v>43025</v>
      </c>
      <c r="H1460" s="1">
        <v>18713</v>
      </c>
      <c r="I1460" s="1">
        <v>18644</v>
      </c>
      <c r="J1460" s="1">
        <v>18644</v>
      </c>
      <c r="K1460" s="1">
        <v>7824.8</v>
      </c>
    </row>
    <row r="1461" spans="1:11" x14ac:dyDescent="0.25">
      <c r="A1461" t="s">
        <v>23313</v>
      </c>
      <c r="B1461" t="s">
        <v>23312</v>
      </c>
      <c r="C1461" t="s">
        <v>23311</v>
      </c>
      <c r="D1461" t="s">
        <v>23310</v>
      </c>
      <c r="E1461" t="s">
        <v>13338</v>
      </c>
      <c r="F1461" t="s">
        <v>4</v>
      </c>
      <c r="G1461" s="2">
        <v>43018</v>
      </c>
      <c r="I1461" s="1">
        <v>17939</v>
      </c>
      <c r="J1461" s="1">
        <v>17939</v>
      </c>
      <c r="K1461" s="1">
        <v>7181.8</v>
      </c>
    </row>
    <row r="1462" spans="1:11" x14ac:dyDescent="0.25">
      <c r="A1462" t="s">
        <v>23309</v>
      </c>
      <c r="B1462" t="s">
        <v>23308</v>
      </c>
      <c r="C1462" t="s">
        <v>23307</v>
      </c>
      <c r="D1462" t="s">
        <v>23306</v>
      </c>
      <c r="E1462" t="s">
        <v>13338</v>
      </c>
      <c r="F1462" t="s">
        <v>10658</v>
      </c>
      <c r="G1462" s="2">
        <v>42999</v>
      </c>
      <c r="H1462" s="1">
        <v>57000</v>
      </c>
      <c r="I1462" s="1">
        <v>57000</v>
      </c>
      <c r="J1462" s="1">
        <v>57000</v>
      </c>
      <c r="K1462" s="1">
        <v>28500</v>
      </c>
    </row>
    <row r="1463" spans="1:11" x14ac:dyDescent="0.25">
      <c r="A1463" t="s">
        <v>23305</v>
      </c>
      <c r="B1463" t="s">
        <v>23304</v>
      </c>
      <c r="C1463" t="s">
        <v>23303</v>
      </c>
      <c r="D1463" t="s">
        <v>23302</v>
      </c>
      <c r="E1463" t="s">
        <v>13338</v>
      </c>
      <c r="F1463" t="s">
        <v>10658</v>
      </c>
      <c r="G1463" s="2">
        <v>43052</v>
      </c>
      <c r="H1463" s="1">
        <v>17284</v>
      </c>
      <c r="I1463" s="1">
        <v>17252</v>
      </c>
      <c r="J1463" s="1">
        <v>17252</v>
      </c>
      <c r="K1463" s="1">
        <v>6900.8</v>
      </c>
    </row>
    <row r="1464" spans="1:11" x14ac:dyDescent="0.25">
      <c r="A1464" t="s">
        <v>23301</v>
      </c>
      <c r="B1464" t="s">
        <v>23300</v>
      </c>
      <c r="C1464" t="s">
        <v>23299</v>
      </c>
      <c r="D1464" t="s">
        <v>23298</v>
      </c>
      <c r="E1464" t="s">
        <v>13338</v>
      </c>
      <c r="F1464" t="s">
        <v>10658</v>
      </c>
      <c r="G1464" s="2">
        <v>43011</v>
      </c>
      <c r="H1464" s="1">
        <v>131288</v>
      </c>
      <c r="I1464" s="1">
        <v>131223</v>
      </c>
      <c r="J1464" s="1">
        <v>131223</v>
      </c>
      <c r="K1464" s="1">
        <v>52493.4</v>
      </c>
    </row>
    <row r="1465" spans="1:11" x14ac:dyDescent="0.25">
      <c r="A1465" t="s">
        <v>23297</v>
      </c>
      <c r="B1465" t="s">
        <v>23296</v>
      </c>
      <c r="C1465" t="s">
        <v>23295</v>
      </c>
      <c r="D1465" t="s">
        <v>23294</v>
      </c>
      <c r="E1465" t="s">
        <v>13338</v>
      </c>
      <c r="F1465" t="s">
        <v>10658</v>
      </c>
      <c r="G1465" s="2">
        <v>43046</v>
      </c>
      <c r="H1465" s="1">
        <v>292764</v>
      </c>
      <c r="I1465" s="1">
        <v>482131</v>
      </c>
      <c r="J1465" s="1">
        <v>482131</v>
      </c>
      <c r="K1465" s="1">
        <v>223164.9</v>
      </c>
    </row>
    <row r="1466" spans="1:11" x14ac:dyDescent="0.25">
      <c r="A1466" t="s">
        <v>23293</v>
      </c>
      <c r="B1466" t="s">
        <v>23292</v>
      </c>
      <c r="C1466" t="s">
        <v>23291</v>
      </c>
      <c r="D1466" t="s">
        <v>23290</v>
      </c>
      <c r="E1466" t="s">
        <v>13338</v>
      </c>
      <c r="F1466" t="s">
        <v>10658</v>
      </c>
      <c r="G1466" s="2">
        <v>43027</v>
      </c>
      <c r="I1466" s="1">
        <v>63076</v>
      </c>
      <c r="J1466" s="1">
        <v>63076</v>
      </c>
      <c r="K1466" s="1">
        <v>25230.400000000001</v>
      </c>
    </row>
    <row r="1467" spans="1:11" x14ac:dyDescent="0.25">
      <c r="A1467" t="s">
        <v>23289</v>
      </c>
      <c r="B1467" t="s">
        <v>23288</v>
      </c>
      <c r="C1467" t="s">
        <v>23287</v>
      </c>
      <c r="D1467" t="s">
        <v>23286</v>
      </c>
      <c r="E1467" t="s">
        <v>13338</v>
      </c>
      <c r="F1467" t="s">
        <v>10658</v>
      </c>
      <c r="G1467" s="2">
        <v>43004</v>
      </c>
      <c r="H1467" s="1">
        <v>17510</v>
      </c>
      <c r="I1467" s="1">
        <v>17431</v>
      </c>
      <c r="J1467" s="1">
        <v>17431</v>
      </c>
      <c r="K1467" s="1">
        <v>6972.4</v>
      </c>
    </row>
    <row r="1468" spans="1:11" x14ac:dyDescent="0.25">
      <c r="A1468" t="s">
        <v>23285</v>
      </c>
      <c r="B1468" t="s">
        <v>23284</v>
      </c>
      <c r="C1468" t="s">
        <v>23283</v>
      </c>
      <c r="D1468" t="s">
        <v>23282</v>
      </c>
      <c r="E1468" t="s">
        <v>13338</v>
      </c>
      <c r="F1468" t="s">
        <v>4</v>
      </c>
      <c r="G1468" s="2">
        <v>43046</v>
      </c>
      <c r="H1468" s="1">
        <v>20254</v>
      </c>
      <c r="J1468" s="1">
        <v>20254</v>
      </c>
      <c r="K1468" s="1">
        <v>10127</v>
      </c>
    </row>
    <row r="1469" spans="1:11" x14ac:dyDescent="0.25">
      <c r="A1469" t="s">
        <v>23281</v>
      </c>
      <c r="B1469" t="s">
        <v>23280</v>
      </c>
      <c r="C1469" t="s">
        <v>23279</v>
      </c>
      <c r="D1469" t="s">
        <v>23278</v>
      </c>
      <c r="E1469" t="s">
        <v>13338</v>
      </c>
      <c r="F1469" t="s">
        <v>10658</v>
      </c>
      <c r="G1469" s="2">
        <v>43034</v>
      </c>
      <c r="H1469" s="1">
        <v>245948</v>
      </c>
      <c r="I1469" s="1">
        <v>244478</v>
      </c>
      <c r="J1469" s="1">
        <v>244478</v>
      </c>
      <c r="K1469" s="1">
        <v>101756.7</v>
      </c>
    </row>
    <row r="1470" spans="1:11" x14ac:dyDescent="0.25">
      <c r="A1470" t="s">
        <v>23277</v>
      </c>
      <c r="B1470" t="s">
        <v>23276</v>
      </c>
      <c r="C1470" t="s">
        <v>23275</v>
      </c>
      <c r="D1470" t="s">
        <v>23274</v>
      </c>
      <c r="E1470" t="s">
        <v>13338</v>
      </c>
      <c r="F1470" t="s">
        <v>4</v>
      </c>
      <c r="G1470" s="2">
        <v>43052</v>
      </c>
      <c r="H1470" s="1">
        <v>128176</v>
      </c>
      <c r="I1470" s="1">
        <v>127789</v>
      </c>
      <c r="J1470" s="1">
        <v>127789</v>
      </c>
      <c r="K1470" s="1">
        <v>51152.4</v>
      </c>
    </row>
    <row r="1471" spans="1:11" x14ac:dyDescent="0.25">
      <c r="A1471" t="s">
        <v>23273</v>
      </c>
      <c r="B1471" t="s">
        <v>23272</v>
      </c>
      <c r="C1471" t="s">
        <v>23271</v>
      </c>
      <c r="D1471" t="s">
        <v>23270</v>
      </c>
      <c r="E1471" t="s">
        <v>13338</v>
      </c>
      <c r="F1471" t="s">
        <v>4</v>
      </c>
      <c r="G1471" s="2">
        <v>43052</v>
      </c>
      <c r="H1471" s="1">
        <v>6419</v>
      </c>
      <c r="I1471" s="1">
        <v>6380</v>
      </c>
      <c r="J1471" s="1">
        <v>6380</v>
      </c>
      <c r="K1471" s="1">
        <v>2552</v>
      </c>
    </row>
    <row r="1472" spans="1:11" x14ac:dyDescent="0.25">
      <c r="A1472" t="s">
        <v>23269</v>
      </c>
      <c r="B1472" t="s">
        <v>23268</v>
      </c>
      <c r="C1472" t="s">
        <v>23267</v>
      </c>
      <c r="D1472" t="s">
        <v>23266</v>
      </c>
      <c r="E1472" t="s">
        <v>13338</v>
      </c>
      <c r="F1472" t="s">
        <v>10658</v>
      </c>
      <c r="G1472" s="2">
        <v>43003</v>
      </c>
      <c r="H1472" s="1">
        <v>22172</v>
      </c>
      <c r="I1472" s="1">
        <v>19862</v>
      </c>
      <c r="J1472" s="1">
        <v>19862</v>
      </c>
      <c r="K1472" s="1">
        <v>8077.5</v>
      </c>
    </row>
    <row r="1473" spans="1:11" x14ac:dyDescent="0.25">
      <c r="A1473" t="s">
        <v>23265</v>
      </c>
      <c r="B1473" t="s">
        <v>23264</v>
      </c>
      <c r="C1473" t="s">
        <v>23263</v>
      </c>
      <c r="D1473" t="s">
        <v>23262</v>
      </c>
      <c r="E1473" t="s">
        <v>13338</v>
      </c>
      <c r="F1473" t="s">
        <v>10658</v>
      </c>
      <c r="G1473" s="2">
        <v>43081</v>
      </c>
      <c r="H1473" s="1">
        <v>55691</v>
      </c>
      <c r="I1473" s="1">
        <v>55672</v>
      </c>
      <c r="J1473" s="1">
        <v>55672</v>
      </c>
      <c r="K1473" s="1">
        <v>22298.2</v>
      </c>
    </row>
    <row r="1474" spans="1:11" x14ac:dyDescent="0.25">
      <c r="A1474" t="s">
        <v>23261</v>
      </c>
      <c r="B1474" t="s">
        <v>23260</v>
      </c>
      <c r="C1474" t="s">
        <v>6316</v>
      </c>
      <c r="D1474" t="s">
        <v>6315</v>
      </c>
      <c r="E1474" t="s">
        <v>13338</v>
      </c>
      <c r="F1474" t="s">
        <v>4</v>
      </c>
      <c r="G1474" s="2">
        <v>43062</v>
      </c>
      <c r="H1474" s="1">
        <v>91672</v>
      </c>
      <c r="I1474" s="1">
        <v>91626</v>
      </c>
      <c r="J1474" s="1">
        <v>91626</v>
      </c>
      <c r="K1474" s="1">
        <v>36650.400000000001</v>
      </c>
    </row>
    <row r="1475" spans="1:11" x14ac:dyDescent="0.25">
      <c r="A1475" t="s">
        <v>23259</v>
      </c>
      <c r="B1475" t="s">
        <v>23258</v>
      </c>
      <c r="C1475" t="s">
        <v>23257</v>
      </c>
      <c r="D1475" t="s">
        <v>23256</v>
      </c>
      <c r="E1475" t="s">
        <v>13338</v>
      </c>
      <c r="F1475" t="s">
        <v>10658</v>
      </c>
      <c r="G1475" s="2">
        <v>43027</v>
      </c>
      <c r="H1475" s="1">
        <v>23076</v>
      </c>
      <c r="I1475" s="1">
        <v>23065</v>
      </c>
      <c r="J1475" s="1">
        <v>23065</v>
      </c>
      <c r="K1475" s="1">
        <v>9511.5</v>
      </c>
    </row>
    <row r="1476" spans="1:11" x14ac:dyDescent="0.25">
      <c r="A1476" t="s">
        <v>23255</v>
      </c>
      <c r="B1476" t="s">
        <v>23254</v>
      </c>
      <c r="C1476" t="s">
        <v>23253</v>
      </c>
      <c r="D1476" t="s">
        <v>23252</v>
      </c>
      <c r="E1476" t="s">
        <v>13338</v>
      </c>
      <c r="F1476" t="s">
        <v>10658</v>
      </c>
      <c r="G1476" s="2">
        <v>43024</v>
      </c>
      <c r="H1476" s="1">
        <v>27160</v>
      </c>
      <c r="I1476" s="1">
        <v>26416</v>
      </c>
      <c r="J1476" s="1">
        <v>26416</v>
      </c>
      <c r="K1476" s="1">
        <v>12428.6</v>
      </c>
    </row>
    <row r="1477" spans="1:11" x14ac:dyDescent="0.25">
      <c r="A1477" t="s">
        <v>23251</v>
      </c>
      <c r="B1477" t="s">
        <v>23250</v>
      </c>
      <c r="C1477" t="s">
        <v>23249</v>
      </c>
      <c r="D1477" t="s">
        <v>23248</v>
      </c>
      <c r="E1477" t="s">
        <v>13338</v>
      </c>
      <c r="F1477" t="s">
        <v>4</v>
      </c>
      <c r="G1477" s="2">
        <v>43012</v>
      </c>
      <c r="H1477" s="1">
        <v>4104</v>
      </c>
      <c r="I1477" s="1">
        <v>4102</v>
      </c>
      <c r="J1477" s="1">
        <v>4102</v>
      </c>
      <c r="K1477" s="1">
        <v>1640.8</v>
      </c>
    </row>
    <row r="1478" spans="1:11" x14ac:dyDescent="0.25">
      <c r="A1478" t="s">
        <v>23247</v>
      </c>
      <c r="B1478" t="s">
        <v>23246</v>
      </c>
      <c r="C1478" t="s">
        <v>23245</v>
      </c>
      <c r="D1478" t="s">
        <v>23244</v>
      </c>
      <c r="E1478" t="s">
        <v>13338</v>
      </c>
      <c r="F1478" t="s">
        <v>4</v>
      </c>
      <c r="G1478" s="2">
        <v>43062</v>
      </c>
      <c r="H1478" s="1">
        <v>45872</v>
      </c>
      <c r="I1478" s="1">
        <v>43046</v>
      </c>
      <c r="J1478" s="1">
        <v>43046</v>
      </c>
      <c r="K1478" s="1">
        <v>17311.099999999999</v>
      </c>
    </row>
    <row r="1479" spans="1:11" x14ac:dyDescent="0.25">
      <c r="A1479" t="s">
        <v>23243</v>
      </c>
      <c r="B1479" t="s">
        <v>23242</v>
      </c>
      <c r="C1479" t="s">
        <v>10445</v>
      </c>
      <c r="D1479" t="s">
        <v>10444</v>
      </c>
      <c r="E1479" t="s">
        <v>13338</v>
      </c>
      <c r="F1479" t="s">
        <v>10658</v>
      </c>
      <c r="G1479" s="2">
        <v>42970</v>
      </c>
      <c r="I1479" s="1">
        <v>193916</v>
      </c>
      <c r="J1479" s="1">
        <v>193916</v>
      </c>
      <c r="K1479" s="1">
        <v>79563.600000000006</v>
      </c>
    </row>
    <row r="1480" spans="1:11" x14ac:dyDescent="0.25">
      <c r="A1480" t="s">
        <v>23241</v>
      </c>
      <c r="B1480" t="s">
        <v>23240</v>
      </c>
      <c r="C1480" t="s">
        <v>23239</v>
      </c>
      <c r="D1480" t="s">
        <v>23238</v>
      </c>
      <c r="E1480" t="s">
        <v>13338</v>
      </c>
      <c r="F1480" t="s">
        <v>4</v>
      </c>
      <c r="G1480" s="2">
        <v>42989</v>
      </c>
      <c r="J1480" s="1">
        <v>0</v>
      </c>
    </row>
    <row r="1481" spans="1:11" x14ac:dyDescent="0.25">
      <c r="A1481" t="s">
        <v>23237</v>
      </c>
      <c r="B1481" t="s">
        <v>23236</v>
      </c>
      <c r="C1481" t="s">
        <v>23235</v>
      </c>
      <c r="D1481" t="s">
        <v>23234</v>
      </c>
      <c r="E1481" t="s">
        <v>13338</v>
      </c>
      <c r="F1481" t="s">
        <v>10658</v>
      </c>
      <c r="G1481" s="2">
        <v>43024</v>
      </c>
      <c r="H1481" s="1">
        <v>71738</v>
      </c>
      <c r="I1481" s="1">
        <v>21499</v>
      </c>
      <c r="J1481" s="1">
        <v>21499</v>
      </c>
      <c r="K1481" s="1">
        <v>8599.6</v>
      </c>
    </row>
    <row r="1482" spans="1:11" x14ac:dyDescent="0.25">
      <c r="A1482" t="s">
        <v>23233</v>
      </c>
      <c r="B1482" t="s">
        <v>23232</v>
      </c>
      <c r="C1482" t="s">
        <v>23231</v>
      </c>
      <c r="D1482" t="s">
        <v>23230</v>
      </c>
      <c r="E1482" t="s">
        <v>13338</v>
      </c>
      <c r="F1482" t="s">
        <v>4</v>
      </c>
      <c r="G1482" s="2">
        <v>43011</v>
      </c>
      <c r="H1482" s="1">
        <v>29334</v>
      </c>
      <c r="I1482" s="1">
        <v>29305</v>
      </c>
      <c r="J1482" s="1">
        <v>29305</v>
      </c>
      <c r="K1482" s="1">
        <v>12421.9</v>
      </c>
    </row>
    <row r="1483" spans="1:11" x14ac:dyDescent="0.25">
      <c r="A1483" t="s">
        <v>23229</v>
      </c>
      <c r="B1483" t="s">
        <v>23228</v>
      </c>
      <c r="C1483" t="s">
        <v>3760</v>
      </c>
      <c r="D1483" t="s">
        <v>3759</v>
      </c>
      <c r="E1483" t="s">
        <v>13338</v>
      </c>
      <c r="F1483" t="s">
        <v>10658</v>
      </c>
      <c r="G1483" s="2">
        <v>43046</v>
      </c>
      <c r="H1483" s="1">
        <v>50741</v>
      </c>
      <c r="I1483" s="1">
        <v>50619</v>
      </c>
      <c r="J1483" s="1">
        <v>50619</v>
      </c>
      <c r="K1483" s="1">
        <v>20247.599999999999</v>
      </c>
    </row>
    <row r="1484" spans="1:11" x14ac:dyDescent="0.25">
      <c r="A1484" t="s">
        <v>23227</v>
      </c>
      <c r="B1484" t="s">
        <v>23226</v>
      </c>
      <c r="C1484" t="s">
        <v>23225</v>
      </c>
      <c r="D1484" t="s">
        <v>23224</v>
      </c>
      <c r="E1484" t="s">
        <v>13338</v>
      </c>
      <c r="F1484" t="s">
        <v>4</v>
      </c>
      <c r="G1484" s="2">
        <v>43027</v>
      </c>
      <c r="H1484" s="1">
        <v>194318</v>
      </c>
      <c r="I1484" s="1">
        <v>191619</v>
      </c>
      <c r="J1484" s="1">
        <v>191619</v>
      </c>
      <c r="K1484" s="1">
        <v>84300.1</v>
      </c>
    </row>
    <row r="1485" spans="1:11" x14ac:dyDescent="0.25">
      <c r="A1485" t="s">
        <v>23223</v>
      </c>
      <c r="B1485" t="s">
        <v>23222</v>
      </c>
      <c r="C1485" t="s">
        <v>1898</v>
      </c>
      <c r="D1485" t="s">
        <v>1897</v>
      </c>
      <c r="E1485" t="s">
        <v>13338</v>
      </c>
      <c r="F1485" t="s">
        <v>10658</v>
      </c>
      <c r="G1485" s="2">
        <v>43013</v>
      </c>
      <c r="H1485" s="1">
        <v>28824</v>
      </c>
      <c r="I1485" s="1">
        <v>28766</v>
      </c>
      <c r="J1485" s="1">
        <v>28766</v>
      </c>
      <c r="K1485" s="1">
        <v>11506.4</v>
      </c>
    </row>
    <row r="1486" spans="1:11" x14ac:dyDescent="0.25">
      <c r="A1486" t="s">
        <v>23221</v>
      </c>
      <c r="B1486" t="s">
        <v>23220</v>
      </c>
      <c r="C1486" t="s">
        <v>23219</v>
      </c>
      <c r="D1486" t="s">
        <v>23218</v>
      </c>
      <c r="E1486" t="s">
        <v>13338</v>
      </c>
      <c r="F1486" t="s">
        <v>10658</v>
      </c>
      <c r="G1486" s="2">
        <v>43040</v>
      </c>
      <c r="H1486" s="1">
        <v>56256</v>
      </c>
      <c r="I1486" s="1">
        <v>55759</v>
      </c>
      <c r="J1486" s="1">
        <v>55759</v>
      </c>
      <c r="K1486" s="1">
        <v>23511.200000000001</v>
      </c>
    </row>
    <row r="1487" spans="1:11" x14ac:dyDescent="0.25">
      <c r="A1487" t="s">
        <v>23217</v>
      </c>
      <c r="B1487" t="s">
        <v>23216</v>
      </c>
      <c r="C1487" t="s">
        <v>18331</v>
      </c>
      <c r="D1487" t="s">
        <v>23215</v>
      </c>
      <c r="E1487" t="s">
        <v>13338</v>
      </c>
      <c r="F1487" t="s">
        <v>4</v>
      </c>
      <c r="G1487" s="2">
        <v>43046</v>
      </c>
      <c r="H1487" s="1">
        <v>60475</v>
      </c>
      <c r="I1487" s="1">
        <v>60367</v>
      </c>
      <c r="J1487" s="1">
        <v>60367</v>
      </c>
      <c r="K1487" s="1">
        <v>24217.5</v>
      </c>
    </row>
    <row r="1488" spans="1:11" x14ac:dyDescent="0.25">
      <c r="A1488" t="s">
        <v>23214</v>
      </c>
      <c r="B1488" t="s">
        <v>23213</v>
      </c>
      <c r="C1488" t="s">
        <v>23212</v>
      </c>
      <c r="D1488" t="s">
        <v>23211</v>
      </c>
      <c r="E1488" t="s">
        <v>13338</v>
      </c>
      <c r="F1488" t="s">
        <v>10658</v>
      </c>
      <c r="G1488" s="2">
        <v>42971</v>
      </c>
      <c r="I1488" s="1">
        <v>347254</v>
      </c>
      <c r="J1488" s="1">
        <v>347254</v>
      </c>
      <c r="K1488" s="1">
        <v>164771.4</v>
      </c>
    </row>
    <row r="1489" spans="1:11" x14ac:dyDescent="0.25">
      <c r="A1489" t="s">
        <v>23210</v>
      </c>
      <c r="B1489" t="s">
        <v>23209</v>
      </c>
      <c r="C1489" t="s">
        <v>23208</v>
      </c>
      <c r="D1489" t="s">
        <v>23207</v>
      </c>
      <c r="E1489" t="s">
        <v>13338</v>
      </c>
      <c r="F1489" t="s">
        <v>10658</v>
      </c>
      <c r="G1489" s="2">
        <v>42999</v>
      </c>
      <c r="I1489" s="1">
        <v>42821</v>
      </c>
      <c r="J1489" s="1">
        <v>42821</v>
      </c>
      <c r="K1489" s="1">
        <v>17128.400000000001</v>
      </c>
    </row>
    <row r="1490" spans="1:11" x14ac:dyDescent="0.25">
      <c r="A1490" t="s">
        <v>23206</v>
      </c>
      <c r="B1490" t="s">
        <v>23205</v>
      </c>
      <c r="C1490" t="s">
        <v>4072</v>
      </c>
      <c r="D1490" t="s">
        <v>4071</v>
      </c>
      <c r="E1490" t="s">
        <v>13338</v>
      </c>
      <c r="F1490" t="s">
        <v>10658</v>
      </c>
      <c r="G1490" s="2">
        <v>43059</v>
      </c>
      <c r="H1490" s="1">
        <v>2059384</v>
      </c>
      <c r="I1490" s="1">
        <v>1775913</v>
      </c>
      <c r="J1490" s="1">
        <v>1775913</v>
      </c>
      <c r="K1490" s="1">
        <v>861590.3</v>
      </c>
    </row>
    <row r="1491" spans="1:11" x14ac:dyDescent="0.25">
      <c r="A1491" t="s">
        <v>23204</v>
      </c>
      <c r="B1491" t="s">
        <v>23203</v>
      </c>
      <c r="C1491" t="s">
        <v>7960</v>
      </c>
      <c r="D1491" t="s">
        <v>7959</v>
      </c>
      <c r="E1491" t="s">
        <v>13338</v>
      </c>
      <c r="F1491" t="s">
        <v>4</v>
      </c>
      <c r="G1491" s="2">
        <v>43059</v>
      </c>
      <c r="H1491" s="1">
        <v>84076</v>
      </c>
      <c r="I1491" s="1">
        <v>83736</v>
      </c>
      <c r="J1491" s="1">
        <v>83736</v>
      </c>
      <c r="K1491" s="1">
        <v>34369.4</v>
      </c>
    </row>
    <row r="1492" spans="1:11" x14ac:dyDescent="0.25">
      <c r="A1492" t="s">
        <v>23202</v>
      </c>
      <c r="B1492" t="s">
        <v>23201</v>
      </c>
      <c r="C1492" t="s">
        <v>2446</v>
      </c>
      <c r="D1492" t="s">
        <v>2445</v>
      </c>
      <c r="E1492" t="s">
        <v>13338</v>
      </c>
      <c r="F1492" t="s">
        <v>10658</v>
      </c>
      <c r="G1492" s="2">
        <v>43025</v>
      </c>
      <c r="H1492" s="1">
        <v>164929</v>
      </c>
      <c r="I1492" s="1">
        <v>164507</v>
      </c>
      <c r="J1492" s="1">
        <v>164507</v>
      </c>
      <c r="K1492" s="1">
        <v>65802.8</v>
      </c>
    </row>
    <row r="1493" spans="1:11" x14ac:dyDescent="0.25">
      <c r="A1493" t="s">
        <v>23200</v>
      </c>
      <c r="B1493" t="s">
        <v>23199</v>
      </c>
      <c r="C1493" t="s">
        <v>23198</v>
      </c>
      <c r="D1493" t="s">
        <v>23197</v>
      </c>
      <c r="E1493" t="s">
        <v>13338</v>
      </c>
      <c r="F1493" t="s">
        <v>10658</v>
      </c>
      <c r="G1493" s="2">
        <v>43025</v>
      </c>
      <c r="H1493" s="1">
        <v>104005</v>
      </c>
      <c r="I1493" s="1">
        <v>61738</v>
      </c>
      <c r="J1493" s="1">
        <v>61738</v>
      </c>
      <c r="K1493" s="1">
        <v>30869</v>
      </c>
    </row>
    <row r="1494" spans="1:11" x14ac:dyDescent="0.25">
      <c r="A1494" t="s">
        <v>23196</v>
      </c>
      <c r="B1494" t="s">
        <v>23195</v>
      </c>
      <c r="C1494" t="s">
        <v>23194</v>
      </c>
      <c r="D1494" t="s">
        <v>23193</v>
      </c>
      <c r="E1494" t="s">
        <v>13338</v>
      </c>
      <c r="F1494" t="s">
        <v>4</v>
      </c>
      <c r="G1494" s="2">
        <v>43032</v>
      </c>
      <c r="H1494" s="1">
        <v>5894</v>
      </c>
      <c r="I1494" s="1">
        <v>5769</v>
      </c>
      <c r="J1494" s="1">
        <v>5769</v>
      </c>
      <c r="K1494" s="1">
        <v>2666.2</v>
      </c>
    </row>
    <row r="1495" spans="1:11" x14ac:dyDescent="0.25">
      <c r="A1495" t="s">
        <v>23192</v>
      </c>
      <c r="B1495" t="s">
        <v>23191</v>
      </c>
      <c r="C1495" t="s">
        <v>5705</v>
      </c>
      <c r="D1495" t="s">
        <v>5704</v>
      </c>
      <c r="E1495" t="s">
        <v>13338</v>
      </c>
      <c r="F1495" t="s">
        <v>4</v>
      </c>
      <c r="G1495" s="2">
        <v>42971</v>
      </c>
      <c r="I1495" s="1">
        <v>1952945</v>
      </c>
      <c r="J1495" s="1">
        <v>1952945</v>
      </c>
      <c r="K1495" s="1">
        <v>781178</v>
      </c>
    </row>
    <row r="1496" spans="1:11" x14ac:dyDescent="0.25">
      <c r="A1496" t="s">
        <v>23190</v>
      </c>
      <c r="B1496" t="s">
        <v>23189</v>
      </c>
      <c r="C1496" t="s">
        <v>10303</v>
      </c>
      <c r="D1496" t="s">
        <v>10302</v>
      </c>
      <c r="E1496" t="s">
        <v>13338</v>
      </c>
      <c r="F1496" t="s">
        <v>4</v>
      </c>
      <c r="G1496" s="2">
        <v>43077</v>
      </c>
      <c r="H1496" s="1">
        <v>43402</v>
      </c>
      <c r="J1496" s="1">
        <v>43402</v>
      </c>
      <c r="K1496" s="1">
        <v>17360.8</v>
      </c>
    </row>
    <row r="1497" spans="1:11" x14ac:dyDescent="0.25">
      <c r="A1497" t="s">
        <v>23188</v>
      </c>
      <c r="B1497" t="s">
        <v>23187</v>
      </c>
      <c r="C1497" t="s">
        <v>2418</v>
      </c>
      <c r="D1497" t="s">
        <v>2417</v>
      </c>
      <c r="E1497" t="s">
        <v>13338</v>
      </c>
      <c r="F1497" t="s">
        <v>10658</v>
      </c>
      <c r="G1497" s="2">
        <v>43018</v>
      </c>
      <c r="H1497" s="1">
        <v>57058</v>
      </c>
      <c r="I1497" s="1">
        <v>57052</v>
      </c>
      <c r="J1497" s="1">
        <v>57052</v>
      </c>
      <c r="K1497" s="1">
        <v>28526</v>
      </c>
    </row>
    <row r="1498" spans="1:11" x14ac:dyDescent="0.25">
      <c r="A1498" t="s">
        <v>23186</v>
      </c>
      <c r="B1498" t="s">
        <v>23185</v>
      </c>
      <c r="C1498" t="s">
        <v>23184</v>
      </c>
      <c r="D1498" t="s">
        <v>23183</v>
      </c>
      <c r="E1498" t="s">
        <v>13338</v>
      </c>
      <c r="F1498" t="s">
        <v>10658</v>
      </c>
      <c r="G1498" s="2">
        <v>43041</v>
      </c>
      <c r="H1498" s="1">
        <v>9288</v>
      </c>
      <c r="I1498" s="1">
        <v>8979</v>
      </c>
      <c r="J1498" s="1">
        <v>8979</v>
      </c>
      <c r="K1498" s="1">
        <v>4489.5</v>
      </c>
    </row>
    <row r="1499" spans="1:11" x14ac:dyDescent="0.25">
      <c r="A1499" t="s">
        <v>23182</v>
      </c>
      <c r="B1499" t="s">
        <v>23181</v>
      </c>
      <c r="C1499" t="s">
        <v>23180</v>
      </c>
      <c r="D1499" t="s">
        <v>23179</v>
      </c>
      <c r="E1499" t="s">
        <v>13338</v>
      </c>
      <c r="F1499" t="s">
        <v>10658</v>
      </c>
      <c r="G1499" s="2">
        <v>43024</v>
      </c>
      <c r="H1499" s="1">
        <v>389032</v>
      </c>
      <c r="I1499" s="1">
        <v>497921</v>
      </c>
      <c r="J1499" s="1">
        <v>497921</v>
      </c>
      <c r="K1499" s="1">
        <v>199890.4</v>
      </c>
    </row>
    <row r="1500" spans="1:11" x14ac:dyDescent="0.25">
      <c r="A1500" t="s">
        <v>23178</v>
      </c>
      <c r="B1500" t="s">
        <v>23177</v>
      </c>
      <c r="C1500" t="s">
        <v>23176</v>
      </c>
      <c r="D1500" t="s">
        <v>23175</v>
      </c>
      <c r="E1500" t="s">
        <v>13338</v>
      </c>
      <c r="F1500" t="s">
        <v>10658</v>
      </c>
      <c r="G1500" s="2">
        <v>43024</v>
      </c>
      <c r="H1500" s="1">
        <v>49469</v>
      </c>
      <c r="I1500" s="1">
        <v>49359</v>
      </c>
      <c r="J1500" s="1">
        <v>49359</v>
      </c>
      <c r="K1500" s="1">
        <v>20049.5</v>
      </c>
    </row>
    <row r="1501" spans="1:11" x14ac:dyDescent="0.25">
      <c r="A1501" t="s">
        <v>23174</v>
      </c>
      <c r="B1501" t="s">
        <v>23173</v>
      </c>
      <c r="C1501" t="s">
        <v>5145</v>
      </c>
      <c r="D1501" t="s">
        <v>5144</v>
      </c>
      <c r="E1501" t="s">
        <v>13338</v>
      </c>
      <c r="F1501" t="s">
        <v>10658</v>
      </c>
      <c r="G1501" s="2">
        <v>43059</v>
      </c>
      <c r="H1501" s="1">
        <v>119686</v>
      </c>
      <c r="I1501" s="1">
        <v>149531</v>
      </c>
      <c r="J1501" s="1">
        <v>149531</v>
      </c>
      <c r="K1501" s="1">
        <v>66307</v>
      </c>
    </row>
    <row r="1502" spans="1:11" x14ac:dyDescent="0.25">
      <c r="A1502" t="s">
        <v>23172</v>
      </c>
      <c r="B1502" t="s">
        <v>23171</v>
      </c>
      <c r="C1502" t="s">
        <v>8481</v>
      </c>
      <c r="D1502" t="s">
        <v>23170</v>
      </c>
      <c r="E1502" t="s">
        <v>13338</v>
      </c>
      <c r="F1502" t="s">
        <v>10658</v>
      </c>
      <c r="G1502" s="2">
        <v>42977</v>
      </c>
      <c r="H1502" s="1">
        <v>93348</v>
      </c>
      <c r="I1502" s="1">
        <v>93301</v>
      </c>
      <c r="J1502" s="1">
        <v>93301</v>
      </c>
      <c r="K1502" s="1">
        <v>37320.400000000001</v>
      </c>
    </row>
    <row r="1503" spans="1:11" x14ac:dyDescent="0.25">
      <c r="A1503" t="s">
        <v>23169</v>
      </c>
      <c r="B1503" t="s">
        <v>23168</v>
      </c>
      <c r="C1503" t="s">
        <v>23167</v>
      </c>
      <c r="D1503" t="s">
        <v>23166</v>
      </c>
      <c r="E1503" t="s">
        <v>13338</v>
      </c>
      <c r="F1503" t="s">
        <v>10658</v>
      </c>
      <c r="G1503" s="2">
        <v>43084</v>
      </c>
      <c r="I1503" s="1">
        <v>10200</v>
      </c>
      <c r="J1503" s="1">
        <v>10200</v>
      </c>
      <c r="K1503" s="1">
        <v>4080</v>
      </c>
    </row>
    <row r="1504" spans="1:11" x14ac:dyDescent="0.25">
      <c r="A1504" t="s">
        <v>23165</v>
      </c>
      <c r="B1504" t="s">
        <v>23164</v>
      </c>
      <c r="C1504" t="s">
        <v>23163</v>
      </c>
      <c r="D1504" t="s">
        <v>23162</v>
      </c>
      <c r="E1504" t="s">
        <v>13338</v>
      </c>
      <c r="F1504" t="s">
        <v>10658</v>
      </c>
      <c r="G1504" s="2">
        <v>43014</v>
      </c>
      <c r="I1504" s="1">
        <v>145523</v>
      </c>
      <c r="J1504" s="1">
        <v>145523</v>
      </c>
      <c r="K1504" s="1">
        <v>58209.2</v>
      </c>
    </row>
    <row r="1505" spans="1:11" x14ac:dyDescent="0.25">
      <c r="A1505" t="s">
        <v>23161</v>
      </c>
      <c r="B1505" t="s">
        <v>23160</v>
      </c>
      <c r="C1505" t="s">
        <v>23159</v>
      </c>
      <c r="D1505" t="s">
        <v>23158</v>
      </c>
      <c r="E1505" t="s">
        <v>13338</v>
      </c>
      <c r="F1505" t="s">
        <v>10658</v>
      </c>
      <c r="G1505" s="2">
        <v>43033</v>
      </c>
      <c r="I1505" s="1">
        <v>860652</v>
      </c>
      <c r="J1505" s="1">
        <v>860652</v>
      </c>
      <c r="K1505" s="1">
        <v>430326</v>
      </c>
    </row>
    <row r="1506" spans="1:11" x14ac:dyDescent="0.25">
      <c r="A1506" t="s">
        <v>23157</v>
      </c>
      <c r="B1506" t="s">
        <v>23156</v>
      </c>
      <c r="C1506" t="s">
        <v>11952</v>
      </c>
      <c r="D1506" t="s">
        <v>11951</v>
      </c>
      <c r="E1506" t="s">
        <v>13338</v>
      </c>
      <c r="F1506" t="s">
        <v>10658</v>
      </c>
      <c r="G1506" s="2">
        <v>43062</v>
      </c>
      <c r="H1506" s="1">
        <v>190688</v>
      </c>
      <c r="I1506" s="1">
        <v>190687</v>
      </c>
      <c r="J1506" s="1">
        <v>190687</v>
      </c>
      <c r="K1506" s="1">
        <v>95343.5</v>
      </c>
    </row>
    <row r="1507" spans="1:11" x14ac:dyDescent="0.25">
      <c r="A1507" t="s">
        <v>23155</v>
      </c>
      <c r="B1507" t="s">
        <v>23154</v>
      </c>
      <c r="C1507" t="s">
        <v>1862</v>
      </c>
      <c r="D1507" t="s">
        <v>1861</v>
      </c>
      <c r="E1507" t="s">
        <v>13338</v>
      </c>
      <c r="F1507" t="s">
        <v>10658</v>
      </c>
      <c r="G1507" s="2">
        <v>43040</v>
      </c>
      <c r="H1507" s="1">
        <v>66883</v>
      </c>
      <c r="I1507" s="1">
        <v>66725</v>
      </c>
      <c r="J1507" s="1">
        <v>66725</v>
      </c>
      <c r="K1507" s="1">
        <v>26922</v>
      </c>
    </row>
    <row r="1508" spans="1:11" x14ac:dyDescent="0.25">
      <c r="A1508" t="s">
        <v>23153</v>
      </c>
      <c r="B1508" t="s">
        <v>23152</v>
      </c>
      <c r="C1508" t="s">
        <v>23151</v>
      </c>
      <c r="D1508" t="s">
        <v>23150</v>
      </c>
      <c r="E1508" t="s">
        <v>13338</v>
      </c>
      <c r="F1508" t="s">
        <v>4</v>
      </c>
      <c r="G1508" s="2">
        <v>43033</v>
      </c>
      <c r="I1508" s="1">
        <v>5529</v>
      </c>
      <c r="J1508" s="1">
        <v>5529</v>
      </c>
      <c r="K1508" s="1">
        <v>2211.6</v>
      </c>
    </row>
    <row r="1509" spans="1:11" x14ac:dyDescent="0.25">
      <c r="A1509" t="s">
        <v>23149</v>
      </c>
      <c r="B1509" t="s">
        <v>23148</v>
      </c>
      <c r="C1509" t="s">
        <v>23147</v>
      </c>
      <c r="D1509" t="s">
        <v>23146</v>
      </c>
      <c r="E1509" t="s">
        <v>13338</v>
      </c>
      <c r="F1509" t="s">
        <v>4</v>
      </c>
      <c r="G1509" s="2">
        <v>43020</v>
      </c>
      <c r="I1509" s="1">
        <v>48118</v>
      </c>
      <c r="J1509" s="1">
        <v>48118</v>
      </c>
      <c r="K1509" s="1">
        <v>19247.2</v>
      </c>
    </row>
    <row r="1510" spans="1:11" x14ac:dyDescent="0.25">
      <c r="A1510" t="s">
        <v>23145</v>
      </c>
      <c r="B1510" t="s">
        <v>23144</v>
      </c>
      <c r="C1510" t="s">
        <v>12000</v>
      </c>
      <c r="D1510" t="s">
        <v>11999</v>
      </c>
      <c r="E1510" t="s">
        <v>13338</v>
      </c>
      <c r="F1510" t="s">
        <v>10658</v>
      </c>
      <c r="G1510" s="2">
        <v>43013</v>
      </c>
      <c r="H1510" s="1">
        <v>490931</v>
      </c>
      <c r="I1510" s="1">
        <v>483413</v>
      </c>
      <c r="J1510" s="1">
        <v>483413</v>
      </c>
      <c r="K1510" s="1">
        <v>212715.8</v>
      </c>
    </row>
    <row r="1511" spans="1:11" x14ac:dyDescent="0.25">
      <c r="A1511" t="s">
        <v>23143</v>
      </c>
      <c r="B1511" t="s">
        <v>23142</v>
      </c>
      <c r="C1511" t="s">
        <v>23141</v>
      </c>
      <c r="D1511" t="s">
        <v>23140</v>
      </c>
      <c r="E1511" t="s">
        <v>13338</v>
      </c>
      <c r="F1511" t="s">
        <v>10658</v>
      </c>
      <c r="G1511" s="2">
        <v>43011</v>
      </c>
      <c r="H1511" s="1">
        <v>103319</v>
      </c>
      <c r="I1511" s="1">
        <v>103309</v>
      </c>
      <c r="J1511" s="1">
        <v>103309</v>
      </c>
      <c r="K1511" s="1">
        <v>51654.5</v>
      </c>
    </row>
    <row r="1512" spans="1:11" x14ac:dyDescent="0.25">
      <c r="A1512" t="s">
        <v>23139</v>
      </c>
      <c r="B1512" t="s">
        <v>23138</v>
      </c>
      <c r="C1512" t="s">
        <v>23137</v>
      </c>
      <c r="D1512" t="s">
        <v>23136</v>
      </c>
      <c r="E1512" t="s">
        <v>13338</v>
      </c>
      <c r="F1512" t="s">
        <v>10658</v>
      </c>
      <c r="G1512" s="2">
        <v>42773</v>
      </c>
      <c r="H1512" s="1">
        <v>17394</v>
      </c>
      <c r="I1512" s="1">
        <v>17339</v>
      </c>
      <c r="J1512" s="1">
        <v>17339</v>
      </c>
      <c r="K1512" s="1">
        <v>6415.43</v>
      </c>
    </row>
    <row r="1513" spans="1:11" x14ac:dyDescent="0.25">
      <c r="A1513" t="s">
        <v>23135</v>
      </c>
      <c r="B1513" t="s">
        <v>23134</v>
      </c>
      <c r="C1513" t="s">
        <v>23133</v>
      </c>
      <c r="D1513" t="s">
        <v>23132</v>
      </c>
      <c r="E1513" t="s">
        <v>13338</v>
      </c>
      <c r="F1513" t="s">
        <v>10658</v>
      </c>
      <c r="G1513" s="2">
        <v>43014</v>
      </c>
      <c r="H1513" s="1">
        <v>22092</v>
      </c>
      <c r="I1513" s="1">
        <v>22061</v>
      </c>
      <c r="J1513" s="1">
        <v>22061</v>
      </c>
      <c r="K1513" s="1">
        <v>8824.4</v>
      </c>
    </row>
    <row r="1514" spans="1:11" x14ac:dyDescent="0.25">
      <c r="A1514" t="s">
        <v>23131</v>
      </c>
      <c r="B1514" t="s">
        <v>23130</v>
      </c>
      <c r="C1514" t="s">
        <v>23129</v>
      </c>
      <c r="D1514" t="s">
        <v>23128</v>
      </c>
      <c r="E1514" t="s">
        <v>13338</v>
      </c>
      <c r="F1514" t="s">
        <v>10658</v>
      </c>
      <c r="G1514" s="2">
        <v>43014</v>
      </c>
      <c r="I1514" s="1">
        <v>86808</v>
      </c>
      <c r="J1514" s="1">
        <v>86808</v>
      </c>
      <c r="K1514" s="1">
        <v>34723.199999999997</v>
      </c>
    </row>
    <row r="1515" spans="1:11" x14ac:dyDescent="0.25">
      <c r="A1515" t="s">
        <v>23127</v>
      </c>
      <c r="B1515" t="s">
        <v>23126</v>
      </c>
      <c r="C1515" t="s">
        <v>23125</v>
      </c>
      <c r="D1515" t="s">
        <v>23124</v>
      </c>
      <c r="E1515" t="s">
        <v>13338</v>
      </c>
      <c r="F1515" t="s">
        <v>4</v>
      </c>
      <c r="G1515" s="2">
        <v>43054</v>
      </c>
      <c r="H1515" s="1">
        <v>377660</v>
      </c>
      <c r="I1515" s="1">
        <v>377472</v>
      </c>
      <c r="J1515" s="1">
        <v>377472</v>
      </c>
      <c r="K1515" s="1">
        <v>153332.9</v>
      </c>
    </row>
    <row r="1516" spans="1:11" x14ac:dyDescent="0.25">
      <c r="A1516" t="s">
        <v>23106</v>
      </c>
      <c r="B1516" t="s">
        <v>23105</v>
      </c>
      <c r="C1516" t="s">
        <v>23104</v>
      </c>
      <c r="D1516" t="s">
        <v>23103</v>
      </c>
      <c r="E1516" t="s">
        <v>13338</v>
      </c>
      <c r="F1516" t="s">
        <v>10658</v>
      </c>
      <c r="G1516" s="2">
        <v>43083</v>
      </c>
      <c r="H1516" s="1">
        <v>24867</v>
      </c>
      <c r="I1516" s="1">
        <v>24838</v>
      </c>
      <c r="J1516" s="1">
        <v>24838</v>
      </c>
      <c r="K1516" s="1">
        <v>11746.8</v>
      </c>
    </row>
    <row r="1517" spans="1:11" x14ac:dyDescent="0.25">
      <c r="A1517" t="s">
        <v>23102</v>
      </c>
      <c r="B1517" t="s">
        <v>23101</v>
      </c>
      <c r="C1517" t="s">
        <v>21917</v>
      </c>
      <c r="D1517" t="s">
        <v>21916</v>
      </c>
      <c r="E1517" t="s">
        <v>13338</v>
      </c>
      <c r="F1517" t="s">
        <v>10658</v>
      </c>
      <c r="G1517" s="2">
        <v>43052</v>
      </c>
      <c r="I1517" s="1">
        <v>153397</v>
      </c>
      <c r="J1517" s="1">
        <v>153397</v>
      </c>
      <c r="K1517" s="1">
        <v>61358.8</v>
      </c>
    </row>
    <row r="1518" spans="1:11" x14ac:dyDescent="0.25">
      <c r="A1518" t="s">
        <v>23100</v>
      </c>
      <c r="B1518" t="s">
        <v>23099</v>
      </c>
      <c r="C1518" t="s">
        <v>10367</v>
      </c>
      <c r="D1518" t="s">
        <v>10366</v>
      </c>
      <c r="E1518" t="s">
        <v>13338</v>
      </c>
      <c r="F1518" t="s">
        <v>10658</v>
      </c>
      <c r="G1518" s="2">
        <v>42977</v>
      </c>
      <c r="H1518" s="1">
        <v>80068</v>
      </c>
      <c r="I1518" s="1">
        <v>80039</v>
      </c>
      <c r="J1518" s="1">
        <v>80039</v>
      </c>
      <c r="K1518" s="1">
        <v>32015.599999999999</v>
      </c>
    </row>
    <row r="1519" spans="1:11" x14ac:dyDescent="0.25">
      <c r="A1519" t="s">
        <v>23098</v>
      </c>
      <c r="B1519" t="s">
        <v>23097</v>
      </c>
      <c r="C1519" t="s">
        <v>23096</v>
      </c>
      <c r="D1519" t="s">
        <v>23095</v>
      </c>
      <c r="E1519" t="s">
        <v>13338</v>
      </c>
      <c r="F1519" t="s">
        <v>10658</v>
      </c>
      <c r="G1519" s="2">
        <v>42977</v>
      </c>
      <c r="H1519" s="1">
        <v>30880</v>
      </c>
      <c r="I1519" s="1">
        <v>27137</v>
      </c>
      <c r="J1519" s="1">
        <v>27137</v>
      </c>
      <c r="K1519" s="1">
        <v>13568.5</v>
      </c>
    </row>
    <row r="1520" spans="1:11" x14ac:dyDescent="0.25">
      <c r="A1520" t="s">
        <v>23094</v>
      </c>
      <c r="B1520" t="s">
        <v>23093</v>
      </c>
      <c r="C1520" t="s">
        <v>23092</v>
      </c>
      <c r="D1520" t="s">
        <v>23091</v>
      </c>
      <c r="E1520" t="s">
        <v>13338</v>
      </c>
      <c r="F1520" t="s">
        <v>10658</v>
      </c>
      <c r="G1520" s="2">
        <v>43014</v>
      </c>
      <c r="H1520" s="1">
        <v>56350</v>
      </c>
      <c r="I1520" s="1">
        <v>61165</v>
      </c>
      <c r="J1520" s="1">
        <v>61165</v>
      </c>
      <c r="K1520" s="1">
        <v>28969.8</v>
      </c>
    </row>
    <row r="1521" spans="1:11" x14ac:dyDescent="0.25">
      <c r="A1521" t="s">
        <v>23090</v>
      </c>
      <c r="B1521" t="s">
        <v>23089</v>
      </c>
      <c r="C1521" t="s">
        <v>23088</v>
      </c>
      <c r="D1521" t="s">
        <v>23087</v>
      </c>
      <c r="E1521" t="s">
        <v>13338</v>
      </c>
      <c r="F1521" t="s">
        <v>4</v>
      </c>
      <c r="G1521" s="2">
        <v>43059</v>
      </c>
      <c r="H1521" s="1">
        <v>4710</v>
      </c>
      <c r="I1521" s="1">
        <v>4614</v>
      </c>
      <c r="J1521" s="1">
        <v>4614</v>
      </c>
      <c r="K1521" s="1">
        <v>1845.6</v>
      </c>
    </row>
    <row r="1522" spans="1:11" x14ac:dyDescent="0.25">
      <c r="A1522" t="s">
        <v>23086</v>
      </c>
      <c r="B1522" t="s">
        <v>23085</v>
      </c>
      <c r="C1522" t="s">
        <v>6963</v>
      </c>
      <c r="D1522" t="s">
        <v>6962</v>
      </c>
      <c r="E1522" t="s">
        <v>13338</v>
      </c>
      <c r="F1522" t="s">
        <v>10658</v>
      </c>
      <c r="G1522" s="2">
        <v>42977</v>
      </c>
      <c r="H1522" s="1">
        <v>174915</v>
      </c>
      <c r="I1522" s="1">
        <v>174916</v>
      </c>
      <c r="J1522" s="1">
        <v>174916</v>
      </c>
      <c r="K1522" s="1">
        <v>87458</v>
      </c>
    </row>
    <row r="1523" spans="1:11" x14ac:dyDescent="0.25">
      <c r="A1523" t="s">
        <v>23084</v>
      </c>
      <c r="B1523" t="s">
        <v>23083</v>
      </c>
      <c r="C1523" t="s">
        <v>2822</v>
      </c>
      <c r="D1523" t="s">
        <v>2821</v>
      </c>
      <c r="E1523" t="s">
        <v>13338</v>
      </c>
      <c r="F1523" t="s">
        <v>10658</v>
      </c>
      <c r="G1523" s="2">
        <v>43040</v>
      </c>
      <c r="H1523" s="1">
        <v>177998</v>
      </c>
      <c r="I1523" s="1">
        <v>177909</v>
      </c>
      <c r="J1523" s="1">
        <v>177909</v>
      </c>
      <c r="K1523" s="1">
        <v>71198.2</v>
      </c>
    </row>
    <row r="1524" spans="1:11" x14ac:dyDescent="0.25">
      <c r="A1524" t="s">
        <v>23082</v>
      </c>
      <c r="B1524" t="s">
        <v>23081</v>
      </c>
      <c r="C1524" t="s">
        <v>23080</v>
      </c>
      <c r="D1524" t="s">
        <v>23079</v>
      </c>
      <c r="E1524" t="s">
        <v>13338</v>
      </c>
      <c r="F1524" t="s">
        <v>10658</v>
      </c>
      <c r="G1524" s="2">
        <v>43011</v>
      </c>
      <c r="H1524" s="1">
        <v>3598</v>
      </c>
      <c r="I1524" s="1">
        <v>3596</v>
      </c>
      <c r="J1524" s="1">
        <v>3596</v>
      </c>
      <c r="K1524" s="1">
        <v>1438.4</v>
      </c>
    </row>
    <row r="1525" spans="1:11" x14ac:dyDescent="0.25">
      <c r="A1525" t="s">
        <v>23078</v>
      </c>
      <c r="B1525" t="s">
        <v>23077</v>
      </c>
      <c r="C1525" t="s">
        <v>3580</v>
      </c>
      <c r="D1525" t="s">
        <v>3579</v>
      </c>
      <c r="E1525" t="s">
        <v>13338</v>
      </c>
      <c r="F1525" t="s">
        <v>10658</v>
      </c>
      <c r="G1525" s="2">
        <v>43084</v>
      </c>
      <c r="H1525" s="1">
        <v>698145</v>
      </c>
      <c r="I1525" s="1">
        <v>698145</v>
      </c>
      <c r="J1525" s="1">
        <v>698145</v>
      </c>
      <c r="K1525" s="1">
        <v>298107.3</v>
      </c>
    </row>
    <row r="1526" spans="1:11" x14ac:dyDescent="0.25">
      <c r="A1526" t="s">
        <v>23076</v>
      </c>
      <c r="B1526" t="s">
        <v>23075</v>
      </c>
      <c r="C1526" t="s">
        <v>23074</v>
      </c>
      <c r="D1526" t="s">
        <v>23073</v>
      </c>
      <c r="E1526" t="s">
        <v>13338</v>
      </c>
      <c r="F1526" t="s">
        <v>10658</v>
      </c>
      <c r="G1526" s="2">
        <v>43084</v>
      </c>
      <c r="H1526" s="1">
        <v>90124</v>
      </c>
      <c r="I1526" s="1">
        <v>78062</v>
      </c>
      <c r="J1526" s="1">
        <v>78062</v>
      </c>
      <c r="K1526" s="1">
        <v>39031</v>
      </c>
    </row>
    <row r="1527" spans="1:11" x14ac:dyDescent="0.25">
      <c r="A1527" t="s">
        <v>23072</v>
      </c>
      <c r="B1527" t="s">
        <v>23071</v>
      </c>
      <c r="C1527" t="s">
        <v>23070</v>
      </c>
      <c r="D1527" t="s">
        <v>23069</v>
      </c>
      <c r="E1527" t="s">
        <v>13338</v>
      </c>
      <c r="F1527" t="s">
        <v>4</v>
      </c>
      <c r="G1527" s="2">
        <v>43062</v>
      </c>
      <c r="H1527" s="1">
        <v>80368</v>
      </c>
      <c r="I1527" s="1">
        <v>80287</v>
      </c>
      <c r="J1527" s="1">
        <v>80287</v>
      </c>
      <c r="K1527" s="1">
        <v>37085.9</v>
      </c>
    </row>
    <row r="1528" spans="1:11" x14ac:dyDescent="0.25">
      <c r="A1528" t="s">
        <v>23068</v>
      </c>
      <c r="B1528" t="s">
        <v>23067</v>
      </c>
      <c r="C1528" t="s">
        <v>23066</v>
      </c>
      <c r="D1528" t="s">
        <v>23065</v>
      </c>
      <c r="E1528" t="s">
        <v>13338</v>
      </c>
      <c r="F1528" t="s">
        <v>10658</v>
      </c>
      <c r="G1528" s="2">
        <v>43059</v>
      </c>
      <c r="I1528" s="1">
        <v>56531</v>
      </c>
      <c r="J1528" s="1">
        <v>56531</v>
      </c>
      <c r="K1528" s="1">
        <v>28265.5</v>
      </c>
    </row>
    <row r="1529" spans="1:11" x14ac:dyDescent="0.25">
      <c r="A1529" t="s">
        <v>23064</v>
      </c>
      <c r="B1529" t="s">
        <v>23063</v>
      </c>
      <c r="C1529" t="s">
        <v>4449</v>
      </c>
      <c r="D1529" t="s">
        <v>4448</v>
      </c>
      <c r="E1529" t="s">
        <v>13338</v>
      </c>
      <c r="F1529" t="s">
        <v>10658</v>
      </c>
      <c r="G1529" s="2">
        <v>43080</v>
      </c>
      <c r="H1529" s="1">
        <v>29790</v>
      </c>
      <c r="I1529" s="1">
        <v>29549</v>
      </c>
      <c r="J1529" s="1">
        <v>29549</v>
      </c>
      <c r="K1529" s="1">
        <v>12489.7</v>
      </c>
    </row>
    <row r="1530" spans="1:11" x14ac:dyDescent="0.25">
      <c r="A1530" t="s">
        <v>23062</v>
      </c>
      <c r="B1530" t="s">
        <v>23061</v>
      </c>
      <c r="C1530" t="s">
        <v>524</v>
      </c>
      <c r="D1530" t="s">
        <v>523</v>
      </c>
      <c r="E1530" t="s">
        <v>13338</v>
      </c>
      <c r="F1530" t="s">
        <v>10658</v>
      </c>
      <c r="G1530" s="2">
        <v>43012</v>
      </c>
      <c r="H1530" s="1">
        <v>124768</v>
      </c>
      <c r="I1530" s="1">
        <v>124546</v>
      </c>
      <c r="J1530" s="1">
        <v>124546</v>
      </c>
      <c r="K1530" s="1">
        <v>49864</v>
      </c>
    </row>
    <row r="1531" spans="1:11" x14ac:dyDescent="0.25">
      <c r="A1531" t="s">
        <v>23060</v>
      </c>
      <c r="B1531" t="s">
        <v>23059</v>
      </c>
      <c r="C1531" t="s">
        <v>23058</v>
      </c>
      <c r="D1531" t="s">
        <v>23057</v>
      </c>
      <c r="E1531" t="s">
        <v>13338</v>
      </c>
      <c r="F1531" t="s">
        <v>10658</v>
      </c>
      <c r="G1531" s="2">
        <v>43033</v>
      </c>
      <c r="I1531" s="1">
        <v>29026</v>
      </c>
      <c r="J1531" s="1">
        <v>29026</v>
      </c>
      <c r="K1531" s="1">
        <v>11610.4</v>
      </c>
    </row>
    <row r="1532" spans="1:11" x14ac:dyDescent="0.25">
      <c r="A1532" t="s">
        <v>23056</v>
      </c>
      <c r="B1532" t="s">
        <v>23055</v>
      </c>
      <c r="C1532" t="s">
        <v>23054</v>
      </c>
      <c r="D1532" t="s">
        <v>23053</v>
      </c>
      <c r="E1532" t="s">
        <v>13338</v>
      </c>
      <c r="F1532" t="s">
        <v>10658</v>
      </c>
      <c r="G1532" s="2">
        <v>43059</v>
      </c>
      <c r="I1532" s="1">
        <v>39440</v>
      </c>
      <c r="J1532" s="1">
        <v>39440</v>
      </c>
      <c r="K1532" s="1">
        <v>15781.9</v>
      </c>
    </row>
    <row r="1533" spans="1:11" x14ac:dyDescent="0.25">
      <c r="A1533" t="s">
        <v>23052</v>
      </c>
      <c r="B1533" t="s">
        <v>23051</v>
      </c>
      <c r="C1533" t="s">
        <v>23050</v>
      </c>
      <c r="D1533" t="s">
        <v>23049</v>
      </c>
      <c r="E1533" t="s">
        <v>13338</v>
      </c>
      <c r="F1533" t="s">
        <v>10658</v>
      </c>
      <c r="G1533" s="2">
        <v>43052</v>
      </c>
      <c r="I1533" s="1">
        <v>229039</v>
      </c>
      <c r="J1533" s="1">
        <v>229039</v>
      </c>
      <c r="K1533" s="1">
        <v>91615.6</v>
      </c>
    </row>
    <row r="1534" spans="1:11" x14ac:dyDescent="0.25">
      <c r="A1534" t="s">
        <v>23048</v>
      </c>
      <c r="B1534" t="s">
        <v>23047</v>
      </c>
      <c r="C1534" t="s">
        <v>23046</v>
      </c>
      <c r="D1534" t="s">
        <v>23045</v>
      </c>
      <c r="E1534" t="s">
        <v>13338</v>
      </c>
      <c r="F1534" t="s">
        <v>4</v>
      </c>
      <c r="G1534" s="2">
        <v>43052</v>
      </c>
      <c r="I1534" s="1">
        <v>49804</v>
      </c>
      <c r="J1534" s="1">
        <v>49804</v>
      </c>
      <c r="K1534" s="1">
        <v>19921.599999999999</v>
      </c>
    </row>
    <row r="1535" spans="1:11" x14ac:dyDescent="0.25">
      <c r="A1535" t="s">
        <v>23044</v>
      </c>
      <c r="B1535" t="s">
        <v>23043</v>
      </c>
      <c r="C1535" t="s">
        <v>23042</v>
      </c>
      <c r="D1535" t="s">
        <v>23041</v>
      </c>
      <c r="E1535" t="s">
        <v>13338</v>
      </c>
      <c r="F1535" t="s">
        <v>10658</v>
      </c>
      <c r="G1535" s="2">
        <v>43025</v>
      </c>
      <c r="H1535" s="1">
        <v>35244</v>
      </c>
      <c r="I1535" s="1">
        <v>35118</v>
      </c>
      <c r="J1535" s="1">
        <v>35118</v>
      </c>
      <c r="K1535" s="1">
        <v>14047.2</v>
      </c>
    </row>
    <row r="1536" spans="1:11" x14ac:dyDescent="0.25">
      <c r="A1536" t="s">
        <v>23040</v>
      </c>
      <c r="B1536" t="s">
        <v>23039</v>
      </c>
      <c r="C1536" t="s">
        <v>23038</v>
      </c>
      <c r="D1536" t="s">
        <v>23037</v>
      </c>
      <c r="E1536" t="s">
        <v>13338</v>
      </c>
      <c r="F1536" t="s">
        <v>10658</v>
      </c>
      <c r="G1536" s="2">
        <v>43025</v>
      </c>
      <c r="H1536" s="1">
        <v>10234</v>
      </c>
      <c r="I1536" s="1">
        <v>10187</v>
      </c>
      <c r="J1536" s="1">
        <v>10187</v>
      </c>
      <c r="K1536" s="1">
        <v>4074.8</v>
      </c>
    </row>
    <row r="1537" spans="1:11" x14ac:dyDescent="0.25">
      <c r="A1537" t="s">
        <v>23036</v>
      </c>
      <c r="B1537" t="s">
        <v>23035</v>
      </c>
      <c r="C1537" t="s">
        <v>23034</v>
      </c>
      <c r="D1537" t="s">
        <v>23033</v>
      </c>
      <c r="E1537" t="s">
        <v>13338</v>
      </c>
      <c r="F1537" t="s">
        <v>10658</v>
      </c>
      <c r="G1537" s="2">
        <v>43081</v>
      </c>
      <c r="H1537" s="1">
        <v>5152</v>
      </c>
      <c r="I1537" s="1">
        <v>4891</v>
      </c>
      <c r="J1537" s="1">
        <v>4891</v>
      </c>
      <c r="K1537" s="1">
        <v>2445.5</v>
      </c>
    </row>
    <row r="1538" spans="1:11" x14ac:dyDescent="0.25">
      <c r="A1538" t="s">
        <v>23032</v>
      </c>
      <c r="B1538" t="s">
        <v>23031</v>
      </c>
      <c r="C1538" t="s">
        <v>2026</v>
      </c>
      <c r="D1538" t="s">
        <v>2025</v>
      </c>
      <c r="E1538" t="s">
        <v>13338</v>
      </c>
      <c r="F1538" t="s">
        <v>10658</v>
      </c>
      <c r="G1538" s="2">
        <v>42955</v>
      </c>
      <c r="H1538" s="1">
        <v>361938</v>
      </c>
      <c r="I1538" s="1">
        <v>339153</v>
      </c>
      <c r="J1538" s="1">
        <v>339153</v>
      </c>
      <c r="K1538" s="1">
        <v>137962.70000000001</v>
      </c>
    </row>
    <row r="1539" spans="1:11" x14ac:dyDescent="0.25">
      <c r="A1539" t="s">
        <v>23030</v>
      </c>
      <c r="B1539" t="s">
        <v>23029</v>
      </c>
      <c r="C1539" t="s">
        <v>23028</v>
      </c>
      <c r="D1539" t="s">
        <v>23027</v>
      </c>
      <c r="E1539" t="s">
        <v>13338</v>
      </c>
      <c r="F1539" t="s">
        <v>10658</v>
      </c>
      <c r="G1539" s="2">
        <v>42951</v>
      </c>
      <c r="H1539" s="1">
        <v>70066</v>
      </c>
      <c r="I1539" s="1">
        <v>70039</v>
      </c>
      <c r="J1539" s="1">
        <v>70039</v>
      </c>
      <c r="K1539" s="1">
        <v>28015.599999999999</v>
      </c>
    </row>
    <row r="1540" spans="1:11" x14ac:dyDescent="0.25">
      <c r="A1540" t="s">
        <v>23026</v>
      </c>
      <c r="B1540" t="s">
        <v>23025</v>
      </c>
      <c r="C1540" t="s">
        <v>23024</v>
      </c>
      <c r="D1540" t="s">
        <v>23023</v>
      </c>
      <c r="E1540" t="s">
        <v>13338</v>
      </c>
      <c r="F1540" t="s">
        <v>10658</v>
      </c>
      <c r="G1540" s="2">
        <v>43065</v>
      </c>
      <c r="H1540" s="1">
        <v>8644</v>
      </c>
      <c r="I1540" s="1">
        <v>8630</v>
      </c>
      <c r="J1540" s="1">
        <v>8630</v>
      </c>
      <c r="K1540" s="1">
        <v>3452</v>
      </c>
    </row>
    <row r="1541" spans="1:11" x14ac:dyDescent="0.25">
      <c r="A1541" t="s">
        <v>23022</v>
      </c>
      <c r="B1541" t="s">
        <v>23021</v>
      </c>
      <c r="C1541" t="s">
        <v>23020</v>
      </c>
      <c r="D1541" t="s">
        <v>23019</v>
      </c>
      <c r="E1541" t="s">
        <v>13338</v>
      </c>
      <c r="F1541" t="s">
        <v>10658</v>
      </c>
      <c r="G1541" s="2">
        <v>43048</v>
      </c>
      <c r="H1541" s="1">
        <v>10010</v>
      </c>
      <c r="I1541" s="1">
        <v>9992</v>
      </c>
      <c r="J1541" s="1">
        <v>9992</v>
      </c>
      <c r="K1541" s="1">
        <v>3996.8</v>
      </c>
    </row>
    <row r="1542" spans="1:11" x14ac:dyDescent="0.25">
      <c r="A1542" t="s">
        <v>23018</v>
      </c>
      <c r="B1542" t="s">
        <v>23017</v>
      </c>
      <c r="C1542" t="s">
        <v>23016</v>
      </c>
      <c r="D1542" t="s">
        <v>23015</v>
      </c>
      <c r="E1542" t="s">
        <v>13338</v>
      </c>
      <c r="F1542" t="s">
        <v>10658</v>
      </c>
      <c r="G1542" s="2">
        <v>43052</v>
      </c>
      <c r="I1542" s="1">
        <v>15959</v>
      </c>
      <c r="J1542" s="1">
        <v>15959</v>
      </c>
      <c r="K1542" s="1">
        <v>6383.6</v>
      </c>
    </row>
    <row r="1543" spans="1:11" x14ac:dyDescent="0.25">
      <c r="A1543" t="s">
        <v>23014</v>
      </c>
      <c r="B1543" t="s">
        <v>23013</v>
      </c>
      <c r="C1543" t="s">
        <v>1192</v>
      </c>
      <c r="D1543" t="s">
        <v>1191</v>
      </c>
      <c r="E1543" t="s">
        <v>13338</v>
      </c>
      <c r="F1543" t="s">
        <v>10658</v>
      </c>
      <c r="G1543" s="2">
        <v>43084</v>
      </c>
      <c r="H1543" s="1">
        <v>48365</v>
      </c>
      <c r="I1543" s="1">
        <v>48317</v>
      </c>
      <c r="J1543" s="1">
        <v>48317</v>
      </c>
      <c r="K1543" s="1">
        <v>19326.8</v>
      </c>
    </row>
    <row r="1544" spans="1:11" x14ac:dyDescent="0.25">
      <c r="A1544" t="s">
        <v>23012</v>
      </c>
      <c r="B1544" t="s">
        <v>23011</v>
      </c>
      <c r="C1544" t="s">
        <v>23010</v>
      </c>
      <c r="D1544" t="s">
        <v>23009</v>
      </c>
      <c r="E1544" t="s">
        <v>13338</v>
      </c>
      <c r="F1544" t="s">
        <v>10658</v>
      </c>
      <c r="G1544" s="2">
        <v>42951</v>
      </c>
      <c r="H1544" s="1">
        <v>12114</v>
      </c>
      <c r="I1544" s="1">
        <v>12113</v>
      </c>
      <c r="J1544" s="1">
        <v>12113</v>
      </c>
      <c r="K1544" s="1">
        <v>4845.2</v>
      </c>
    </row>
    <row r="1545" spans="1:11" x14ac:dyDescent="0.25">
      <c r="A1545" t="s">
        <v>23008</v>
      </c>
      <c r="B1545" t="s">
        <v>23007</v>
      </c>
      <c r="C1545" t="s">
        <v>9335</v>
      </c>
      <c r="D1545" t="s">
        <v>10150</v>
      </c>
      <c r="E1545" t="s">
        <v>13338</v>
      </c>
      <c r="F1545" t="s">
        <v>10658</v>
      </c>
      <c r="G1545" s="2">
        <v>42970</v>
      </c>
      <c r="H1545" s="1">
        <v>81393</v>
      </c>
      <c r="I1545" s="1">
        <v>81143</v>
      </c>
      <c r="J1545" s="1">
        <v>81143</v>
      </c>
      <c r="K1545" s="1">
        <v>32705.599999999999</v>
      </c>
    </row>
    <row r="1546" spans="1:11" x14ac:dyDescent="0.25">
      <c r="A1546" t="s">
        <v>23006</v>
      </c>
      <c r="B1546" t="s">
        <v>23005</v>
      </c>
      <c r="C1546" t="s">
        <v>23004</v>
      </c>
      <c r="D1546" t="s">
        <v>23003</v>
      </c>
      <c r="E1546" t="s">
        <v>13338</v>
      </c>
      <c r="F1546" t="s">
        <v>10658</v>
      </c>
      <c r="G1546" s="2">
        <v>42970</v>
      </c>
      <c r="H1546" s="1">
        <v>5413</v>
      </c>
      <c r="I1546" s="1">
        <v>5394</v>
      </c>
      <c r="J1546" s="1">
        <v>5394</v>
      </c>
      <c r="K1546" s="1">
        <v>2430.3000000000002</v>
      </c>
    </row>
    <row r="1547" spans="1:11" x14ac:dyDescent="0.25">
      <c r="A1547" t="s">
        <v>23002</v>
      </c>
      <c r="B1547" t="s">
        <v>23001</v>
      </c>
      <c r="C1547" t="s">
        <v>23000</v>
      </c>
      <c r="D1547" t="s">
        <v>22999</v>
      </c>
      <c r="E1547" t="s">
        <v>13338</v>
      </c>
      <c r="F1547" t="s">
        <v>10658</v>
      </c>
      <c r="G1547" s="2">
        <v>43052</v>
      </c>
      <c r="I1547" s="1">
        <v>14665</v>
      </c>
      <c r="J1547" s="1">
        <v>14665</v>
      </c>
      <c r="K1547" s="1">
        <v>5866</v>
      </c>
    </row>
    <row r="1548" spans="1:11" x14ac:dyDescent="0.25">
      <c r="A1548" t="s">
        <v>22998</v>
      </c>
      <c r="B1548" t="s">
        <v>22997</v>
      </c>
      <c r="C1548" t="s">
        <v>22996</v>
      </c>
      <c r="D1548" t="s">
        <v>22995</v>
      </c>
      <c r="E1548" t="s">
        <v>13338</v>
      </c>
      <c r="F1548" t="s">
        <v>4</v>
      </c>
      <c r="G1548" s="2">
        <v>43054</v>
      </c>
      <c r="H1548" s="1">
        <v>29652</v>
      </c>
      <c r="I1548" s="1">
        <v>29637</v>
      </c>
      <c r="J1548" s="1">
        <v>29637</v>
      </c>
      <c r="K1548" s="1">
        <v>11854.8</v>
      </c>
    </row>
    <row r="1549" spans="1:11" x14ac:dyDescent="0.25">
      <c r="A1549" t="s">
        <v>22994</v>
      </c>
      <c r="B1549" t="s">
        <v>22993</v>
      </c>
      <c r="C1549" t="s">
        <v>22992</v>
      </c>
      <c r="D1549" t="s">
        <v>22991</v>
      </c>
      <c r="E1549" t="s">
        <v>13338</v>
      </c>
      <c r="F1549" t="s">
        <v>10658</v>
      </c>
      <c r="G1549" s="2">
        <v>43054</v>
      </c>
      <c r="H1549" s="1">
        <v>40200</v>
      </c>
      <c r="I1549" s="1">
        <v>40172</v>
      </c>
      <c r="J1549" s="1">
        <v>40172</v>
      </c>
      <c r="K1549" s="1">
        <v>16068.8</v>
      </c>
    </row>
    <row r="1550" spans="1:11" x14ac:dyDescent="0.25">
      <c r="A1550" t="s">
        <v>22990</v>
      </c>
      <c r="B1550" t="s">
        <v>22989</v>
      </c>
      <c r="C1550" t="s">
        <v>22988</v>
      </c>
      <c r="D1550" t="s">
        <v>22987</v>
      </c>
      <c r="E1550" t="s">
        <v>13338</v>
      </c>
      <c r="F1550" t="s">
        <v>10658</v>
      </c>
      <c r="G1550" s="2">
        <v>43054</v>
      </c>
      <c r="H1550" s="1">
        <v>38469</v>
      </c>
      <c r="I1550" s="1">
        <v>38379</v>
      </c>
      <c r="J1550" s="1">
        <v>38379</v>
      </c>
      <c r="K1550" s="1">
        <v>15351.6</v>
      </c>
    </row>
    <row r="1551" spans="1:11" x14ac:dyDescent="0.25">
      <c r="A1551" t="s">
        <v>22986</v>
      </c>
      <c r="B1551" t="s">
        <v>22985</v>
      </c>
      <c r="C1551" t="s">
        <v>22984</v>
      </c>
      <c r="D1551" t="s">
        <v>22983</v>
      </c>
      <c r="E1551" t="s">
        <v>13338</v>
      </c>
      <c r="F1551" t="s">
        <v>4</v>
      </c>
      <c r="G1551" s="2">
        <v>43034</v>
      </c>
      <c r="H1551" s="1">
        <v>4538</v>
      </c>
      <c r="I1551" s="1">
        <v>4536</v>
      </c>
      <c r="J1551" s="1">
        <v>4536</v>
      </c>
      <c r="K1551" s="1">
        <v>1814.4</v>
      </c>
    </row>
    <row r="1552" spans="1:11" x14ac:dyDescent="0.25">
      <c r="A1552" t="s">
        <v>22982</v>
      </c>
      <c r="B1552" t="s">
        <v>22981</v>
      </c>
      <c r="C1552" t="s">
        <v>22980</v>
      </c>
      <c r="D1552" t="s">
        <v>22979</v>
      </c>
      <c r="E1552" t="s">
        <v>13338</v>
      </c>
      <c r="F1552" t="s">
        <v>10658</v>
      </c>
      <c r="G1552" s="2">
        <v>43059</v>
      </c>
      <c r="H1552" s="1">
        <v>22490</v>
      </c>
      <c r="I1552" s="1">
        <v>22479</v>
      </c>
      <c r="J1552" s="1">
        <v>22479</v>
      </c>
      <c r="K1552" s="1">
        <v>8991.6</v>
      </c>
    </row>
    <row r="1553" spans="1:11" x14ac:dyDescent="0.25">
      <c r="A1553" t="s">
        <v>22978</v>
      </c>
      <c r="B1553" t="s">
        <v>22977</v>
      </c>
      <c r="C1553" t="s">
        <v>22976</v>
      </c>
      <c r="D1553" t="s">
        <v>22975</v>
      </c>
      <c r="E1553" t="s">
        <v>13338</v>
      </c>
      <c r="F1553" t="s">
        <v>4</v>
      </c>
      <c r="G1553" s="2">
        <v>43018</v>
      </c>
      <c r="H1553" s="1">
        <v>95966</v>
      </c>
      <c r="I1553" s="1">
        <v>94910</v>
      </c>
      <c r="J1553" s="1">
        <v>94910</v>
      </c>
      <c r="K1553" s="1">
        <v>40928.5</v>
      </c>
    </row>
    <row r="1554" spans="1:11" x14ac:dyDescent="0.25">
      <c r="A1554" t="s">
        <v>22974</v>
      </c>
      <c r="B1554" t="s">
        <v>22973</v>
      </c>
      <c r="C1554" t="s">
        <v>22972</v>
      </c>
      <c r="D1554" t="s">
        <v>22971</v>
      </c>
      <c r="E1554" t="s">
        <v>13338</v>
      </c>
      <c r="F1554" t="s">
        <v>10658</v>
      </c>
      <c r="G1554" s="2">
        <v>42760</v>
      </c>
      <c r="H1554" s="1">
        <v>70410</v>
      </c>
      <c r="I1554" s="1">
        <v>70409</v>
      </c>
      <c r="J1554" s="1">
        <v>70409</v>
      </c>
      <c r="K1554" s="1">
        <v>35204.5</v>
      </c>
    </row>
    <row r="1555" spans="1:11" x14ac:dyDescent="0.25">
      <c r="A1555" t="s">
        <v>22970</v>
      </c>
      <c r="B1555" t="s">
        <v>22969</v>
      </c>
      <c r="C1555" t="s">
        <v>20827</v>
      </c>
      <c r="D1555" t="s">
        <v>20826</v>
      </c>
      <c r="E1555" t="s">
        <v>13338</v>
      </c>
      <c r="F1555" t="s">
        <v>10658</v>
      </c>
      <c r="G1555" s="2">
        <v>42773</v>
      </c>
      <c r="I1555" s="1">
        <v>11902</v>
      </c>
      <c r="J1555" s="1">
        <v>11902</v>
      </c>
      <c r="K1555" s="1">
        <v>4403.74</v>
      </c>
    </row>
    <row r="1556" spans="1:11" x14ac:dyDescent="0.25">
      <c r="A1556" t="s">
        <v>22968</v>
      </c>
      <c r="B1556" t="s">
        <v>22967</v>
      </c>
      <c r="C1556" t="s">
        <v>22966</v>
      </c>
      <c r="D1556" t="s">
        <v>22965</v>
      </c>
      <c r="E1556" t="s">
        <v>13338</v>
      </c>
      <c r="F1556" t="s">
        <v>10658</v>
      </c>
      <c r="G1556" s="2">
        <v>43013</v>
      </c>
      <c r="H1556" s="1">
        <v>347084</v>
      </c>
      <c r="I1556" s="1">
        <v>344776</v>
      </c>
      <c r="J1556" s="1">
        <v>344776</v>
      </c>
      <c r="K1556" s="1">
        <v>137910.39999999999</v>
      </c>
    </row>
    <row r="1557" spans="1:11" x14ac:dyDescent="0.25">
      <c r="A1557" t="s">
        <v>22964</v>
      </c>
      <c r="B1557" t="s">
        <v>22963</v>
      </c>
      <c r="C1557" t="s">
        <v>3067</v>
      </c>
      <c r="D1557" t="s">
        <v>3066</v>
      </c>
      <c r="E1557" t="s">
        <v>13338</v>
      </c>
      <c r="F1557" t="s">
        <v>4</v>
      </c>
      <c r="G1557" s="2">
        <v>43052</v>
      </c>
      <c r="H1557" s="1">
        <v>30857</v>
      </c>
      <c r="I1557" s="1">
        <v>34055</v>
      </c>
      <c r="J1557" s="1">
        <v>34055</v>
      </c>
      <c r="K1557" s="1">
        <v>14159.5</v>
      </c>
    </row>
    <row r="1558" spans="1:11" x14ac:dyDescent="0.25">
      <c r="A1558" t="s">
        <v>22962</v>
      </c>
      <c r="B1558" t="s">
        <v>22961</v>
      </c>
      <c r="C1558" t="s">
        <v>7902</v>
      </c>
      <c r="D1558" t="s">
        <v>7901</v>
      </c>
      <c r="E1558" t="s">
        <v>13338</v>
      </c>
      <c r="F1558" t="s">
        <v>4</v>
      </c>
      <c r="G1558" s="2">
        <v>42999</v>
      </c>
      <c r="I1558" s="1">
        <v>50595</v>
      </c>
      <c r="J1558" s="1">
        <v>50595</v>
      </c>
      <c r="K1558" s="1">
        <v>20260.8</v>
      </c>
    </row>
    <row r="1559" spans="1:11" x14ac:dyDescent="0.25">
      <c r="A1559" t="s">
        <v>22960</v>
      </c>
      <c r="B1559" t="s">
        <v>22959</v>
      </c>
      <c r="C1559" t="s">
        <v>22958</v>
      </c>
      <c r="D1559" t="s">
        <v>22957</v>
      </c>
      <c r="E1559" t="s">
        <v>13338</v>
      </c>
      <c r="F1559" t="s">
        <v>10658</v>
      </c>
      <c r="G1559" s="2">
        <v>43003</v>
      </c>
      <c r="I1559" s="1">
        <v>2558</v>
      </c>
      <c r="J1559" s="1">
        <v>2558</v>
      </c>
      <c r="K1559" s="1">
        <v>1023.2</v>
      </c>
    </row>
    <row r="1560" spans="1:11" x14ac:dyDescent="0.25">
      <c r="A1560" t="s">
        <v>22956</v>
      </c>
      <c r="B1560" t="s">
        <v>22955</v>
      </c>
      <c r="C1560" t="s">
        <v>12288</v>
      </c>
      <c r="D1560" t="s">
        <v>12287</v>
      </c>
      <c r="E1560" t="s">
        <v>13338</v>
      </c>
      <c r="F1560" t="s">
        <v>10658</v>
      </c>
      <c r="G1560" s="2">
        <v>43084</v>
      </c>
      <c r="H1560" s="1">
        <v>4748</v>
      </c>
      <c r="I1560" s="1">
        <v>4589</v>
      </c>
      <c r="J1560" s="1">
        <v>4589</v>
      </c>
      <c r="K1560" s="1">
        <v>2294.5</v>
      </c>
    </row>
    <row r="1561" spans="1:11" x14ac:dyDescent="0.25">
      <c r="A1561" t="s">
        <v>22954</v>
      </c>
      <c r="B1561" t="s">
        <v>22953</v>
      </c>
      <c r="C1561" t="s">
        <v>22952</v>
      </c>
      <c r="D1561" t="s">
        <v>22951</v>
      </c>
      <c r="E1561" t="s">
        <v>13338</v>
      </c>
      <c r="F1561" t="s">
        <v>10658</v>
      </c>
      <c r="G1561" s="2">
        <v>42760</v>
      </c>
      <c r="H1561" s="1">
        <v>74922</v>
      </c>
      <c r="I1561" s="1">
        <v>74885</v>
      </c>
      <c r="J1561" s="1">
        <v>74885</v>
      </c>
      <c r="K1561" s="1">
        <v>27707.45</v>
      </c>
    </row>
    <row r="1562" spans="1:11" x14ac:dyDescent="0.25">
      <c r="A1562" t="s">
        <v>22950</v>
      </c>
      <c r="B1562" t="s">
        <v>22949</v>
      </c>
      <c r="C1562" t="s">
        <v>22948</v>
      </c>
      <c r="D1562" t="s">
        <v>22947</v>
      </c>
      <c r="E1562" t="s">
        <v>13338</v>
      </c>
      <c r="F1562" t="s">
        <v>10658</v>
      </c>
      <c r="G1562" s="2">
        <v>42999</v>
      </c>
      <c r="I1562" s="1">
        <v>12299</v>
      </c>
      <c r="J1562" s="1">
        <v>12299</v>
      </c>
      <c r="K1562" s="1">
        <v>4919.6000000000004</v>
      </c>
    </row>
    <row r="1563" spans="1:11" x14ac:dyDescent="0.25">
      <c r="A1563" t="s">
        <v>22946</v>
      </c>
      <c r="B1563" t="s">
        <v>22945</v>
      </c>
      <c r="C1563" t="s">
        <v>22944</v>
      </c>
      <c r="D1563" t="s">
        <v>22943</v>
      </c>
      <c r="E1563" t="s">
        <v>13338</v>
      </c>
      <c r="F1563" t="s">
        <v>10658</v>
      </c>
      <c r="G1563" s="2">
        <v>43003</v>
      </c>
      <c r="I1563" s="1">
        <v>2105</v>
      </c>
      <c r="J1563" s="1">
        <v>2105</v>
      </c>
      <c r="K1563" s="1">
        <v>842</v>
      </c>
    </row>
    <row r="1564" spans="1:11" x14ac:dyDescent="0.25">
      <c r="A1564" t="s">
        <v>22942</v>
      </c>
      <c r="B1564" t="s">
        <v>22941</v>
      </c>
      <c r="C1564" t="s">
        <v>2636</v>
      </c>
      <c r="D1564" t="s">
        <v>2635</v>
      </c>
      <c r="E1564" t="s">
        <v>13338</v>
      </c>
      <c r="F1564" t="s">
        <v>10658</v>
      </c>
      <c r="G1564" s="2">
        <v>43003</v>
      </c>
      <c r="I1564" s="1">
        <v>44490</v>
      </c>
      <c r="J1564" s="1">
        <v>44490</v>
      </c>
      <c r="K1564" s="1">
        <v>17796</v>
      </c>
    </row>
    <row r="1565" spans="1:11" x14ac:dyDescent="0.25">
      <c r="A1565" t="s">
        <v>22940</v>
      </c>
      <c r="B1565" t="s">
        <v>22939</v>
      </c>
      <c r="C1565" t="s">
        <v>22938</v>
      </c>
      <c r="D1565" t="s">
        <v>22937</v>
      </c>
      <c r="E1565" t="s">
        <v>13338</v>
      </c>
      <c r="F1565" t="s">
        <v>4</v>
      </c>
      <c r="G1565" s="2">
        <v>43012</v>
      </c>
      <c r="H1565" s="1">
        <v>24084</v>
      </c>
      <c r="I1565" s="1">
        <v>23280</v>
      </c>
      <c r="J1565" s="1">
        <v>23280</v>
      </c>
      <c r="K1565" s="1">
        <v>11640</v>
      </c>
    </row>
    <row r="1566" spans="1:11" x14ac:dyDescent="0.25">
      <c r="A1566" t="s">
        <v>22936</v>
      </c>
      <c r="B1566" t="s">
        <v>22935</v>
      </c>
      <c r="C1566" t="s">
        <v>22934</v>
      </c>
      <c r="D1566" t="s">
        <v>22933</v>
      </c>
      <c r="E1566" t="s">
        <v>13338</v>
      </c>
      <c r="F1566" t="s">
        <v>10658</v>
      </c>
      <c r="G1566" s="2">
        <v>43081</v>
      </c>
      <c r="H1566" s="1">
        <v>182949</v>
      </c>
      <c r="I1566" s="1">
        <v>182516</v>
      </c>
      <c r="J1566" s="1">
        <v>182516</v>
      </c>
      <c r="K1566" s="1">
        <v>73006.399999999994</v>
      </c>
    </row>
    <row r="1567" spans="1:11" x14ac:dyDescent="0.25">
      <c r="A1567" t="s">
        <v>22932</v>
      </c>
      <c r="B1567" t="s">
        <v>22931</v>
      </c>
      <c r="C1567" t="s">
        <v>22930</v>
      </c>
      <c r="D1567" t="s">
        <v>22929</v>
      </c>
      <c r="E1567" t="s">
        <v>13338</v>
      </c>
      <c r="F1567" t="s">
        <v>4</v>
      </c>
      <c r="G1567" s="2">
        <v>43059</v>
      </c>
      <c r="H1567" s="1">
        <v>674186</v>
      </c>
      <c r="I1567" s="1">
        <v>674043</v>
      </c>
      <c r="J1567" s="1">
        <v>674043</v>
      </c>
      <c r="K1567" s="1">
        <v>269617.2</v>
      </c>
    </row>
    <row r="1568" spans="1:11" x14ac:dyDescent="0.25">
      <c r="A1568" t="s">
        <v>22928</v>
      </c>
      <c r="B1568" t="s">
        <v>22927</v>
      </c>
      <c r="C1568" t="s">
        <v>12414</v>
      </c>
      <c r="D1568" t="s">
        <v>12413</v>
      </c>
      <c r="E1568" t="s">
        <v>13338</v>
      </c>
      <c r="F1568" t="s">
        <v>10658</v>
      </c>
      <c r="G1568" s="2">
        <v>43062</v>
      </c>
      <c r="H1568" s="1">
        <v>72353</v>
      </c>
      <c r="I1568" s="1">
        <v>71432</v>
      </c>
      <c r="J1568" s="1">
        <v>71432</v>
      </c>
      <c r="K1568" s="1">
        <v>30127.7</v>
      </c>
    </row>
    <row r="1569" spans="1:11" x14ac:dyDescent="0.25">
      <c r="A1569" t="s">
        <v>22926</v>
      </c>
      <c r="B1569" t="s">
        <v>22925</v>
      </c>
      <c r="C1569" t="s">
        <v>19860</v>
      </c>
      <c r="D1569" t="s">
        <v>19859</v>
      </c>
      <c r="E1569" t="s">
        <v>13338</v>
      </c>
      <c r="F1569" t="s">
        <v>10658</v>
      </c>
      <c r="G1569" s="2">
        <v>42760</v>
      </c>
      <c r="H1569" s="1">
        <v>125000</v>
      </c>
      <c r="I1569" s="1">
        <v>122438</v>
      </c>
      <c r="J1569" s="1">
        <v>122438</v>
      </c>
      <c r="K1569" s="1">
        <v>61219</v>
      </c>
    </row>
    <row r="1570" spans="1:11" x14ac:dyDescent="0.25">
      <c r="A1570" t="s">
        <v>22924</v>
      </c>
      <c r="B1570" t="s">
        <v>22923</v>
      </c>
      <c r="C1570" t="s">
        <v>22922</v>
      </c>
      <c r="D1570" t="s">
        <v>22921</v>
      </c>
      <c r="E1570" t="s">
        <v>13338</v>
      </c>
      <c r="F1570" t="s">
        <v>4</v>
      </c>
      <c r="G1570" s="2">
        <v>43048</v>
      </c>
      <c r="I1570" s="1">
        <v>0</v>
      </c>
      <c r="J1570" s="1">
        <v>0</v>
      </c>
    </row>
    <row r="1571" spans="1:11" x14ac:dyDescent="0.25">
      <c r="A1571" t="s">
        <v>22920</v>
      </c>
      <c r="B1571" t="s">
        <v>22919</v>
      </c>
      <c r="C1571" t="s">
        <v>22866</v>
      </c>
      <c r="D1571" t="s">
        <v>22865</v>
      </c>
      <c r="E1571" t="s">
        <v>13338</v>
      </c>
      <c r="F1571" t="s">
        <v>10658</v>
      </c>
      <c r="G1571" s="2">
        <v>43059</v>
      </c>
      <c r="H1571" s="1">
        <v>223148</v>
      </c>
      <c r="I1571" s="1">
        <v>223036</v>
      </c>
      <c r="J1571" s="1">
        <v>223036</v>
      </c>
      <c r="K1571" s="1">
        <v>89220</v>
      </c>
    </row>
    <row r="1572" spans="1:11" x14ac:dyDescent="0.25">
      <c r="A1572" t="s">
        <v>22918</v>
      </c>
      <c r="B1572" t="s">
        <v>22917</v>
      </c>
      <c r="C1572" t="s">
        <v>22916</v>
      </c>
      <c r="D1572" t="s">
        <v>22915</v>
      </c>
      <c r="E1572" t="s">
        <v>13338</v>
      </c>
      <c r="F1572" t="s">
        <v>10658</v>
      </c>
      <c r="G1572" s="2">
        <v>43059</v>
      </c>
      <c r="H1572" s="1">
        <v>54230</v>
      </c>
      <c r="I1572" s="1">
        <v>47655</v>
      </c>
      <c r="J1572" s="1">
        <v>47655</v>
      </c>
      <c r="K1572" s="1">
        <v>23827.5</v>
      </c>
    </row>
    <row r="1573" spans="1:11" x14ac:dyDescent="0.25">
      <c r="A1573" t="s">
        <v>22914</v>
      </c>
      <c r="B1573" t="s">
        <v>22913</v>
      </c>
      <c r="C1573" t="s">
        <v>22912</v>
      </c>
      <c r="D1573" t="s">
        <v>22911</v>
      </c>
      <c r="E1573" t="s">
        <v>13338</v>
      </c>
      <c r="F1573" t="s">
        <v>10658</v>
      </c>
      <c r="G1573" s="2">
        <v>43059</v>
      </c>
      <c r="H1573" s="1">
        <v>30291</v>
      </c>
      <c r="I1573" s="1">
        <v>30205</v>
      </c>
      <c r="J1573" s="1">
        <v>30205</v>
      </c>
      <c r="K1573" s="1">
        <v>12082</v>
      </c>
    </row>
    <row r="1574" spans="1:11" x14ac:dyDescent="0.25">
      <c r="A1574" t="s">
        <v>22910</v>
      </c>
      <c r="B1574" t="s">
        <v>22909</v>
      </c>
      <c r="C1574" t="s">
        <v>4365</v>
      </c>
      <c r="D1574" t="s">
        <v>4364</v>
      </c>
      <c r="E1574" t="s">
        <v>13338</v>
      </c>
      <c r="F1574" t="s">
        <v>4</v>
      </c>
      <c r="G1574" s="2">
        <v>43059</v>
      </c>
      <c r="H1574" s="1">
        <v>333428</v>
      </c>
      <c r="I1574" s="1">
        <v>333423</v>
      </c>
      <c r="J1574" s="1">
        <v>333423</v>
      </c>
      <c r="K1574" s="1">
        <v>133369.20000000001</v>
      </c>
    </row>
    <row r="1575" spans="1:11" x14ac:dyDescent="0.25">
      <c r="A1575" t="s">
        <v>22908</v>
      </c>
      <c r="B1575" t="s">
        <v>22907</v>
      </c>
      <c r="C1575" t="s">
        <v>1420</v>
      </c>
      <c r="D1575" t="s">
        <v>1419</v>
      </c>
      <c r="E1575" t="s">
        <v>13338</v>
      </c>
      <c r="F1575" t="s">
        <v>10658</v>
      </c>
      <c r="G1575" s="2">
        <v>43026</v>
      </c>
      <c r="H1575" s="1">
        <v>50364</v>
      </c>
      <c r="I1575" s="1">
        <v>50239</v>
      </c>
      <c r="J1575" s="1">
        <v>50239</v>
      </c>
      <c r="K1575" s="1">
        <v>20095.599999999999</v>
      </c>
    </row>
    <row r="1576" spans="1:11" x14ac:dyDescent="0.25">
      <c r="A1576" t="s">
        <v>22906</v>
      </c>
      <c r="B1576" t="s">
        <v>22905</v>
      </c>
      <c r="C1576" t="s">
        <v>22904</v>
      </c>
      <c r="D1576" t="s">
        <v>22903</v>
      </c>
      <c r="E1576" t="s">
        <v>13338</v>
      </c>
      <c r="F1576" t="s">
        <v>4</v>
      </c>
      <c r="G1576" s="2">
        <v>43059</v>
      </c>
      <c r="H1576" s="1">
        <v>29114</v>
      </c>
      <c r="I1576" s="1">
        <v>28143</v>
      </c>
      <c r="J1576" s="1">
        <v>28143</v>
      </c>
      <c r="K1576" s="1">
        <v>14071.5</v>
      </c>
    </row>
    <row r="1577" spans="1:11" x14ac:dyDescent="0.25">
      <c r="A1577" t="s">
        <v>22902</v>
      </c>
      <c r="B1577" t="s">
        <v>22901</v>
      </c>
      <c r="C1577" t="s">
        <v>22900</v>
      </c>
      <c r="D1577" t="s">
        <v>22899</v>
      </c>
      <c r="E1577" t="s">
        <v>13338</v>
      </c>
      <c r="F1577" t="s">
        <v>4</v>
      </c>
      <c r="G1577" s="2">
        <v>43062</v>
      </c>
      <c r="I1577" s="1">
        <v>13114</v>
      </c>
      <c r="J1577" s="1">
        <v>13114</v>
      </c>
      <c r="K1577" s="1">
        <v>6296.3</v>
      </c>
    </row>
    <row r="1578" spans="1:11" x14ac:dyDescent="0.25">
      <c r="A1578" t="s">
        <v>22898</v>
      </c>
      <c r="B1578" t="s">
        <v>22897</v>
      </c>
      <c r="C1578" t="s">
        <v>22896</v>
      </c>
      <c r="D1578" t="s">
        <v>22895</v>
      </c>
      <c r="E1578" t="s">
        <v>13338</v>
      </c>
      <c r="F1578" t="s">
        <v>10658</v>
      </c>
      <c r="G1578" s="2">
        <v>43080</v>
      </c>
      <c r="H1578" s="1">
        <v>9122</v>
      </c>
      <c r="I1578" s="1">
        <v>8940</v>
      </c>
      <c r="J1578" s="1">
        <v>8940</v>
      </c>
      <c r="K1578" s="1">
        <v>4470</v>
      </c>
    </row>
    <row r="1579" spans="1:11" x14ac:dyDescent="0.25">
      <c r="A1579" t="s">
        <v>22894</v>
      </c>
      <c r="B1579" t="s">
        <v>22893</v>
      </c>
      <c r="C1579" t="s">
        <v>4547</v>
      </c>
      <c r="D1579" t="s">
        <v>4546</v>
      </c>
      <c r="E1579" t="s">
        <v>13338</v>
      </c>
      <c r="F1579" t="s">
        <v>10658</v>
      </c>
      <c r="G1579" s="2">
        <v>42830</v>
      </c>
      <c r="H1579" s="1">
        <v>11391</v>
      </c>
      <c r="I1579" s="1">
        <v>10150</v>
      </c>
      <c r="J1579" s="1">
        <v>10150</v>
      </c>
      <c r="K1579" s="1">
        <v>5075</v>
      </c>
    </row>
    <row r="1580" spans="1:11" x14ac:dyDescent="0.25">
      <c r="A1580" t="s">
        <v>22892</v>
      </c>
      <c r="B1580" t="s">
        <v>22891</v>
      </c>
      <c r="C1580" t="s">
        <v>22890</v>
      </c>
      <c r="D1580" t="s">
        <v>22889</v>
      </c>
      <c r="E1580" t="s">
        <v>13338</v>
      </c>
      <c r="F1580" t="s">
        <v>10658</v>
      </c>
      <c r="G1580" s="2">
        <v>42760</v>
      </c>
      <c r="H1580" s="1">
        <v>4802</v>
      </c>
      <c r="I1580" s="1">
        <v>4642</v>
      </c>
      <c r="J1580" s="1">
        <v>4642</v>
      </c>
      <c r="K1580" s="1">
        <v>2321</v>
      </c>
    </row>
    <row r="1581" spans="1:11" x14ac:dyDescent="0.25">
      <c r="A1581" t="s">
        <v>22888</v>
      </c>
      <c r="B1581" t="s">
        <v>22887</v>
      </c>
      <c r="C1581" t="s">
        <v>19250</v>
      </c>
      <c r="D1581" t="s">
        <v>19249</v>
      </c>
      <c r="E1581" t="s">
        <v>13338</v>
      </c>
      <c r="F1581" t="s">
        <v>10658</v>
      </c>
      <c r="G1581" s="2">
        <v>42760</v>
      </c>
      <c r="H1581" s="1">
        <v>54726</v>
      </c>
      <c r="I1581" s="1">
        <v>52901</v>
      </c>
      <c r="J1581" s="1">
        <v>52901</v>
      </c>
      <c r="K1581" s="1">
        <v>26450.5</v>
      </c>
    </row>
    <row r="1582" spans="1:11" x14ac:dyDescent="0.25">
      <c r="A1582" t="s">
        <v>22886</v>
      </c>
      <c r="B1582" t="s">
        <v>22885</v>
      </c>
      <c r="C1582" t="s">
        <v>943</v>
      </c>
      <c r="D1582" t="s">
        <v>942</v>
      </c>
      <c r="E1582" t="s">
        <v>13338</v>
      </c>
      <c r="F1582" t="s">
        <v>10658</v>
      </c>
      <c r="G1582" s="2">
        <v>43048</v>
      </c>
      <c r="I1582" s="1">
        <v>117736</v>
      </c>
      <c r="J1582" s="1">
        <v>117736</v>
      </c>
      <c r="K1582" s="1">
        <v>47095.4</v>
      </c>
    </row>
    <row r="1583" spans="1:11" x14ac:dyDescent="0.25">
      <c r="A1583" t="s">
        <v>22884</v>
      </c>
      <c r="B1583" t="s">
        <v>22883</v>
      </c>
      <c r="C1583" t="s">
        <v>22882</v>
      </c>
      <c r="D1583" t="s">
        <v>22881</v>
      </c>
      <c r="E1583" t="s">
        <v>13338</v>
      </c>
      <c r="F1583" t="s">
        <v>10658</v>
      </c>
      <c r="G1583" s="2">
        <v>43005</v>
      </c>
      <c r="I1583" s="1">
        <v>57962</v>
      </c>
      <c r="J1583" s="1">
        <v>57962</v>
      </c>
      <c r="K1583" s="1">
        <v>23618.799999999999</v>
      </c>
    </row>
    <row r="1584" spans="1:11" x14ac:dyDescent="0.25">
      <c r="A1584" t="s">
        <v>22880</v>
      </c>
      <c r="B1584" t="s">
        <v>22879</v>
      </c>
      <c r="C1584" t="s">
        <v>22878</v>
      </c>
      <c r="D1584" t="s">
        <v>22877</v>
      </c>
      <c r="E1584" t="s">
        <v>13338</v>
      </c>
      <c r="F1584" t="s">
        <v>10658</v>
      </c>
      <c r="G1584" s="2">
        <v>42971</v>
      </c>
      <c r="I1584" s="1">
        <v>673938</v>
      </c>
      <c r="J1584" s="1">
        <v>673938</v>
      </c>
      <c r="K1584" s="1">
        <v>318423.8</v>
      </c>
    </row>
    <row r="1585" spans="1:11" x14ac:dyDescent="0.25">
      <c r="A1585" t="s">
        <v>22876</v>
      </c>
      <c r="B1585" t="s">
        <v>22875</v>
      </c>
      <c r="C1585" t="s">
        <v>22874</v>
      </c>
      <c r="D1585" t="s">
        <v>22873</v>
      </c>
      <c r="E1585" t="s">
        <v>13338</v>
      </c>
      <c r="F1585" t="s">
        <v>10658</v>
      </c>
      <c r="G1585" s="2">
        <v>42989</v>
      </c>
      <c r="H1585" s="1">
        <v>157934</v>
      </c>
      <c r="I1585" s="1">
        <v>157926</v>
      </c>
      <c r="J1585" s="1">
        <v>157926</v>
      </c>
      <c r="K1585" s="1">
        <v>78963</v>
      </c>
    </row>
    <row r="1586" spans="1:11" x14ac:dyDescent="0.25">
      <c r="A1586" t="s">
        <v>22872</v>
      </c>
      <c r="B1586" t="s">
        <v>22871</v>
      </c>
      <c r="C1586" t="s">
        <v>22870</v>
      </c>
      <c r="D1586" t="s">
        <v>22869</v>
      </c>
      <c r="E1586" t="s">
        <v>13338</v>
      </c>
      <c r="F1586" t="s">
        <v>10658</v>
      </c>
      <c r="G1586" s="2">
        <v>43059</v>
      </c>
      <c r="I1586" s="1">
        <v>378309</v>
      </c>
      <c r="J1586" s="1">
        <v>378309</v>
      </c>
      <c r="K1586" s="1">
        <v>164493.4</v>
      </c>
    </row>
    <row r="1587" spans="1:11" x14ac:dyDescent="0.25">
      <c r="A1587" t="s">
        <v>22868</v>
      </c>
      <c r="B1587" t="s">
        <v>22867</v>
      </c>
      <c r="C1587" t="s">
        <v>22866</v>
      </c>
      <c r="D1587" t="s">
        <v>22865</v>
      </c>
      <c r="E1587" t="s">
        <v>13338</v>
      </c>
      <c r="F1587" t="s">
        <v>10658</v>
      </c>
      <c r="G1587" s="2">
        <v>42860</v>
      </c>
      <c r="I1587" s="1">
        <v>146672</v>
      </c>
      <c r="J1587" s="1">
        <v>146672</v>
      </c>
      <c r="K1587" s="1">
        <v>54273.738599999997</v>
      </c>
    </row>
    <row r="1588" spans="1:11" x14ac:dyDescent="0.25">
      <c r="A1588" t="s">
        <v>22864</v>
      </c>
      <c r="B1588" t="s">
        <v>22863</v>
      </c>
      <c r="C1588" t="s">
        <v>22862</v>
      </c>
      <c r="D1588" t="s">
        <v>22861</v>
      </c>
      <c r="E1588" t="s">
        <v>13338</v>
      </c>
      <c r="F1588" t="s">
        <v>4</v>
      </c>
      <c r="G1588" s="2">
        <v>43062</v>
      </c>
      <c r="H1588" s="1">
        <v>169327</v>
      </c>
      <c r="I1588" s="1">
        <v>141351</v>
      </c>
      <c r="J1588" s="1">
        <v>141351</v>
      </c>
      <c r="K1588" s="1">
        <v>70675.5</v>
      </c>
    </row>
    <row r="1589" spans="1:11" x14ac:dyDescent="0.25">
      <c r="A1589" t="s">
        <v>22860</v>
      </c>
      <c r="B1589" t="s">
        <v>22859</v>
      </c>
      <c r="C1589" t="s">
        <v>22858</v>
      </c>
      <c r="D1589" t="s">
        <v>22857</v>
      </c>
      <c r="E1589" t="s">
        <v>13338</v>
      </c>
      <c r="F1589" t="s">
        <v>4</v>
      </c>
      <c r="G1589" s="2">
        <v>43065</v>
      </c>
      <c r="H1589" s="1">
        <v>78310</v>
      </c>
      <c r="J1589" s="1">
        <v>78310</v>
      </c>
      <c r="K1589" s="1">
        <v>32655</v>
      </c>
    </row>
    <row r="1590" spans="1:11" x14ac:dyDescent="0.25">
      <c r="A1590" t="s">
        <v>22856</v>
      </c>
      <c r="B1590" t="s">
        <v>22855</v>
      </c>
      <c r="C1590" t="s">
        <v>8453</v>
      </c>
      <c r="D1590" t="s">
        <v>8452</v>
      </c>
      <c r="E1590" t="s">
        <v>13338</v>
      </c>
      <c r="F1590" t="s">
        <v>10658</v>
      </c>
      <c r="G1590" s="2">
        <v>42955</v>
      </c>
      <c r="H1590" s="1">
        <v>311720</v>
      </c>
      <c r="I1590" s="1">
        <v>311177</v>
      </c>
      <c r="J1590" s="1">
        <v>311177</v>
      </c>
      <c r="K1590" s="1">
        <v>141947.5</v>
      </c>
    </row>
    <row r="1591" spans="1:11" x14ac:dyDescent="0.25">
      <c r="A1591" t="s">
        <v>22854</v>
      </c>
      <c r="B1591" t="s">
        <v>22853</v>
      </c>
      <c r="C1591" t="s">
        <v>22852</v>
      </c>
      <c r="D1591" t="s">
        <v>22851</v>
      </c>
      <c r="E1591" t="s">
        <v>13338</v>
      </c>
      <c r="F1591" t="s">
        <v>10658</v>
      </c>
      <c r="G1591" s="2">
        <v>42951</v>
      </c>
      <c r="H1591" s="1">
        <v>26524</v>
      </c>
      <c r="I1591" s="1">
        <v>27209</v>
      </c>
      <c r="J1591" s="1">
        <v>27209</v>
      </c>
      <c r="K1591" s="1">
        <v>13604.5</v>
      </c>
    </row>
    <row r="1592" spans="1:11" x14ac:dyDescent="0.25">
      <c r="A1592" t="s">
        <v>22850</v>
      </c>
      <c r="B1592" t="s">
        <v>22849</v>
      </c>
      <c r="C1592" t="s">
        <v>22848</v>
      </c>
      <c r="D1592" t="s">
        <v>22847</v>
      </c>
      <c r="E1592" t="s">
        <v>13338</v>
      </c>
      <c r="F1592" t="s">
        <v>4</v>
      </c>
      <c r="G1592" s="2">
        <v>43027</v>
      </c>
      <c r="H1592" s="1">
        <v>25524</v>
      </c>
      <c r="I1592" s="1">
        <v>25511</v>
      </c>
      <c r="J1592" s="1">
        <v>25511</v>
      </c>
      <c r="K1592" s="1">
        <v>10204.4</v>
      </c>
    </row>
    <row r="1593" spans="1:11" x14ac:dyDescent="0.25">
      <c r="A1593" t="s">
        <v>22846</v>
      </c>
      <c r="B1593" t="s">
        <v>22845</v>
      </c>
      <c r="C1593" t="s">
        <v>18894</v>
      </c>
      <c r="D1593" t="s">
        <v>18893</v>
      </c>
      <c r="E1593" t="s">
        <v>13338</v>
      </c>
      <c r="F1593" t="s">
        <v>10658</v>
      </c>
      <c r="G1593" s="2">
        <v>42760</v>
      </c>
      <c r="H1593" s="1">
        <v>54118</v>
      </c>
      <c r="I1593" s="1">
        <v>54091</v>
      </c>
      <c r="J1593" s="1">
        <v>54091</v>
      </c>
      <c r="K1593" s="1">
        <v>20013.669999999998</v>
      </c>
    </row>
    <row r="1594" spans="1:11" x14ac:dyDescent="0.25">
      <c r="A1594" t="s">
        <v>22844</v>
      </c>
      <c r="B1594" t="s">
        <v>22843</v>
      </c>
      <c r="C1594" t="s">
        <v>22842</v>
      </c>
      <c r="D1594" t="s">
        <v>22841</v>
      </c>
      <c r="E1594" t="s">
        <v>13338</v>
      </c>
      <c r="F1594" t="s">
        <v>10658</v>
      </c>
      <c r="G1594" s="2">
        <v>43052</v>
      </c>
      <c r="H1594" s="1">
        <v>82087</v>
      </c>
      <c r="I1594" s="1">
        <v>81752</v>
      </c>
      <c r="J1594" s="1">
        <v>81752</v>
      </c>
      <c r="K1594" s="1">
        <v>32700.799999999999</v>
      </c>
    </row>
    <row r="1595" spans="1:11" x14ac:dyDescent="0.25">
      <c r="A1595" t="s">
        <v>22840</v>
      </c>
      <c r="B1595" t="s">
        <v>22839</v>
      </c>
      <c r="C1595" t="s">
        <v>22838</v>
      </c>
      <c r="D1595" t="s">
        <v>22837</v>
      </c>
      <c r="E1595" t="s">
        <v>13338</v>
      </c>
      <c r="F1595" t="s">
        <v>10658</v>
      </c>
      <c r="G1595" s="2">
        <v>43052</v>
      </c>
      <c r="I1595" s="1">
        <v>12106</v>
      </c>
      <c r="J1595" s="1">
        <v>12106</v>
      </c>
      <c r="K1595" s="1">
        <v>6053</v>
      </c>
    </row>
    <row r="1596" spans="1:11" x14ac:dyDescent="0.25">
      <c r="A1596" t="s">
        <v>22836</v>
      </c>
      <c r="B1596" t="s">
        <v>22835</v>
      </c>
      <c r="C1596" t="s">
        <v>22834</v>
      </c>
      <c r="D1596" t="s">
        <v>22833</v>
      </c>
      <c r="E1596" t="s">
        <v>13338</v>
      </c>
      <c r="F1596" t="s">
        <v>4</v>
      </c>
      <c r="G1596" s="2">
        <v>43052</v>
      </c>
      <c r="H1596" s="1">
        <v>8036</v>
      </c>
      <c r="I1596" s="1">
        <v>6696</v>
      </c>
      <c r="J1596" s="1">
        <v>6696</v>
      </c>
      <c r="K1596" s="1">
        <v>3348</v>
      </c>
    </row>
    <row r="1597" spans="1:11" x14ac:dyDescent="0.25">
      <c r="A1597" t="s">
        <v>22832</v>
      </c>
      <c r="B1597" t="s">
        <v>22831</v>
      </c>
      <c r="C1597" t="s">
        <v>22830</v>
      </c>
      <c r="D1597" t="s">
        <v>22829</v>
      </c>
      <c r="E1597" t="s">
        <v>13338</v>
      </c>
      <c r="F1597" t="s">
        <v>10658</v>
      </c>
      <c r="G1597" s="2">
        <v>43011</v>
      </c>
      <c r="I1597" s="1">
        <v>161531</v>
      </c>
      <c r="J1597" s="1">
        <v>161531</v>
      </c>
      <c r="K1597" s="1">
        <v>64612.4</v>
      </c>
    </row>
    <row r="1598" spans="1:11" x14ac:dyDescent="0.25">
      <c r="A1598" t="s">
        <v>22828</v>
      </c>
      <c r="B1598" t="s">
        <v>22827</v>
      </c>
      <c r="C1598" t="s">
        <v>22826</v>
      </c>
      <c r="D1598" t="s">
        <v>22825</v>
      </c>
      <c r="E1598" t="s">
        <v>13338</v>
      </c>
      <c r="F1598" t="s">
        <v>10658</v>
      </c>
      <c r="G1598" s="2">
        <v>43026</v>
      </c>
      <c r="H1598" s="1">
        <v>41280</v>
      </c>
      <c r="I1598" s="1">
        <v>41162</v>
      </c>
      <c r="J1598" s="1">
        <v>41162</v>
      </c>
      <c r="K1598" s="1">
        <v>16464.8</v>
      </c>
    </row>
    <row r="1599" spans="1:11" x14ac:dyDescent="0.25">
      <c r="A1599" t="s">
        <v>22824</v>
      </c>
      <c r="B1599" t="s">
        <v>22823</v>
      </c>
      <c r="C1599" t="s">
        <v>4533</v>
      </c>
      <c r="D1599" t="s">
        <v>4532</v>
      </c>
      <c r="E1599" t="s">
        <v>13338</v>
      </c>
      <c r="F1599" t="s">
        <v>4</v>
      </c>
      <c r="G1599" s="2">
        <v>43041</v>
      </c>
      <c r="H1599" s="1">
        <v>61073</v>
      </c>
      <c r="I1599" s="1">
        <v>49652</v>
      </c>
      <c r="J1599" s="1">
        <v>49652</v>
      </c>
      <c r="K1599" s="1">
        <v>24826</v>
      </c>
    </row>
    <row r="1600" spans="1:11" x14ac:dyDescent="0.25">
      <c r="A1600" t="s">
        <v>22822</v>
      </c>
      <c r="B1600" t="s">
        <v>22821</v>
      </c>
      <c r="C1600" t="s">
        <v>22820</v>
      </c>
      <c r="D1600" t="s">
        <v>22819</v>
      </c>
      <c r="E1600" t="s">
        <v>13338</v>
      </c>
      <c r="F1600" t="s">
        <v>10658</v>
      </c>
      <c r="G1600" s="2">
        <v>43059</v>
      </c>
      <c r="I1600" s="1">
        <v>28588</v>
      </c>
      <c r="J1600" s="1">
        <v>28588</v>
      </c>
      <c r="K1600" s="1">
        <v>14294</v>
      </c>
    </row>
    <row r="1601" spans="1:11" x14ac:dyDescent="0.25">
      <c r="A1601" t="s">
        <v>22818</v>
      </c>
      <c r="B1601" t="s">
        <v>22817</v>
      </c>
      <c r="C1601" t="s">
        <v>771</v>
      </c>
      <c r="D1601" t="s">
        <v>770</v>
      </c>
      <c r="E1601" t="s">
        <v>13338</v>
      </c>
      <c r="F1601" t="s">
        <v>10658</v>
      </c>
      <c r="G1601" s="2">
        <v>43048</v>
      </c>
      <c r="H1601" s="1">
        <v>266893</v>
      </c>
      <c r="I1601" s="1">
        <v>266626</v>
      </c>
      <c r="J1601" s="1">
        <v>266626</v>
      </c>
      <c r="K1601" s="1">
        <v>106650.4</v>
      </c>
    </row>
    <row r="1602" spans="1:11" x14ac:dyDescent="0.25">
      <c r="A1602" t="s">
        <v>22816</v>
      </c>
      <c r="B1602" t="s">
        <v>22815</v>
      </c>
      <c r="C1602" t="s">
        <v>4983</v>
      </c>
      <c r="D1602" t="s">
        <v>4982</v>
      </c>
      <c r="E1602" t="s">
        <v>13338</v>
      </c>
      <c r="F1602" t="s">
        <v>10658</v>
      </c>
      <c r="G1602" s="2">
        <v>42970</v>
      </c>
      <c r="I1602" s="1">
        <v>38703</v>
      </c>
      <c r="J1602" s="1">
        <v>38703</v>
      </c>
      <c r="K1602" s="1">
        <v>16151.1</v>
      </c>
    </row>
    <row r="1603" spans="1:11" x14ac:dyDescent="0.25">
      <c r="A1603" t="s">
        <v>22814</v>
      </c>
      <c r="B1603" t="s">
        <v>22813</v>
      </c>
      <c r="C1603" t="s">
        <v>22812</v>
      </c>
      <c r="D1603" t="s">
        <v>22811</v>
      </c>
      <c r="E1603" t="s">
        <v>13338</v>
      </c>
      <c r="F1603" t="s">
        <v>4</v>
      </c>
      <c r="G1603" s="2">
        <v>43062</v>
      </c>
      <c r="I1603" s="1">
        <v>214386</v>
      </c>
      <c r="J1603" s="1">
        <v>214386</v>
      </c>
      <c r="K1603" s="1">
        <v>87015.3</v>
      </c>
    </row>
    <row r="1604" spans="1:11" x14ac:dyDescent="0.25">
      <c r="A1604" t="s">
        <v>22810</v>
      </c>
      <c r="B1604" t="s">
        <v>22809</v>
      </c>
      <c r="C1604" t="s">
        <v>22808</v>
      </c>
      <c r="D1604" t="s">
        <v>22807</v>
      </c>
      <c r="E1604" t="s">
        <v>13338</v>
      </c>
      <c r="F1604" t="s">
        <v>4</v>
      </c>
      <c r="G1604" s="2">
        <v>43065</v>
      </c>
      <c r="I1604" s="1">
        <v>38239</v>
      </c>
      <c r="J1604" s="1">
        <v>38239</v>
      </c>
      <c r="K1604" s="1">
        <v>19119.5</v>
      </c>
    </row>
    <row r="1605" spans="1:11" x14ac:dyDescent="0.25">
      <c r="A1605" t="s">
        <v>22806</v>
      </c>
      <c r="B1605" t="s">
        <v>22805</v>
      </c>
      <c r="C1605" t="s">
        <v>22804</v>
      </c>
      <c r="D1605" t="s">
        <v>22803</v>
      </c>
      <c r="E1605" t="s">
        <v>13338</v>
      </c>
      <c r="F1605" t="s">
        <v>10658</v>
      </c>
      <c r="G1605" s="2">
        <v>43003</v>
      </c>
      <c r="H1605" s="1">
        <v>112415</v>
      </c>
      <c r="I1605" s="1">
        <v>112198</v>
      </c>
      <c r="J1605" s="1">
        <v>112198</v>
      </c>
      <c r="K1605" s="1">
        <v>46179.9</v>
      </c>
    </row>
    <row r="1606" spans="1:11" x14ac:dyDescent="0.25">
      <c r="A1606" t="s">
        <v>22802</v>
      </c>
      <c r="B1606" t="s">
        <v>22801</v>
      </c>
      <c r="C1606" t="s">
        <v>6358</v>
      </c>
      <c r="D1606" t="s">
        <v>6357</v>
      </c>
      <c r="E1606" t="s">
        <v>13338</v>
      </c>
      <c r="F1606" t="s">
        <v>4</v>
      </c>
      <c r="G1606" s="2">
        <v>43027</v>
      </c>
      <c r="H1606" s="1">
        <v>105704</v>
      </c>
      <c r="I1606" s="1">
        <v>105651</v>
      </c>
      <c r="J1606" s="1">
        <v>105651</v>
      </c>
      <c r="K1606" s="1">
        <v>42260.4</v>
      </c>
    </row>
    <row r="1607" spans="1:11" x14ac:dyDescent="0.25">
      <c r="A1607" t="s">
        <v>22800</v>
      </c>
      <c r="B1607" t="s">
        <v>22799</v>
      </c>
      <c r="C1607" t="s">
        <v>22798</v>
      </c>
      <c r="D1607" t="s">
        <v>22797</v>
      </c>
      <c r="E1607" t="s">
        <v>13338</v>
      </c>
      <c r="F1607" t="s">
        <v>10658</v>
      </c>
      <c r="G1607" s="2">
        <v>43041</v>
      </c>
      <c r="H1607" s="1">
        <v>219594</v>
      </c>
      <c r="I1607" s="1">
        <v>250889</v>
      </c>
      <c r="J1607" s="1">
        <v>250889</v>
      </c>
      <c r="K1607" s="1">
        <v>100355.6</v>
      </c>
    </row>
    <row r="1608" spans="1:11" x14ac:dyDescent="0.25">
      <c r="A1608" t="s">
        <v>22796</v>
      </c>
      <c r="B1608" t="s">
        <v>22795</v>
      </c>
      <c r="C1608" t="s">
        <v>22794</v>
      </c>
      <c r="D1608" t="s">
        <v>22793</v>
      </c>
      <c r="E1608" t="s">
        <v>13338</v>
      </c>
      <c r="F1608" t="s">
        <v>10658</v>
      </c>
      <c r="G1608" s="2">
        <v>43011</v>
      </c>
      <c r="I1608" s="1">
        <v>175786</v>
      </c>
      <c r="J1608" s="1">
        <v>175786</v>
      </c>
      <c r="K1608" s="1">
        <v>70314.399999999994</v>
      </c>
    </row>
    <row r="1609" spans="1:11" x14ac:dyDescent="0.25">
      <c r="A1609" t="s">
        <v>22792</v>
      </c>
      <c r="B1609" t="s">
        <v>22791</v>
      </c>
      <c r="C1609" t="s">
        <v>22790</v>
      </c>
      <c r="D1609" t="s">
        <v>22789</v>
      </c>
      <c r="E1609" t="s">
        <v>13338</v>
      </c>
      <c r="F1609" t="s">
        <v>10658</v>
      </c>
      <c r="G1609" s="2">
        <v>42950</v>
      </c>
      <c r="H1609" s="1">
        <v>115752</v>
      </c>
      <c r="I1609" s="1">
        <v>115706</v>
      </c>
      <c r="J1609" s="1">
        <v>115706</v>
      </c>
      <c r="K1609" s="1">
        <v>46282.400000000001</v>
      </c>
    </row>
    <row r="1610" spans="1:11" x14ac:dyDescent="0.25">
      <c r="A1610" t="s">
        <v>22788</v>
      </c>
      <c r="B1610" t="s">
        <v>22787</v>
      </c>
      <c r="C1610" t="s">
        <v>22786</v>
      </c>
      <c r="D1610" t="s">
        <v>22785</v>
      </c>
      <c r="E1610" t="s">
        <v>13338</v>
      </c>
      <c r="F1610" t="s">
        <v>10658</v>
      </c>
      <c r="G1610" s="2">
        <v>43062</v>
      </c>
      <c r="H1610" s="1">
        <v>31899</v>
      </c>
      <c r="I1610" s="1">
        <v>29088</v>
      </c>
      <c r="J1610" s="1">
        <v>29088</v>
      </c>
      <c r="K1610" s="1">
        <v>14544</v>
      </c>
    </row>
    <row r="1611" spans="1:11" x14ac:dyDescent="0.25">
      <c r="A1611" t="s">
        <v>22784</v>
      </c>
      <c r="B1611" t="s">
        <v>22783</v>
      </c>
      <c r="C1611" t="s">
        <v>3888</v>
      </c>
      <c r="D1611" t="s">
        <v>3887</v>
      </c>
      <c r="E1611" t="s">
        <v>13338</v>
      </c>
      <c r="F1611" t="s">
        <v>10658</v>
      </c>
      <c r="G1611" s="2">
        <v>43062</v>
      </c>
      <c r="H1611" s="1">
        <v>102811</v>
      </c>
      <c r="I1611" s="1">
        <v>102778</v>
      </c>
      <c r="J1611" s="1">
        <v>102778</v>
      </c>
      <c r="K1611" s="1">
        <v>51389</v>
      </c>
    </row>
    <row r="1612" spans="1:11" x14ac:dyDescent="0.25">
      <c r="A1612" t="s">
        <v>22782</v>
      </c>
      <c r="B1612" t="s">
        <v>22781</v>
      </c>
      <c r="C1612" t="s">
        <v>20750</v>
      </c>
      <c r="D1612" t="s">
        <v>20749</v>
      </c>
      <c r="E1612" t="s">
        <v>13338</v>
      </c>
      <c r="F1612" t="s">
        <v>10658</v>
      </c>
      <c r="G1612" s="2">
        <v>42760</v>
      </c>
      <c r="H1612" s="1">
        <v>97436</v>
      </c>
      <c r="I1612" s="1">
        <v>97387</v>
      </c>
      <c r="J1612" s="1">
        <v>97387</v>
      </c>
      <c r="K1612" s="1">
        <v>36033.19</v>
      </c>
    </row>
    <row r="1613" spans="1:11" x14ac:dyDescent="0.25">
      <c r="A1613" t="s">
        <v>22780</v>
      </c>
      <c r="B1613" t="s">
        <v>22779</v>
      </c>
      <c r="C1613" t="s">
        <v>6324</v>
      </c>
      <c r="D1613" t="s">
        <v>6323</v>
      </c>
      <c r="E1613" t="s">
        <v>13338</v>
      </c>
      <c r="F1613" t="s">
        <v>4</v>
      </c>
      <c r="G1613" s="2">
        <v>43013</v>
      </c>
      <c r="H1613" s="1">
        <v>39965</v>
      </c>
      <c r="I1613" s="1">
        <v>39896</v>
      </c>
      <c r="J1613" s="1">
        <v>39896</v>
      </c>
      <c r="K1613" s="1">
        <v>16035.1</v>
      </c>
    </row>
    <row r="1614" spans="1:11" x14ac:dyDescent="0.25">
      <c r="A1614" t="s">
        <v>22778</v>
      </c>
      <c r="B1614" t="s">
        <v>22777</v>
      </c>
      <c r="C1614" t="s">
        <v>22776</v>
      </c>
      <c r="D1614" t="s">
        <v>22775</v>
      </c>
      <c r="E1614" t="s">
        <v>13338</v>
      </c>
      <c r="F1614" t="s">
        <v>10658</v>
      </c>
      <c r="G1614" s="2">
        <v>43011</v>
      </c>
      <c r="I1614" s="1">
        <v>153917</v>
      </c>
      <c r="J1614" s="1">
        <v>153917</v>
      </c>
      <c r="K1614" s="1">
        <v>61566.8</v>
      </c>
    </row>
    <row r="1615" spans="1:11" x14ac:dyDescent="0.25">
      <c r="A1615" t="s">
        <v>22774</v>
      </c>
      <c r="B1615" t="s">
        <v>22773</v>
      </c>
      <c r="C1615" t="s">
        <v>22772</v>
      </c>
      <c r="D1615" t="s">
        <v>22771</v>
      </c>
      <c r="E1615" t="s">
        <v>13338</v>
      </c>
      <c r="F1615" t="s">
        <v>10658</v>
      </c>
      <c r="G1615" s="2">
        <v>43003</v>
      </c>
      <c r="I1615" s="1">
        <v>11142</v>
      </c>
      <c r="J1615" s="1">
        <v>11142</v>
      </c>
      <c r="K1615" s="1">
        <v>4456.8</v>
      </c>
    </row>
    <row r="1616" spans="1:11" x14ac:dyDescent="0.25">
      <c r="A1616" t="s">
        <v>22770</v>
      </c>
      <c r="B1616" t="s">
        <v>22769</v>
      </c>
      <c r="C1616" t="s">
        <v>22768</v>
      </c>
      <c r="D1616" t="s">
        <v>22767</v>
      </c>
      <c r="E1616" t="s">
        <v>13338</v>
      </c>
      <c r="F1616" t="s">
        <v>10658</v>
      </c>
      <c r="G1616" s="2">
        <v>43052</v>
      </c>
      <c r="H1616" s="1">
        <v>98194</v>
      </c>
      <c r="I1616" s="1">
        <v>313953</v>
      </c>
      <c r="J1616" s="1">
        <v>313953</v>
      </c>
      <c r="K1616" s="1">
        <v>135160.1</v>
      </c>
    </row>
    <row r="1617" spans="1:11" x14ac:dyDescent="0.25">
      <c r="A1617" t="s">
        <v>22766</v>
      </c>
      <c r="B1617" t="s">
        <v>22765</v>
      </c>
      <c r="C1617" t="s">
        <v>22764</v>
      </c>
      <c r="D1617" t="s">
        <v>22763</v>
      </c>
      <c r="E1617" t="s">
        <v>13338</v>
      </c>
      <c r="F1617" t="s">
        <v>10658</v>
      </c>
      <c r="G1617" s="2">
        <v>43020</v>
      </c>
      <c r="H1617" s="1">
        <v>15905</v>
      </c>
      <c r="I1617" s="1">
        <v>15869</v>
      </c>
      <c r="J1617" s="1">
        <v>15869</v>
      </c>
      <c r="K1617" s="1">
        <v>6347.6</v>
      </c>
    </row>
    <row r="1618" spans="1:11" x14ac:dyDescent="0.25">
      <c r="A1618" t="s">
        <v>22762</v>
      </c>
      <c r="B1618" t="s">
        <v>22761</v>
      </c>
      <c r="C1618" t="s">
        <v>22760</v>
      </c>
      <c r="D1618" t="s">
        <v>22759</v>
      </c>
      <c r="E1618" t="s">
        <v>13338</v>
      </c>
      <c r="F1618" t="s">
        <v>10658</v>
      </c>
      <c r="G1618" s="2">
        <v>43046</v>
      </c>
      <c r="H1618" s="1">
        <v>707152</v>
      </c>
      <c r="I1618" s="1">
        <v>693081</v>
      </c>
      <c r="J1618" s="1">
        <v>693081</v>
      </c>
      <c r="K1618" s="1">
        <v>306961.5</v>
      </c>
    </row>
    <row r="1619" spans="1:11" x14ac:dyDescent="0.25">
      <c r="A1619" t="s">
        <v>22758</v>
      </c>
      <c r="B1619" t="s">
        <v>22757</v>
      </c>
      <c r="C1619" t="s">
        <v>4241</v>
      </c>
      <c r="D1619" t="s">
        <v>22756</v>
      </c>
      <c r="E1619" t="s">
        <v>13338</v>
      </c>
      <c r="F1619" t="s">
        <v>10658</v>
      </c>
      <c r="G1619" s="2">
        <v>43020</v>
      </c>
      <c r="I1619" s="1">
        <v>46169</v>
      </c>
      <c r="J1619" s="1">
        <v>46169</v>
      </c>
      <c r="K1619" s="1">
        <v>19701</v>
      </c>
    </row>
    <row r="1620" spans="1:11" x14ac:dyDescent="0.25">
      <c r="A1620" t="s">
        <v>22755</v>
      </c>
      <c r="B1620" t="s">
        <v>22754</v>
      </c>
      <c r="C1620" t="s">
        <v>22753</v>
      </c>
      <c r="D1620" t="s">
        <v>22752</v>
      </c>
      <c r="E1620" t="s">
        <v>13338</v>
      </c>
      <c r="F1620" t="s">
        <v>10658</v>
      </c>
      <c r="G1620" s="2">
        <v>43048</v>
      </c>
      <c r="I1620" s="1">
        <v>62938</v>
      </c>
      <c r="J1620" s="1">
        <v>62938</v>
      </c>
      <c r="K1620" s="1">
        <v>25175.200000000001</v>
      </c>
    </row>
    <row r="1621" spans="1:11" x14ac:dyDescent="0.25">
      <c r="A1621" t="s">
        <v>22751</v>
      </c>
      <c r="B1621" t="s">
        <v>22750</v>
      </c>
      <c r="C1621" t="s">
        <v>22749</v>
      </c>
      <c r="D1621" t="s">
        <v>22748</v>
      </c>
      <c r="E1621" t="s">
        <v>13338</v>
      </c>
      <c r="F1621" t="s">
        <v>10658</v>
      </c>
      <c r="G1621" s="2">
        <v>43046</v>
      </c>
      <c r="H1621" s="1">
        <v>7546</v>
      </c>
      <c r="I1621" s="1">
        <v>7542</v>
      </c>
      <c r="J1621" s="1">
        <v>7542</v>
      </c>
      <c r="K1621" s="1">
        <v>3016.8</v>
      </c>
    </row>
    <row r="1622" spans="1:11" x14ac:dyDescent="0.25">
      <c r="A1622" t="s">
        <v>22747</v>
      </c>
      <c r="B1622" t="s">
        <v>22746</v>
      </c>
      <c r="C1622" t="s">
        <v>22745</v>
      </c>
      <c r="D1622" t="s">
        <v>22744</v>
      </c>
      <c r="E1622" t="s">
        <v>13338</v>
      </c>
      <c r="F1622" t="s">
        <v>10658</v>
      </c>
      <c r="G1622" s="2">
        <v>42970</v>
      </c>
      <c r="H1622" s="1">
        <v>16092</v>
      </c>
      <c r="I1622" s="1">
        <v>16042</v>
      </c>
      <c r="J1622" s="1">
        <v>16042</v>
      </c>
      <c r="K1622" s="1">
        <v>6416.8</v>
      </c>
    </row>
    <row r="1623" spans="1:11" x14ac:dyDescent="0.25">
      <c r="A1623" t="s">
        <v>22743</v>
      </c>
      <c r="B1623" t="s">
        <v>22742</v>
      </c>
      <c r="C1623" t="s">
        <v>22741</v>
      </c>
      <c r="D1623" t="s">
        <v>22740</v>
      </c>
      <c r="E1623" t="s">
        <v>13338</v>
      </c>
      <c r="F1623" t="s">
        <v>10658</v>
      </c>
      <c r="G1623" s="2">
        <v>42760</v>
      </c>
      <c r="H1623" s="1">
        <v>21022</v>
      </c>
      <c r="I1623" s="1">
        <v>28081</v>
      </c>
      <c r="J1623" s="1">
        <v>28081</v>
      </c>
      <c r="K1623" s="1">
        <v>10389.969999999999</v>
      </c>
    </row>
    <row r="1624" spans="1:11" x14ac:dyDescent="0.25">
      <c r="A1624" t="s">
        <v>22739</v>
      </c>
      <c r="B1624" t="s">
        <v>22738</v>
      </c>
      <c r="C1624" t="s">
        <v>22737</v>
      </c>
      <c r="D1624" t="s">
        <v>22736</v>
      </c>
      <c r="E1624" t="s">
        <v>13338</v>
      </c>
      <c r="F1624" t="s">
        <v>10658</v>
      </c>
      <c r="G1624" s="2">
        <v>42955</v>
      </c>
      <c r="H1624" s="1">
        <v>55506</v>
      </c>
      <c r="I1624" s="1">
        <v>55480</v>
      </c>
      <c r="J1624" s="1">
        <v>55480</v>
      </c>
      <c r="K1624" s="1">
        <v>26776</v>
      </c>
    </row>
    <row r="1625" spans="1:11" x14ac:dyDescent="0.25">
      <c r="A1625" t="s">
        <v>22735</v>
      </c>
      <c r="B1625" t="s">
        <v>22734</v>
      </c>
      <c r="C1625" t="s">
        <v>21667</v>
      </c>
      <c r="D1625" t="s">
        <v>21666</v>
      </c>
      <c r="E1625" t="s">
        <v>13338</v>
      </c>
      <c r="F1625" t="s">
        <v>10658</v>
      </c>
      <c r="G1625" s="2">
        <v>42964</v>
      </c>
      <c r="H1625" s="1">
        <v>16191</v>
      </c>
      <c r="I1625" s="1">
        <v>16052</v>
      </c>
      <c r="J1625" s="1">
        <v>16052</v>
      </c>
      <c r="K1625" s="1">
        <v>7861.4</v>
      </c>
    </row>
    <row r="1626" spans="1:11" x14ac:dyDescent="0.25">
      <c r="A1626" t="s">
        <v>22733</v>
      </c>
      <c r="B1626" t="s">
        <v>22732</v>
      </c>
      <c r="C1626" t="s">
        <v>19387</v>
      </c>
      <c r="D1626" t="s">
        <v>19386</v>
      </c>
      <c r="E1626" t="s">
        <v>13338</v>
      </c>
      <c r="F1626" t="s">
        <v>10658</v>
      </c>
      <c r="G1626" s="2">
        <v>42830</v>
      </c>
      <c r="I1626" s="1">
        <v>31348</v>
      </c>
      <c r="J1626" s="1">
        <v>31348</v>
      </c>
      <c r="K1626" s="1">
        <v>11598.76</v>
      </c>
    </row>
    <row r="1627" spans="1:11" x14ac:dyDescent="0.25">
      <c r="A1627" t="s">
        <v>22731</v>
      </c>
      <c r="B1627" t="s">
        <v>22730</v>
      </c>
      <c r="C1627" t="s">
        <v>22729</v>
      </c>
      <c r="D1627" t="s">
        <v>22728</v>
      </c>
      <c r="E1627" t="s">
        <v>13338</v>
      </c>
      <c r="F1627" t="s">
        <v>10658</v>
      </c>
      <c r="G1627" s="2">
        <v>43025</v>
      </c>
      <c r="H1627" s="1">
        <v>10176</v>
      </c>
      <c r="I1627" s="1">
        <v>9040</v>
      </c>
      <c r="J1627" s="1">
        <v>9040</v>
      </c>
      <c r="K1627" s="1">
        <v>4520</v>
      </c>
    </row>
    <row r="1628" spans="1:11" x14ac:dyDescent="0.25">
      <c r="A1628" t="s">
        <v>22727</v>
      </c>
      <c r="B1628" t="s">
        <v>22726</v>
      </c>
      <c r="C1628" t="s">
        <v>22725</v>
      </c>
      <c r="D1628" t="s">
        <v>22724</v>
      </c>
      <c r="E1628" t="s">
        <v>13338</v>
      </c>
      <c r="F1628" t="s">
        <v>10658</v>
      </c>
      <c r="G1628" s="2">
        <v>42969</v>
      </c>
      <c r="H1628" s="1">
        <v>159480</v>
      </c>
      <c r="I1628" s="1">
        <v>159408</v>
      </c>
      <c r="J1628" s="1">
        <v>159408</v>
      </c>
      <c r="K1628" s="1">
        <v>63763.199999999997</v>
      </c>
    </row>
    <row r="1629" spans="1:11" x14ac:dyDescent="0.25">
      <c r="A1629" t="s">
        <v>22723</v>
      </c>
      <c r="B1629" t="s">
        <v>22722</v>
      </c>
      <c r="C1629" t="s">
        <v>22721</v>
      </c>
      <c r="D1629" t="s">
        <v>22720</v>
      </c>
      <c r="E1629" t="s">
        <v>13338</v>
      </c>
      <c r="F1629" t="s">
        <v>10658</v>
      </c>
      <c r="G1629" s="2">
        <v>43018</v>
      </c>
      <c r="H1629" s="1">
        <v>635079</v>
      </c>
      <c r="I1629" s="1">
        <v>635079</v>
      </c>
      <c r="J1629" s="1">
        <v>635079</v>
      </c>
      <c r="K1629" s="1">
        <v>313105.59999999998</v>
      </c>
    </row>
    <row r="1630" spans="1:11" x14ac:dyDescent="0.25">
      <c r="A1630" t="s">
        <v>22719</v>
      </c>
      <c r="B1630" t="s">
        <v>22718</v>
      </c>
      <c r="C1630" t="s">
        <v>22717</v>
      </c>
      <c r="D1630" t="s">
        <v>22716</v>
      </c>
      <c r="E1630" t="s">
        <v>13338</v>
      </c>
      <c r="F1630" t="s">
        <v>10658</v>
      </c>
      <c r="G1630" s="2">
        <v>43032</v>
      </c>
      <c r="H1630" s="1">
        <v>130480</v>
      </c>
      <c r="I1630" s="1">
        <v>126162</v>
      </c>
      <c r="J1630" s="1">
        <v>126162</v>
      </c>
      <c r="K1630" s="1">
        <v>53601.1</v>
      </c>
    </row>
    <row r="1631" spans="1:11" x14ac:dyDescent="0.25">
      <c r="A1631" t="s">
        <v>22715</v>
      </c>
      <c r="B1631" t="s">
        <v>22714</v>
      </c>
      <c r="C1631" t="s">
        <v>22713</v>
      </c>
      <c r="D1631" t="s">
        <v>22712</v>
      </c>
      <c r="E1631" t="s">
        <v>13338</v>
      </c>
      <c r="F1631" t="s">
        <v>10658</v>
      </c>
      <c r="G1631" s="2">
        <v>42760</v>
      </c>
      <c r="H1631" s="1">
        <v>49680</v>
      </c>
      <c r="I1631" s="1">
        <v>49679</v>
      </c>
      <c r="J1631" s="1">
        <v>49679</v>
      </c>
      <c r="K1631" s="1">
        <v>18381.23</v>
      </c>
    </row>
    <row r="1632" spans="1:11" x14ac:dyDescent="0.25">
      <c r="A1632" t="s">
        <v>22711</v>
      </c>
      <c r="B1632" t="s">
        <v>22710</v>
      </c>
      <c r="C1632" t="s">
        <v>22709</v>
      </c>
      <c r="D1632" t="s">
        <v>22708</v>
      </c>
      <c r="E1632" t="s">
        <v>13338</v>
      </c>
      <c r="F1632" t="s">
        <v>10658</v>
      </c>
      <c r="G1632" s="2">
        <v>43052</v>
      </c>
      <c r="H1632" s="1">
        <v>78743</v>
      </c>
      <c r="I1632" s="1">
        <v>78646</v>
      </c>
      <c r="J1632" s="1">
        <v>78646</v>
      </c>
      <c r="K1632" s="1">
        <v>31458.400000000001</v>
      </c>
    </row>
    <row r="1633" spans="1:11" x14ac:dyDescent="0.25">
      <c r="A1633" t="s">
        <v>22707</v>
      </c>
      <c r="B1633" t="s">
        <v>22706</v>
      </c>
      <c r="C1633" t="s">
        <v>7531</v>
      </c>
      <c r="D1633" t="s">
        <v>22705</v>
      </c>
      <c r="E1633" t="s">
        <v>13338</v>
      </c>
      <c r="F1633" t="s">
        <v>10658</v>
      </c>
      <c r="G1633" s="2">
        <v>43048</v>
      </c>
      <c r="H1633" s="1">
        <v>19027</v>
      </c>
      <c r="I1633" s="1">
        <v>18987</v>
      </c>
      <c r="J1633" s="1">
        <v>18987</v>
      </c>
      <c r="K1633" s="1">
        <v>7633.3</v>
      </c>
    </row>
    <row r="1634" spans="1:11" x14ac:dyDescent="0.25">
      <c r="A1634" t="s">
        <v>22704</v>
      </c>
      <c r="B1634" t="s">
        <v>22703</v>
      </c>
      <c r="C1634" t="s">
        <v>22702</v>
      </c>
      <c r="D1634" t="s">
        <v>22701</v>
      </c>
      <c r="E1634" t="s">
        <v>13338</v>
      </c>
      <c r="F1634" t="s">
        <v>10658</v>
      </c>
      <c r="G1634" s="2">
        <v>43011</v>
      </c>
      <c r="H1634" s="1">
        <v>2286096</v>
      </c>
      <c r="I1634" s="1">
        <v>2285259</v>
      </c>
      <c r="J1634" s="1">
        <v>2285259</v>
      </c>
      <c r="K1634" s="1">
        <v>1142629.5</v>
      </c>
    </row>
    <row r="1635" spans="1:11" x14ac:dyDescent="0.25">
      <c r="A1635" t="s">
        <v>22700</v>
      </c>
      <c r="B1635" t="s">
        <v>22699</v>
      </c>
      <c r="C1635" t="s">
        <v>430</v>
      </c>
      <c r="D1635" t="s">
        <v>429</v>
      </c>
      <c r="E1635" t="s">
        <v>13338</v>
      </c>
      <c r="F1635" t="s">
        <v>10658</v>
      </c>
      <c r="G1635" s="2">
        <v>42999</v>
      </c>
      <c r="H1635" s="1">
        <v>86738</v>
      </c>
      <c r="I1635" s="1">
        <v>86736</v>
      </c>
      <c r="J1635" s="1">
        <v>86736</v>
      </c>
      <c r="K1635" s="1">
        <v>34694.400000000001</v>
      </c>
    </row>
    <row r="1636" spans="1:11" x14ac:dyDescent="0.25">
      <c r="A1636" t="s">
        <v>22698</v>
      </c>
      <c r="B1636" t="s">
        <v>22697</v>
      </c>
      <c r="C1636" t="s">
        <v>7269</v>
      </c>
      <c r="D1636" t="s">
        <v>7268</v>
      </c>
      <c r="E1636" t="s">
        <v>13338</v>
      </c>
      <c r="F1636" t="s">
        <v>10658</v>
      </c>
      <c r="G1636" s="2">
        <v>43003</v>
      </c>
      <c r="H1636" s="1">
        <v>211231</v>
      </c>
      <c r="I1636" s="1">
        <v>210778</v>
      </c>
      <c r="J1636" s="1">
        <v>210778</v>
      </c>
      <c r="K1636" s="1">
        <v>84311.2</v>
      </c>
    </row>
    <row r="1637" spans="1:11" x14ac:dyDescent="0.25">
      <c r="A1637" t="s">
        <v>22696</v>
      </c>
      <c r="B1637" t="s">
        <v>22695</v>
      </c>
      <c r="C1637" t="s">
        <v>8261</v>
      </c>
      <c r="D1637" t="s">
        <v>8260</v>
      </c>
      <c r="E1637" t="s">
        <v>13338</v>
      </c>
      <c r="F1637" t="s">
        <v>10658</v>
      </c>
      <c r="G1637" s="2">
        <v>43005</v>
      </c>
      <c r="H1637" s="1">
        <v>192028</v>
      </c>
      <c r="I1637" s="1">
        <v>191959</v>
      </c>
      <c r="J1637" s="1">
        <v>191959</v>
      </c>
      <c r="K1637" s="1">
        <v>76783.600000000006</v>
      </c>
    </row>
    <row r="1638" spans="1:11" x14ac:dyDescent="0.25">
      <c r="A1638" t="s">
        <v>22694</v>
      </c>
      <c r="B1638" t="s">
        <v>22693</v>
      </c>
      <c r="C1638" t="s">
        <v>12806</v>
      </c>
      <c r="D1638" t="s">
        <v>12805</v>
      </c>
      <c r="E1638" t="s">
        <v>13338</v>
      </c>
      <c r="F1638" t="s">
        <v>10658</v>
      </c>
      <c r="G1638" s="2">
        <v>42993</v>
      </c>
      <c r="H1638" s="1">
        <v>149243</v>
      </c>
      <c r="I1638" s="1">
        <v>149243</v>
      </c>
      <c r="J1638" s="1">
        <v>149243</v>
      </c>
      <c r="K1638" s="1">
        <v>59697.2</v>
      </c>
    </row>
    <row r="1639" spans="1:11" x14ac:dyDescent="0.25">
      <c r="A1639" t="s">
        <v>22692</v>
      </c>
      <c r="B1639" t="s">
        <v>22691</v>
      </c>
      <c r="C1639" t="s">
        <v>22690</v>
      </c>
      <c r="D1639" t="s">
        <v>22689</v>
      </c>
      <c r="E1639" t="s">
        <v>13338</v>
      </c>
      <c r="F1639" t="s">
        <v>10658</v>
      </c>
      <c r="G1639" s="2">
        <v>43048</v>
      </c>
      <c r="H1639" s="1">
        <v>31282</v>
      </c>
      <c r="I1639" s="1">
        <v>31266</v>
      </c>
      <c r="J1639" s="1">
        <v>31266</v>
      </c>
      <c r="K1639" s="1">
        <v>12506.4</v>
      </c>
    </row>
    <row r="1640" spans="1:11" x14ac:dyDescent="0.25">
      <c r="A1640" t="s">
        <v>22688</v>
      </c>
      <c r="B1640" t="s">
        <v>22687</v>
      </c>
      <c r="C1640" t="s">
        <v>22686</v>
      </c>
      <c r="D1640" t="s">
        <v>22685</v>
      </c>
      <c r="E1640" t="s">
        <v>13338</v>
      </c>
      <c r="F1640" t="s">
        <v>10658</v>
      </c>
      <c r="G1640" s="2">
        <v>43048</v>
      </c>
      <c r="H1640" s="1">
        <v>79960</v>
      </c>
      <c r="I1640" s="1">
        <v>79920</v>
      </c>
      <c r="J1640" s="1">
        <v>79920</v>
      </c>
      <c r="K1640" s="1">
        <v>39960</v>
      </c>
    </row>
    <row r="1641" spans="1:11" x14ac:dyDescent="0.25">
      <c r="A1641" t="s">
        <v>22684</v>
      </c>
      <c r="B1641" t="s">
        <v>22683</v>
      </c>
      <c r="C1641" t="s">
        <v>22682</v>
      </c>
      <c r="D1641" t="s">
        <v>22681</v>
      </c>
      <c r="E1641" t="s">
        <v>13338</v>
      </c>
      <c r="F1641" t="s">
        <v>10658</v>
      </c>
      <c r="G1641" s="2">
        <v>43046</v>
      </c>
      <c r="H1641" s="1">
        <v>28058</v>
      </c>
      <c r="I1641" s="1">
        <v>28018</v>
      </c>
      <c r="J1641" s="1">
        <v>28018</v>
      </c>
      <c r="K1641" s="1">
        <v>11207.2</v>
      </c>
    </row>
    <row r="1642" spans="1:11" x14ac:dyDescent="0.25">
      <c r="A1642" t="s">
        <v>22680</v>
      </c>
      <c r="B1642" t="s">
        <v>22679</v>
      </c>
      <c r="C1642" t="s">
        <v>5833</v>
      </c>
      <c r="D1642" t="s">
        <v>7399</v>
      </c>
      <c r="E1642" t="s">
        <v>13338</v>
      </c>
      <c r="F1642" t="s">
        <v>10658</v>
      </c>
      <c r="G1642" s="2">
        <v>43040</v>
      </c>
      <c r="H1642" s="1">
        <v>33514</v>
      </c>
      <c r="I1642" s="1">
        <v>33428</v>
      </c>
      <c r="J1642" s="1">
        <v>33428</v>
      </c>
      <c r="K1642" s="1">
        <v>13371.2</v>
      </c>
    </row>
    <row r="1643" spans="1:11" x14ac:dyDescent="0.25">
      <c r="A1643" t="s">
        <v>22678</v>
      </c>
      <c r="B1643" t="s">
        <v>22677</v>
      </c>
      <c r="C1643" t="s">
        <v>1838</v>
      </c>
      <c r="D1643" t="s">
        <v>1837</v>
      </c>
      <c r="E1643" t="s">
        <v>13338</v>
      </c>
      <c r="F1643" t="s">
        <v>10658</v>
      </c>
      <c r="G1643" s="2">
        <v>43032</v>
      </c>
      <c r="H1643" s="1">
        <v>146664</v>
      </c>
      <c r="I1643" s="1">
        <v>481265</v>
      </c>
      <c r="J1643" s="1">
        <v>481265</v>
      </c>
      <c r="K1643" s="1">
        <v>210756.5</v>
      </c>
    </row>
    <row r="1644" spans="1:11" x14ac:dyDescent="0.25">
      <c r="A1644" t="s">
        <v>22676</v>
      </c>
      <c r="B1644" t="s">
        <v>22675</v>
      </c>
      <c r="C1644" t="s">
        <v>22674</v>
      </c>
      <c r="D1644" t="s">
        <v>22673</v>
      </c>
      <c r="E1644" t="s">
        <v>13338</v>
      </c>
      <c r="F1644" t="s">
        <v>10658</v>
      </c>
      <c r="G1644" s="2">
        <v>43046</v>
      </c>
      <c r="I1644" s="1">
        <v>50753</v>
      </c>
      <c r="J1644" s="1">
        <v>50753</v>
      </c>
      <c r="K1644" s="1">
        <v>20301.2</v>
      </c>
    </row>
    <row r="1645" spans="1:11" x14ac:dyDescent="0.25">
      <c r="A1645" t="s">
        <v>22672</v>
      </c>
      <c r="B1645" t="s">
        <v>22671</v>
      </c>
      <c r="C1645" t="s">
        <v>22670</v>
      </c>
      <c r="D1645" t="s">
        <v>22669</v>
      </c>
      <c r="E1645" t="s">
        <v>13338</v>
      </c>
      <c r="F1645" t="s">
        <v>10658</v>
      </c>
      <c r="G1645" s="2">
        <v>43013</v>
      </c>
      <c r="H1645" s="1">
        <v>19458</v>
      </c>
      <c r="I1645" s="1">
        <v>19203</v>
      </c>
      <c r="J1645" s="1">
        <v>19203</v>
      </c>
      <c r="K1645" s="1">
        <v>9601.5</v>
      </c>
    </row>
    <row r="1646" spans="1:11" x14ac:dyDescent="0.25">
      <c r="A1646" t="s">
        <v>22668</v>
      </c>
      <c r="B1646" t="s">
        <v>22667</v>
      </c>
      <c r="C1646" t="s">
        <v>22666</v>
      </c>
      <c r="D1646" t="s">
        <v>22665</v>
      </c>
      <c r="E1646" t="s">
        <v>13338</v>
      </c>
      <c r="F1646" t="s">
        <v>4</v>
      </c>
      <c r="G1646" s="2">
        <v>42999</v>
      </c>
      <c r="H1646" s="1">
        <v>205517</v>
      </c>
      <c r="I1646" s="1">
        <v>170056</v>
      </c>
      <c r="J1646" s="1">
        <v>170056</v>
      </c>
      <c r="K1646" s="1">
        <v>85028</v>
      </c>
    </row>
    <row r="1647" spans="1:11" x14ac:dyDescent="0.25">
      <c r="A1647" t="s">
        <v>22664</v>
      </c>
      <c r="B1647" t="s">
        <v>22663</v>
      </c>
      <c r="C1647" t="s">
        <v>22662</v>
      </c>
      <c r="D1647" t="s">
        <v>22661</v>
      </c>
      <c r="E1647" t="s">
        <v>13338</v>
      </c>
      <c r="F1647" t="s">
        <v>10658</v>
      </c>
      <c r="G1647" s="2">
        <v>42773</v>
      </c>
      <c r="I1647" s="1">
        <v>4020</v>
      </c>
      <c r="J1647" s="1">
        <v>4020</v>
      </c>
      <c r="K1647" s="1">
        <v>2010</v>
      </c>
    </row>
    <row r="1648" spans="1:11" x14ac:dyDescent="0.25">
      <c r="A1648" t="s">
        <v>22660</v>
      </c>
      <c r="B1648" t="s">
        <v>22659</v>
      </c>
      <c r="C1648" t="s">
        <v>20714</v>
      </c>
      <c r="D1648" t="s">
        <v>20713</v>
      </c>
      <c r="E1648" t="s">
        <v>13338</v>
      </c>
      <c r="F1648" t="s">
        <v>10658</v>
      </c>
      <c r="G1648" s="2">
        <v>42760</v>
      </c>
      <c r="H1648" s="1">
        <v>34840</v>
      </c>
      <c r="I1648" s="1">
        <v>33678</v>
      </c>
      <c r="J1648" s="1">
        <v>33678</v>
      </c>
      <c r="K1648" s="1">
        <v>16839</v>
      </c>
    </row>
    <row r="1649" spans="1:11" x14ac:dyDescent="0.25">
      <c r="A1649" t="s">
        <v>22658</v>
      </c>
      <c r="B1649" t="s">
        <v>22657</v>
      </c>
      <c r="C1649" t="s">
        <v>22656</v>
      </c>
      <c r="D1649" t="s">
        <v>22655</v>
      </c>
      <c r="E1649" t="s">
        <v>13338</v>
      </c>
      <c r="F1649" t="s">
        <v>10658</v>
      </c>
      <c r="G1649" s="2">
        <v>43011</v>
      </c>
      <c r="H1649" s="1">
        <v>30441</v>
      </c>
      <c r="I1649" s="1">
        <v>60029</v>
      </c>
      <c r="J1649" s="1">
        <v>60029</v>
      </c>
      <c r="K1649" s="1">
        <v>24030.6</v>
      </c>
    </row>
    <row r="1650" spans="1:11" x14ac:dyDescent="0.25">
      <c r="A1650" t="s">
        <v>22654</v>
      </c>
      <c r="B1650" t="s">
        <v>22653</v>
      </c>
      <c r="C1650" t="s">
        <v>22652</v>
      </c>
      <c r="D1650" t="s">
        <v>22651</v>
      </c>
      <c r="E1650" t="s">
        <v>13338</v>
      </c>
      <c r="F1650" t="s">
        <v>10658</v>
      </c>
      <c r="G1650" s="2">
        <v>43024</v>
      </c>
      <c r="H1650" s="1">
        <v>10911</v>
      </c>
      <c r="I1650" s="1">
        <v>10884</v>
      </c>
      <c r="J1650" s="1">
        <v>10884</v>
      </c>
      <c r="K1650" s="1">
        <v>4353.6000000000004</v>
      </c>
    </row>
    <row r="1651" spans="1:11" x14ac:dyDescent="0.25">
      <c r="A1651" t="s">
        <v>22650</v>
      </c>
      <c r="B1651" t="s">
        <v>22649</v>
      </c>
      <c r="C1651" t="s">
        <v>12384</v>
      </c>
      <c r="D1651" t="s">
        <v>12383</v>
      </c>
      <c r="E1651" t="s">
        <v>13338</v>
      </c>
      <c r="F1651" t="s">
        <v>10658</v>
      </c>
      <c r="G1651" s="2">
        <v>42991</v>
      </c>
      <c r="I1651" s="1">
        <v>117391</v>
      </c>
      <c r="J1651" s="1">
        <v>117391</v>
      </c>
      <c r="K1651" s="1">
        <v>46956.4</v>
      </c>
    </row>
    <row r="1652" spans="1:11" x14ac:dyDescent="0.25">
      <c r="A1652" t="s">
        <v>22648</v>
      </c>
      <c r="B1652" t="s">
        <v>22647</v>
      </c>
      <c r="C1652" t="s">
        <v>22646</v>
      </c>
      <c r="D1652" t="s">
        <v>22645</v>
      </c>
      <c r="E1652" t="s">
        <v>13338</v>
      </c>
      <c r="F1652" t="s">
        <v>4</v>
      </c>
      <c r="G1652" s="2">
        <v>43052</v>
      </c>
      <c r="H1652" s="1">
        <v>402686</v>
      </c>
      <c r="J1652" s="1">
        <v>402686</v>
      </c>
      <c r="K1652" s="1">
        <v>161074.4</v>
      </c>
    </row>
    <row r="1653" spans="1:11" x14ac:dyDescent="0.25">
      <c r="A1653" t="s">
        <v>22644</v>
      </c>
      <c r="B1653" t="s">
        <v>22643</v>
      </c>
      <c r="C1653" t="s">
        <v>22642</v>
      </c>
      <c r="D1653" t="s">
        <v>22641</v>
      </c>
      <c r="E1653" t="s">
        <v>13338</v>
      </c>
      <c r="F1653" t="s">
        <v>10658</v>
      </c>
      <c r="G1653" s="2">
        <v>42971</v>
      </c>
      <c r="H1653" s="1">
        <v>107414</v>
      </c>
      <c r="I1653" s="1">
        <v>107360</v>
      </c>
      <c r="J1653" s="1">
        <v>107360</v>
      </c>
      <c r="K1653" s="1">
        <v>42944</v>
      </c>
    </row>
    <row r="1654" spans="1:11" x14ac:dyDescent="0.25">
      <c r="A1654" t="s">
        <v>22640</v>
      </c>
      <c r="B1654" t="s">
        <v>22639</v>
      </c>
      <c r="C1654" t="s">
        <v>22638</v>
      </c>
      <c r="D1654" t="s">
        <v>22637</v>
      </c>
      <c r="E1654" t="s">
        <v>13338</v>
      </c>
      <c r="F1654" t="s">
        <v>10658</v>
      </c>
      <c r="G1654" s="2">
        <v>42971</v>
      </c>
      <c r="H1654" s="1">
        <v>121504</v>
      </c>
      <c r="I1654" s="1">
        <v>121502</v>
      </c>
      <c r="J1654" s="1">
        <v>121502</v>
      </c>
      <c r="K1654" s="1">
        <v>48600.800000000003</v>
      </c>
    </row>
    <row r="1655" spans="1:11" x14ac:dyDescent="0.25">
      <c r="A1655" t="s">
        <v>22636</v>
      </c>
      <c r="B1655" t="s">
        <v>22635</v>
      </c>
      <c r="C1655" t="s">
        <v>1914</v>
      </c>
      <c r="D1655" t="s">
        <v>22634</v>
      </c>
      <c r="E1655" t="s">
        <v>13338</v>
      </c>
      <c r="F1655" t="s">
        <v>10658</v>
      </c>
      <c r="G1655" s="2">
        <v>43041</v>
      </c>
      <c r="I1655" s="1">
        <v>40424</v>
      </c>
      <c r="J1655" s="1">
        <v>40424</v>
      </c>
      <c r="K1655" s="1">
        <v>16169.6</v>
      </c>
    </row>
    <row r="1656" spans="1:11" x14ac:dyDescent="0.25">
      <c r="A1656" t="s">
        <v>22633</v>
      </c>
      <c r="B1656" t="s">
        <v>22632</v>
      </c>
      <c r="C1656" t="s">
        <v>9281</v>
      </c>
      <c r="D1656" t="s">
        <v>9280</v>
      </c>
      <c r="E1656" t="s">
        <v>13338</v>
      </c>
      <c r="F1656" t="s">
        <v>10658</v>
      </c>
      <c r="G1656" s="2">
        <v>43040</v>
      </c>
      <c r="H1656" s="1">
        <v>244437</v>
      </c>
      <c r="I1656" s="1">
        <v>243585</v>
      </c>
      <c r="J1656" s="1">
        <v>243585</v>
      </c>
      <c r="K1656" s="1">
        <v>101507.9</v>
      </c>
    </row>
    <row r="1657" spans="1:11" x14ac:dyDescent="0.25">
      <c r="A1657" t="s">
        <v>22631</v>
      </c>
      <c r="B1657" t="s">
        <v>22630</v>
      </c>
      <c r="C1657" t="s">
        <v>22629</v>
      </c>
      <c r="D1657" t="s">
        <v>22628</v>
      </c>
      <c r="E1657" t="s">
        <v>13338</v>
      </c>
      <c r="F1657" t="s">
        <v>10658</v>
      </c>
      <c r="G1657" s="2">
        <v>43040</v>
      </c>
      <c r="H1657" s="1">
        <v>47060</v>
      </c>
      <c r="I1657" s="1">
        <v>67121</v>
      </c>
      <c r="J1657" s="1">
        <v>67121</v>
      </c>
      <c r="K1657" s="1">
        <v>26848.400000000001</v>
      </c>
    </row>
    <row r="1658" spans="1:11" x14ac:dyDescent="0.25">
      <c r="A1658" t="s">
        <v>22627</v>
      </c>
      <c r="B1658" t="s">
        <v>22626</v>
      </c>
      <c r="C1658" t="s">
        <v>8203</v>
      </c>
      <c r="D1658" t="s">
        <v>8202</v>
      </c>
      <c r="E1658" t="s">
        <v>13338</v>
      </c>
      <c r="F1658" t="s">
        <v>10658</v>
      </c>
      <c r="G1658" s="2">
        <v>43034</v>
      </c>
      <c r="H1658" s="1">
        <v>282576</v>
      </c>
      <c r="I1658" s="1">
        <v>278846</v>
      </c>
      <c r="J1658" s="1">
        <v>278846</v>
      </c>
      <c r="K1658" s="1">
        <v>119818.7</v>
      </c>
    </row>
    <row r="1659" spans="1:11" x14ac:dyDescent="0.25">
      <c r="A1659" t="s">
        <v>22625</v>
      </c>
      <c r="B1659" t="s">
        <v>22624</v>
      </c>
      <c r="C1659" t="s">
        <v>22623</v>
      </c>
      <c r="D1659" t="s">
        <v>22622</v>
      </c>
      <c r="E1659" t="s">
        <v>13338</v>
      </c>
      <c r="F1659" t="s">
        <v>10658</v>
      </c>
      <c r="G1659" s="2">
        <v>43014</v>
      </c>
      <c r="H1659" s="1">
        <v>17611</v>
      </c>
      <c r="I1659" s="1">
        <v>16906</v>
      </c>
      <c r="J1659" s="1">
        <v>16906</v>
      </c>
      <c r="K1659" s="1">
        <v>7161.4</v>
      </c>
    </row>
    <row r="1660" spans="1:11" x14ac:dyDescent="0.25">
      <c r="A1660" t="s">
        <v>22621</v>
      </c>
      <c r="B1660" t="s">
        <v>22620</v>
      </c>
      <c r="C1660" t="s">
        <v>8771</v>
      </c>
      <c r="D1660" t="s">
        <v>8770</v>
      </c>
      <c r="E1660" t="s">
        <v>13338</v>
      </c>
      <c r="F1660" t="s">
        <v>10658</v>
      </c>
      <c r="G1660" s="2">
        <v>43018</v>
      </c>
      <c r="H1660" s="1">
        <v>105171</v>
      </c>
      <c r="I1660" s="1">
        <v>104984</v>
      </c>
      <c r="J1660" s="1">
        <v>104984</v>
      </c>
      <c r="K1660" s="1">
        <v>41993.599999999999</v>
      </c>
    </row>
    <row r="1661" spans="1:11" x14ac:dyDescent="0.25">
      <c r="A1661" t="s">
        <v>22619</v>
      </c>
      <c r="B1661" t="s">
        <v>22618</v>
      </c>
      <c r="C1661" t="s">
        <v>22617</v>
      </c>
      <c r="D1661" t="s">
        <v>22616</v>
      </c>
      <c r="E1661" t="s">
        <v>13338</v>
      </c>
      <c r="F1661" t="s">
        <v>10658</v>
      </c>
      <c r="G1661" s="2">
        <v>43013</v>
      </c>
      <c r="H1661" s="1">
        <v>46414</v>
      </c>
      <c r="I1661" s="1">
        <v>46413</v>
      </c>
      <c r="J1661" s="1">
        <v>46413</v>
      </c>
      <c r="K1661" s="1">
        <v>18565.2</v>
      </c>
    </row>
    <row r="1662" spans="1:11" x14ac:dyDescent="0.25">
      <c r="A1662" t="s">
        <v>22615</v>
      </c>
      <c r="B1662" t="s">
        <v>22614</v>
      </c>
      <c r="C1662" t="s">
        <v>22613</v>
      </c>
      <c r="D1662" t="s">
        <v>22612</v>
      </c>
      <c r="E1662" t="s">
        <v>13338</v>
      </c>
      <c r="F1662" t="s">
        <v>4</v>
      </c>
      <c r="G1662" s="2">
        <v>43046</v>
      </c>
      <c r="H1662" s="1">
        <v>20283</v>
      </c>
      <c r="I1662" s="1">
        <v>20279</v>
      </c>
      <c r="J1662" s="1">
        <v>20279</v>
      </c>
      <c r="K1662" s="1">
        <v>10051.9</v>
      </c>
    </row>
    <row r="1663" spans="1:11" x14ac:dyDescent="0.25">
      <c r="A1663" t="s">
        <v>22611</v>
      </c>
      <c r="B1663" t="s">
        <v>22610</v>
      </c>
      <c r="C1663" t="s">
        <v>22609</v>
      </c>
      <c r="D1663" t="s">
        <v>22608</v>
      </c>
      <c r="E1663" t="s">
        <v>13338</v>
      </c>
      <c r="F1663" t="s">
        <v>4</v>
      </c>
      <c r="G1663" s="2">
        <v>43011</v>
      </c>
      <c r="H1663" s="1">
        <v>6709</v>
      </c>
      <c r="J1663" s="1">
        <v>6709</v>
      </c>
      <c r="K1663" s="1">
        <v>2683.6</v>
      </c>
    </row>
    <row r="1664" spans="1:11" x14ac:dyDescent="0.25">
      <c r="A1664" t="s">
        <v>22607</v>
      </c>
      <c r="B1664" t="s">
        <v>22606</v>
      </c>
      <c r="C1664" t="s">
        <v>22605</v>
      </c>
      <c r="D1664" t="s">
        <v>22604</v>
      </c>
      <c r="E1664" t="s">
        <v>13338</v>
      </c>
      <c r="F1664" t="s">
        <v>10658</v>
      </c>
      <c r="G1664" s="2">
        <v>43052</v>
      </c>
      <c r="H1664" s="1">
        <v>7230</v>
      </c>
      <c r="I1664" s="1">
        <v>7226</v>
      </c>
      <c r="J1664" s="1">
        <v>7226</v>
      </c>
      <c r="K1664" s="1">
        <v>2890.4</v>
      </c>
    </row>
    <row r="1665" spans="1:11" x14ac:dyDescent="0.25">
      <c r="A1665" t="s">
        <v>22603</v>
      </c>
      <c r="B1665" t="s">
        <v>22602</v>
      </c>
      <c r="C1665" t="s">
        <v>22601</v>
      </c>
      <c r="D1665" t="s">
        <v>22600</v>
      </c>
      <c r="E1665" t="s">
        <v>13338</v>
      </c>
      <c r="F1665" t="s">
        <v>4</v>
      </c>
      <c r="G1665" s="2">
        <v>42991</v>
      </c>
      <c r="I1665" s="1">
        <v>152892</v>
      </c>
      <c r="J1665" s="1">
        <v>152892</v>
      </c>
      <c r="K1665" s="1">
        <v>61156.800000000003</v>
      </c>
    </row>
    <row r="1666" spans="1:11" x14ac:dyDescent="0.25">
      <c r="A1666" t="s">
        <v>22599</v>
      </c>
      <c r="B1666" t="s">
        <v>22598</v>
      </c>
      <c r="C1666" t="s">
        <v>7441</v>
      </c>
      <c r="D1666" t="s">
        <v>7440</v>
      </c>
      <c r="E1666" t="s">
        <v>13338</v>
      </c>
      <c r="F1666" t="s">
        <v>10658</v>
      </c>
      <c r="G1666" s="2">
        <v>43012</v>
      </c>
      <c r="H1666" s="1">
        <v>28079</v>
      </c>
      <c r="I1666" s="1">
        <v>27985</v>
      </c>
      <c r="J1666" s="1">
        <v>27985</v>
      </c>
      <c r="K1666" s="1">
        <v>11194</v>
      </c>
    </row>
    <row r="1667" spans="1:11" x14ac:dyDescent="0.25">
      <c r="A1667" t="s">
        <v>22597</v>
      </c>
      <c r="B1667" t="s">
        <v>22596</v>
      </c>
      <c r="C1667" t="s">
        <v>22595</v>
      </c>
      <c r="D1667" t="s">
        <v>22594</v>
      </c>
      <c r="E1667" t="s">
        <v>13338</v>
      </c>
      <c r="F1667" t="s">
        <v>10658</v>
      </c>
      <c r="G1667" s="2">
        <v>43018</v>
      </c>
      <c r="H1667" s="1">
        <v>11108</v>
      </c>
      <c r="I1667" s="1">
        <v>10835</v>
      </c>
      <c r="J1667" s="1">
        <v>10835</v>
      </c>
      <c r="K1667" s="1">
        <v>5125</v>
      </c>
    </row>
    <row r="1668" spans="1:11" x14ac:dyDescent="0.25">
      <c r="A1668" t="s">
        <v>22593</v>
      </c>
      <c r="B1668" t="s">
        <v>22592</v>
      </c>
      <c r="C1668" t="s">
        <v>5432</v>
      </c>
      <c r="D1668" t="s">
        <v>5431</v>
      </c>
      <c r="E1668" t="s">
        <v>13338</v>
      </c>
      <c r="F1668" t="s">
        <v>10658</v>
      </c>
      <c r="G1668" s="2">
        <v>43025</v>
      </c>
      <c r="H1668" s="1">
        <v>222871</v>
      </c>
      <c r="I1668" s="1">
        <v>206766</v>
      </c>
      <c r="J1668" s="1">
        <v>206766</v>
      </c>
      <c r="K1668" s="1">
        <v>90741.5</v>
      </c>
    </row>
    <row r="1669" spans="1:11" x14ac:dyDescent="0.25">
      <c r="A1669" t="s">
        <v>22591</v>
      </c>
      <c r="B1669" t="s">
        <v>22590</v>
      </c>
      <c r="C1669" t="s">
        <v>22589</v>
      </c>
      <c r="D1669" t="s">
        <v>22588</v>
      </c>
      <c r="E1669" t="s">
        <v>13338</v>
      </c>
      <c r="F1669" t="s">
        <v>10658</v>
      </c>
      <c r="G1669" s="2">
        <v>43059</v>
      </c>
      <c r="H1669" s="1">
        <v>35609</v>
      </c>
      <c r="I1669" s="1">
        <v>35509</v>
      </c>
      <c r="J1669" s="1">
        <v>35509</v>
      </c>
      <c r="K1669" s="1">
        <v>14203.6</v>
      </c>
    </row>
    <row r="1670" spans="1:11" x14ac:dyDescent="0.25">
      <c r="A1670" t="s">
        <v>22587</v>
      </c>
      <c r="B1670" t="s">
        <v>22586</v>
      </c>
      <c r="C1670" t="s">
        <v>11053</v>
      </c>
      <c r="D1670" t="s">
        <v>11052</v>
      </c>
      <c r="E1670" t="s">
        <v>13338</v>
      </c>
      <c r="F1670" t="s">
        <v>4</v>
      </c>
      <c r="G1670" s="2">
        <v>43059</v>
      </c>
      <c r="H1670" s="1">
        <v>3562</v>
      </c>
      <c r="I1670" s="1">
        <v>3562</v>
      </c>
      <c r="J1670" s="1">
        <v>3562</v>
      </c>
      <c r="K1670" s="1">
        <v>1424.8</v>
      </c>
    </row>
    <row r="1671" spans="1:11" x14ac:dyDescent="0.25">
      <c r="A1671" t="s">
        <v>22585</v>
      </c>
      <c r="B1671" t="s">
        <v>22584</v>
      </c>
      <c r="C1671" t="s">
        <v>22583</v>
      </c>
      <c r="D1671" t="s">
        <v>22582</v>
      </c>
      <c r="E1671" t="s">
        <v>13338</v>
      </c>
      <c r="F1671" t="s">
        <v>4</v>
      </c>
      <c r="G1671" s="2">
        <v>43024</v>
      </c>
      <c r="H1671" s="1">
        <v>15860</v>
      </c>
      <c r="I1671" s="1">
        <v>15852</v>
      </c>
      <c r="J1671" s="1">
        <v>15852</v>
      </c>
      <c r="K1671" s="1">
        <v>6340.8</v>
      </c>
    </row>
    <row r="1672" spans="1:11" x14ac:dyDescent="0.25">
      <c r="A1672" t="s">
        <v>22581</v>
      </c>
      <c r="B1672" t="s">
        <v>22580</v>
      </c>
      <c r="C1672" t="s">
        <v>22579</v>
      </c>
      <c r="D1672" t="s">
        <v>22578</v>
      </c>
      <c r="E1672" t="s">
        <v>13338</v>
      </c>
      <c r="F1672" t="s">
        <v>10658</v>
      </c>
      <c r="G1672" s="2">
        <v>42993</v>
      </c>
      <c r="I1672" s="1">
        <v>36267</v>
      </c>
      <c r="J1672" s="1">
        <v>36267</v>
      </c>
      <c r="K1672" s="1">
        <v>14506.8</v>
      </c>
    </row>
    <row r="1673" spans="1:11" x14ac:dyDescent="0.25">
      <c r="A1673" t="s">
        <v>22577</v>
      </c>
      <c r="B1673" t="s">
        <v>22576</v>
      </c>
      <c r="C1673" t="s">
        <v>22575</v>
      </c>
      <c r="D1673" t="s">
        <v>22574</v>
      </c>
      <c r="E1673" t="s">
        <v>13338</v>
      </c>
      <c r="F1673" t="s">
        <v>10658</v>
      </c>
      <c r="G1673" s="2">
        <v>42971</v>
      </c>
      <c r="I1673" s="1">
        <v>7983</v>
      </c>
      <c r="J1673" s="1">
        <v>7983</v>
      </c>
      <c r="K1673" s="1">
        <v>3991.5</v>
      </c>
    </row>
    <row r="1674" spans="1:11" x14ac:dyDescent="0.25">
      <c r="A1674" t="s">
        <v>22573</v>
      </c>
      <c r="B1674" t="s">
        <v>22572</v>
      </c>
      <c r="C1674" t="s">
        <v>22571</v>
      </c>
      <c r="D1674" t="s">
        <v>22570</v>
      </c>
      <c r="E1674" t="s">
        <v>13338</v>
      </c>
      <c r="F1674" t="s">
        <v>10658</v>
      </c>
      <c r="G1674" s="2">
        <v>43059</v>
      </c>
      <c r="H1674" s="1">
        <v>61098</v>
      </c>
      <c r="I1674" s="1">
        <v>60964</v>
      </c>
      <c r="J1674" s="1">
        <v>60964</v>
      </c>
      <c r="K1674" s="1">
        <v>24403.9</v>
      </c>
    </row>
    <row r="1675" spans="1:11" x14ac:dyDescent="0.25">
      <c r="A1675" t="s">
        <v>22569</v>
      </c>
      <c r="B1675" t="s">
        <v>22568</v>
      </c>
      <c r="C1675" t="s">
        <v>1082</v>
      </c>
      <c r="D1675" t="s">
        <v>1081</v>
      </c>
      <c r="E1675" t="s">
        <v>13338</v>
      </c>
      <c r="F1675" t="s">
        <v>4</v>
      </c>
      <c r="G1675" s="2">
        <v>43062</v>
      </c>
      <c r="I1675" s="1">
        <v>205728</v>
      </c>
      <c r="J1675" s="1">
        <v>205728</v>
      </c>
      <c r="K1675" s="1">
        <v>93787.5</v>
      </c>
    </row>
    <row r="1676" spans="1:11" x14ac:dyDescent="0.25">
      <c r="A1676" t="s">
        <v>22567</v>
      </c>
      <c r="B1676" t="s">
        <v>22566</v>
      </c>
      <c r="C1676" t="s">
        <v>6809</v>
      </c>
      <c r="D1676" t="s">
        <v>6808</v>
      </c>
      <c r="E1676" t="s">
        <v>13338</v>
      </c>
      <c r="F1676" t="s">
        <v>10658</v>
      </c>
      <c r="G1676" s="2">
        <v>43052</v>
      </c>
      <c r="I1676" s="1">
        <v>10122</v>
      </c>
      <c r="J1676" s="1">
        <v>10122</v>
      </c>
      <c r="K1676" s="1">
        <v>4048.8</v>
      </c>
    </row>
    <row r="1677" spans="1:11" x14ac:dyDescent="0.25">
      <c r="A1677" t="s">
        <v>22565</v>
      </c>
      <c r="B1677" t="s">
        <v>22564</v>
      </c>
      <c r="C1677" t="s">
        <v>20803</v>
      </c>
      <c r="D1677" t="s">
        <v>20802</v>
      </c>
      <c r="E1677" t="s">
        <v>13338</v>
      </c>
      <c r="F1677" t="s">
        <v>10658</v>
      </c>
      <c r="G1677" s="2">
        <v>42977</v>
      </c>
      <c r="H1677" s="1">
        <v>108692</v>
      </c>
      <c r="I1677" s="1">
        <v>108638</v>
      </c>
      <c r="J1677" s="1">
        <v>108638</v>
      </c>
      <c r="K1677" s="1">
        <v>43455.199999999997</v>
      </c>
    </row>
    <row r="1678" spans="1:11" x14ac:dyDescent="0.25">
      <c r="A1678" t="s">
        <v>22563</v>
      </c>
      <c r="B1678" t="s">
        <v>22562</v>
      </c>
      <c r="C1678" t="s">
        <v>22561</v>
      </c>
      <c r="D1678" t="s">
        <v>22560</v>
      </c>
      <c r="E1678" t="s">
        <v>13338</v>
      </c>
      <c r="F1678" t="s">
        <v>10658</v>
      </c>
      <c r="G1678" s="2">
        <v>43003</v>
      </c>
      <c r="I1678" s="1">
        <v>36506</v>
      </c>
      <c r="J1678" s="1">
        <v>36506</v>
      </c>
      <c r="K1678" s="1">
        <v>14602.4</v>
      </c>
    </row>
    <row r="1679" spans="1:11" x14ac:dyDescent="0.25">
      <c r="A1679" t="s">
        <v>22559</v>
      </c>
      <c r="B1679" t="s">
        <v>22558</v>
      </c>
      <c r="C1679" t="s">
        <v>16467</v>
      </c>
      <c r="D1679" t="s">
        <v>22557</v>
      </c>
      <c r="E1679" t="s">
        <v>13338</v>
      </c>
      <c r="F1679" t="s">
        <v>10658</v>
      </c>
      <c r="G1679" s="2">
        <v>43003</v>
      </c>
      <c r="I1679" s="1">
        <v>6365</v>
      </c>
      <c r="J1679" s="1">
        <v>6365</v>
      </c>
      <c r="K1679" s="1">
        <v>2546</v>
      </c>
    </row>
    <row r="1680" spans="1:11" x14ac:dyDescent="0.25">
      <c r="A1680" t="s">
        <v>22556</v>
      </c>
      <c r="B1680" t="s">
        <v>22555</v>
      </c>
      <c r="C1680" t="s">
        <v>2492</v>
      </c>
      <c r="D1680" t="s">
        <v>2491</v>
      </c>
      <c r="E1680" t="s">
        <v>13338</v>
      </c>
      <c r="F1680" t="s">
        <v>4</v>
      </c>
      <c r="G1680" s="2">
        <v>43054</v>
      </c>
      <c r="H1680" s="1">
        <v>213362</v>
      </c>
      <c r="J1680" s="1">
        <v>213362</v>
      </c>
      <c r="K1680" s="1">
        <v>85344.8</v>
      </c>
    </row>
    <row r="1681" spans="1:11" x14ac:dyDescent="0.25">
      <c r="A1681" t="s">
        <v>22554</v>
      </c>
      <c r="B1681" t="s">
        <v>22553</v>
      </c>
      <c r="C1681" t="s">
        <v>2696</v>
      </c>
      <c r="D1681" t="s">
        <v>2695</v>
      </c>
      <c r="E1681" t="s">
        <v>13338</v>
      </c>
      <c r="F1681" t="s">
        <v>10658</v>
      </c>
      <c r="G1681" s="2">
        <v>42977</v>
      </c>
      <c r="H1681" s="1">
        <v>476650</v>
      </c>
      <c r="I1681" s="1">
        <v>473558</v>
      </c>
      <c r="J1681" s="1">
        <v>473558</v>
      </c>
      <c r="K1681" s="1">
        <v>194971</v>
      </c>
    </row>
    <row r="1682" spans="1:11" x14ac:dyDescent="0.25">
      <c r="A1682" t="s">
        <v>22552</v>
      </c>
      <c r="B1682" t="s">
        <v>22551</v>
      </c>
      <c r="C1682" t="s">
        <v>22550</v>
      </c>
      <c r="D1682" t="s">
        <v>22549</v>
      </c>
      <c r="E1682" t="s">
        <v>13338</v>
      </c>
      <c r="F1682" t="s">
        <v>10658</v>
      </c>
      <c r="G1682" s="2">
        <v>43032</v>
      </c>
      <c r="I1682" s="1">
        <v>34842</v>
      </c>
      <c r="J1682" s="1">
        <v>34842</v>
      </c>
      <c r="K1682" s="1">
        <v>13936.8</v>
      </c>
    </row>
    <row r="1683" spans="1:11" x14ac:dyDescent="0.25">
      <c r="A1683" t="s">
        <v>22548</v>
      </c>
      <c r="B1683" t="s">
        <v>22547</v>
      </c>
      <c r="C1683" t="s">
        <v>22546</v>
      </c>
      <c r="D1683" t="s">
        <v>22545</v>
      </c>
      <c r="E1683" t="s">
        <v>13338</v>
      </c>
      <c r="F1683" t="s">
        <v>4</v>
      </c>
      <c r="G1683" s="2">
        <v>43014</v>
      </c>
      <c r="I1683" s="1">
        <v>66913</v>
      </c>
      <c r="J1683" s="1">
        <v>66913</v>
      </c>
      <c r="K1683" s="1">
        <v>26765.200000000001</v>
      </c>
    </row>
    <row r="1684" spans="1:11" x14ac:dyDescent="0.25">
      <c r="A1684" t="s">
        <v>22544</v>
      </c>
      <c r="B1684" t="s">
        <v>22543</v>
      </c>
      <c r="C1684" t="s">
        <v>434</v>
      </c>
      <c r="D1684" t="s">
        <v>433</v>
      </c>
      <c r="E1684" t="s">
        <v>13338</v>
      </c>
      <c r="F1684" t="s">
        <v>10658</v>
      </c>
      <c r="G1684" s="2">
        <v>42971</v>
      </c>
      <c r="H1684" s="1">
        <v>82547</v>
      </c>
      <c r="I1684" s="1">
        <v>82413</v>
      </c>
      <c r="J1684" s="1">
        <v>82413</v>
      </c>
      <c r="K1684" s="1">
        <v>32965.199999999997</v>
      </c>
    </row>
    <row r="1685" spans="1:11" x14ac:dyDescent="0.25">
      <c r="A1685" t="s">
        <v>22542</v>
      </c>
      <c r="B1685" t="s">
        <v>22541</v>
      </c>
      <c r="C1685" t="s">
        <v>2500</v>
      </c>
      <c r="D1685" t="s">
        <v>2499</v>
      </c>
      <c r="E1685" t="s">
        <v>13338</v>
      </c>
      <c r="F1685" t="s">
        <v>10658</v>
      </c>
      <c r="G1685" s="2">
        <v>42999</v>
      </c>
      <c r="H1685" s="1">
        <v>526010</v>
      </c>
      <c r="I1685" s="1">
        <v>525991</v>
      </c>
      <c r="J1685" s="1">
        <v>525991</v>
      </c>
      <c r="K1685" s="1">
        <v>210396.4</v>
      </c>
    </row>
    <row r="1686" spans="1:11" x14ac:dyDescent="0.25">
      <c r="A1686" t="s">
        <v>22540</v>
      </c>
      <c r="B1686" t="s">
        <v>22539</v>
      </c>
      <c r="C1686" t="s">
        <v>22538</v>
      </c>
      <c r="D1686" t="s">
        <v>22537</v>
      </c>
      <c r="E1686" t="s">
        <v>13338</v>
      </c>
      <c r="F1686" t="s">
        <v>10658</v>
      </c>
      <c r="G1686" s="2">
        <v>42993</v>
      </c>
      <c r="H1686" s="1">
        <v>69611</v>
      </c>
      <c r="I1686" s="1">
        <v>69476</v>
      </c>
      <c r="J1686" s="1">
        <v>69476</v>
      </c>
      <c r="K1686" s="1">
        <v>27790.400000000001</v>
      </c>
    </row>
    <row r="1687" spans="1:11" x14ac:dyDescent="0.25">
      <c r="A1687" t="s">
        <v>22536</v>
      </c>
      <c r="B1687" t="s">
        <v>22535</v>
      </c>
      <c r="C1687" t="s">
        <v>8284</v>
      </c>
      <c r="D1687" t="s">
        <v>8283</v>
      </c>
      <c r="E1687" t="s">
        <v>13338</v>
      </c>
      <c r="F1687" t="s">
        <v>10658</v>
      </c>
      <c r="G1687" s="2">
        <v>43054</v>
      </c>
      <c r="H1687" s="1">
        <v>513518</v>
      </c>
      <c r="I1687" s="1">
        <v>509757</v>
      </c>
      <c r="J1687" s="1">
        <v>509757</v>
      </c>
      <c r="K1687" s="1">
        <v>210379.8</v>
      </c>
    </row>
    <row r="1688" spans="1:11" x14ac:dyDescent="0.25">
      <c r="A1688" t="s">
        <v>22534</v>
      </c>
      <c r="B1688" t="s">
        <v>22533</v>
      </c>
      <c r="C1688" t="s">
        <v>22532</v>
      </c>
      <c r="D1688" t="s">
        <v>22531</v>
      </c>
      <c r="E1688" t="s">
        <v>13338</v>
      </c>
      <c r="F1688" t="s">
        <v>10658</v>
      </c>
      <c r="G1688" s="2">
        <v>42963</v>
      </c>
      <c r="H1688" s="1">
        <v>15754</v>
      </c>
      <c r="I1688" s="1">
        <v>15746</v>
      </c>
      <c r="J1688" s="1">
        <v>15746</v>
      </c>
      <c r="K1688" s="1">
        <v>6514.5</v>
      </c>
    </row>
    <row r="1689" spans="1:11" x14ac:dyDescent="0.25">
      <c r="A1689" t="s">
        <v>22530</v>
      </c>
      <c r="B1689" t="s">
        <v>22529</v>
      </c>
      <c r="C1689" t="s">
        <v>22528</v>
      </c>
      <c r="D1689" t="s">
        <v>22527</v>
      </c>
      <c r="E1689" t="s">
        <v>13338</v>
      </c>
      <c r="F1689" t="s">
        <v>4</v>
      </c>
      <c r="G1689" s="2">
        <v>43065</v>
      </c>
      <c r="I1689" s="1">
        <v>30515</v>
      </c>
      <c r="J1689" s="1">
        <v>30515</v>
      </c>
      <c r="K1689" s="1">
        <v>12206</v>
      </c>
    </row>
    <row r="1690" spans="1:11" x14ac:dyDescent="0.25">
      <c r="A1690" t="s">
        <v>22526</v>
      </c>
      <c r="B1690" t="s">
        <v>22525</v>
      </c>
      <c r="C1690" t="s">
        <v>8030</v>
      </c>
      <c r="D1690" t="s">
        <v>8029</v>
      </c>
      <c r="E1690" t="s">
        <v>13338</v>
      </c>
      <c r="F1690" t="s">
        <v>10658</v>
      </c>
      <c r="G1690" s="2">
        <v>42949</v>
      </c>
      <c r="H1690" s="1">
        <v>84810</v>
      </c>
      <c r="I1690" s="1">
        <v>84309</v>
      </c>
      <c r="J1690" s="1">
        <v>84309</v>
      </c>
      <c r="K1690" s="1">
        <v>34458</v>
      </c>
    </row>
    <row r="1691" spans="1:11" x14ac:dyDescent="0.25">
      <c r="A1691" t="s">
        <v>22524</v>
      </c>
      <c r="B1691" t="s">
        <v>22523</v>
      </c>
      <c r="C1691" t="s">
        <v>803</v>
      </c>
      <c r="D1691" t="s">
        <v>802</v>
      </c>
      <c r="E1691" t="s">
        <v>13338</v>
      </c>
      <c r="F1691" t="s">
        <v>10658</v>
      </c>
      <c r="G1691" s="2">
        <v>43034</v>
      </c>
      <c r="H1691" s="1">
        <v>238138</v>
      </c>
      <c r="I1691" s="1">
        <v>238019</v>
      </c>
      <c r="J1691" s="1">
        <v>238019</v>
      </c>
      <c r="K1691" s="1">
        <v>96793.600000000006</v>
      </c>
    </row>
    <row r="1692" spans="1:11" x14ac:dyDescent="0.25">
      <c r="A1692" t="s">
        <v>22522</v>
      </c>
      <c r="B1692" t="s">
        <v>22521</v>
      </c>
      <c r="C1692" t="s">
        <v>4137</v>
      </c>
      <c r="D1692" t="s">
        <v>4136</v>
      </c>
      <c r="E1692" t="s">
        <v>13338</v>
      </c>
      <c r="F1692" t="s">
        <v>10658</v>
      </c>
      <c r="G1692" s="2">
        <v>42977</v>
      </c>
      <c r="I1692" s="1">
        <v>1706945</v>
      </c>
      <c r="J1692" s="1">
        <v>1706945</v>
      </c>
      <c r="K1692" s="1">
        <v>779836.8</v>
      </c>
    </row>
    <row r="1693" spans="1:11" x14ac:dyDescent="0.25">
      <c r="A1693" t="s">
        <v>22520</v>
      </c>
      <c r="B1693" t="s">
        <v>22519</v>
      </c>
      <c r="C1693" t="s">
        <v>22518</v>
      </c>
      <c r="D1693" t="s">
        <v>22517</v>
      </c>
      <c r="E1693" t="s">
        <v>13338</v>
      </c>
      <c r="F1693" t="s">
        <v>10658</v>
      </c>
      <c r="G1693" s="2">
        <v>43062</v>
      </c>
      <c r="I1693" s="1">
        <v>46400</v>
      </c>
      <c r="J1693" s="1">
        <v>46400</v>
      </c>
      <c r="K1693" s="1">
        <v>18560</v>
      </c>
    </row>
    <row r="1694" spans="1:11" x14ac:dyDescent="0.25">
      <c r="A1694" t="s">
        <v>22516</v>
      </c>
      <c r="B1694" t="s">
        <v>22515</v>
      </c>
      <c r="C1694" t="s">
        <v>12564</v>
      </c>
      <c r="D1694" t="s">
        <v>12563</v>
      </c>
      <c r="E1694" t="s">
        <v>13338</v>
      </c>
      <c r="F1694" t="s">
        <v>10658</v>
      </c>
      <c r="G1694" s="2">
        <v>43046</v>
      </c>
      <c r="H1694" s="1">
        <v>59185</v>
      </c>
      <c r="I1694" s="1">
        <v>59085</v>
      </c>
      <c r="J1694" s="1">
        <v>59085</v>
      </c>
      <c r="K1694" s="1">
        <v>23634</v>
      </c>
    </row>
    <row r="1695" spans="1:11" x14ac:dyDescent="0.25">
      <c r="A1695" t="s">
        <v>22514</v>
      </c>
      <c r="B1695" t="s">
        <v>22513</v>
      </c>
      <c r="C1695" t="s">
        <v>22512</v>
      </c>
      <c r="D1695" t="s">
        <v>22511</v>
      </c>
      <c r="E1695" t="s">
        <v>13338</v>
      </c>
      <c r="F1695" t="s">
        <v>10658</v>
      </c>
      <c r="G1695" s="2">
        <v>43034</v>
      </c>
      <c r="H1695" s="1">
        <v>263553</v>
      </c>
      <c r="I1695" s="1">
        <v>263553</v>
      </c>
      <c r="J1695" s="1">
        <v>263553</v>
      </c>
      <c r="K1695" s="1">
        <v>105421.2</v>
      </c>
    </row>
    <row r="1696" spans="1:11" x14ac:dyDescent="0.25">
      <c r="A1696" t="s">
        <v>22510</v>
      </c>
      <c r="B1696" t="s">
        <v>22509</v>
      </c>
      <c r="C1696" t="s">
        <v>22508</v>
      </c>
      <c r="D1696" t="s">
        <v>22507</v>
      </c>
      <c r="E1696" t="s">
        <v>13338</v>
      </c>
      <c r="F1696" t="s">
        <v>4</v>
      </c>
      <c r="G1696" s="2">
        <v>43059</v>
      </c>
      <c r="H1696" s="1">
        <v>1480</v>
      </c>
      <c r="I1696" s="1">
        <v>1373</v>
      </c>
      <c r="J1696" s="1">
        <v>1373</v>
      </c>
      <c r="K1696" s="1">
        <v>686.5</v>
      </c>
    </row>
    <row r="1697" spans="1:11" x14ac:dyDescent="0.25">
      <c r="A1697" t="s">
        <v>22506</v>
      </c>
      <c r="B1697" t="s">
        <v>22505</v>
      </c>
      <c r="C1697" t="s">
        <v>22504</v>
      </c>
      <c r="D1697" t="s">
        <v>22503</v>
      </c>
      <c r="E1697" t="s">
        <v>13338</v>
      </c>
      <c r="F1697" t="s">
        <v>4</v>
      </c>
      <c r="G1697" s="2">
        <v>42993</v>
      </c>
      <c r="H1697" s="1">
        <v>7090</v>
      </c>
      <c r="J1697" s="1">
        <v>7090</v>
      </c>
      <c r="K1697" s="1">
        <v>2836</v>
      </c>
    </row>
    <row r="1698" spans="1:11" x14ac:dyDescent="0.25">
      <c r="A1698" t="s">
        <v>22502</v>
      </c>
      <c r="B1698" t="s">
        <v>22501</v>
      </c>
      <c r="C1698" t="s">
        <v>22500</v>
      </c>
      <c r="D1698" t="s">
        <v>22499</v>
      </c>
      <c r="E1698" t="s">
        <v>13338</v>
      </c>
      <c r="F1698" t="s">
        <v>4</v>
      </c>
      <c r="G1698" s="2">
        <v>43062</v>
      </c>
      <c r="H1698" s="1">
        <v>63073</v>
      </c>
      <c r="I1698" s="1">
        <v>59130</v>
      </c>
      <c r="J1698" s="1">
        <v>59130</v>
      </c>
      <c r="K1698" s="1">
        <v>23652</v>
      </c>
    </row>
    <row r="1699" spans="1:11" x14ac:dyDescent="0.25">
      <c r="A1699" t="s">
        <v>22498</v>
      </c>
      <c r="B1699" t="s">
        <v>22497</v>
      </c>
      <c r="C1699" t="s">
        <v>22496</v>
      </c>
      <c r="D1699" t="s">
        <v>22495</v>
      </c>
      <c r="E1699" t="s">
        <v>13338</v>
      </c>
      <c r="F1699" t="s">
        <v>10658</v>
      </c>
      <c r="G1699" s="2">
        <v>43034</v>
      </c>
      <c r="H1699" s="1">
        <v>302442</v>
      </c>
      <c r="I1699" s="1">
        <v>299179</v>
      </c>
      <c r="J1699" s="1">
        <v>299179</v>
      </c>
      <c r="K1699" s="1">
        <v>133058.20000000001</v>
      </c>
    </row>
    <row r="1700" spans="1:11" x14ac:dyDescent="0.25">
      <c r="A1700" t="s">
        <v>22494</v>
      </c>
      <c r="B1700" t="s">
        <v>22493</v>
      </c>
      <c r="C1700" t="s">
        <v>22492</v>
      </c>
      <c r="D1700" t="s">
        <v>22491</v>
      </c>
      <c r="E1700" t="s">
        <v>13338</v>
      </c>
      <c r="F1700" t="s">
        <v>4</v>
      </c>
      <c r="G1700" s="2">
        <v>43052</v>
      </c>
      <c r="I1700" s="1">
        <v>27583</v>
      </c>
      <c r="J1700" s="1">
        <v>27583</v>
      </c>
      <c r="K1700" s="1">
        <v>11033.2</v>
      </c>
    </row>
    <row r="1701" spans="1:11" x14ac:dyDescent="0.25">
      <c r="A1701" t="s">
        <v>22490</v>
      </c>
      <c r="B1701" t="s">
        <v>22489</v>
      </c>
      <c r="C1701" t="s">
        <v>22488</v>
      </c>
      <c r="D1701" t="s">
        <v>22487</v>
      </c>
      <c r="E1701" t="s">
        <v>13338</v>
      </c>
      <c r="F1701" t="s">
        <v>4</v>
      </c>
      <c r="G1701" s="2">
        <v>43052</v>
      </c>
      <c r="I1701" s="1">
        <v>289136</v>
      </c>
      <c r="J1701" s="1">
        <v>289136</v>
      </c>
      <c r="K1701" s="1">
        <v>115654.39999999999</v>
      </c>
    </row>
    <row r="1702" spans="1:11" x14ac:dyDescent="0.25">
      <c r="A1702" t="s">
        <v>22486</v>
      </c>
      <c r="B1702" t="s">
        <v>22485</v>
      </c>
      <c r="C1702" t="s">
        <v>22484</v>
      </c>
      <c r="D1702" t="s">
        <v>22483</v>
      </c>
      <c r="E1702" t="s">
        <v>13338</v>
      </c>
      <c r="F1702" t="s">
        <v>10658</v>
      </c>
      <c r="G1702" s="2">
        <v>43048</v>
      </c>
      <c r="H1702" s="1">
        <v>55301</v>
      </c>
      <c r="I1702" s="1">
        <v>55157</v>
      </c>
      <c r="J1702" s="1">
        <v>55157</v>
      </c>
      <c r="K1702" s="1">
        <v>22062.799999999999</v>
      </c>
    </row>
    <row r="1703" spans="1:11" x14ac:dyDescent="0.25">
      <c r="A1703" t="s">
        <v>22482</v>
      </c>
      <c r="B1703" t="s">
        <v>22481</v>
      </c>
      <c r="C1703" t="s">
        <v>22480</v>
      </c>
      <c r="D1703" t="s">
        <v>22479</v>
      </c>
      <c r="E1703" t="s">
        <v>13338</v>
      </c>
      <c r="F1703" t="s">
        <v>10658</v>
      </c>
      <c r="G1703" s="2">
        <v>43014</v>
      </c>
      <c r="H1703" s="1">
        <v>820111</v>
      </c>
      <c r="I1703" s="1">
        <v>819291</v>
      </c>
      <c r="J1703" s="1">
        <v>819291</v>
      </c>
      <c r="K1703" s="1">
        <v>327716.40000000002</v>
      </c>
    </row>
    <row r="1704" spans="1:11" x14ac:dyDescent="0.25">
      <c r="A1704" t="s">
        <v>22478</v>
      </c>
      <c r="B1704" t="s">
        <v>22477</v>
      </c>
      <c r="C1704" t="s">
        <v>18411</v>
      </c>
      <c r="D1704" t="s">
        <v>22476</v>
      </c>
      <c r="E1704" t="s">
        <v>13338</v>
      </c>
      <c r="F1704" t="s">
        <v>10658</v>
      </c>
      <c r="G1704" s="2">
        <v>43034</v>
      </c>
      <c r="H1704" s="1">
        <v>64174</v>
      </c>
      <c r="I1704" s="1">
        <v>64145</v>
      </c>
      <c r="J1704" s="1">
        <v>64145</v>
      </c>
      <c r="K1704" s="1">
        <v>26633.7</v>
      </c>
    </row>
    <row r="1705" spans="1:11" x14ac:dyDescent="0.25">
      <c r="A1705" t="s">
        <v>22475</v>
      </c>
      <c r="B1705" t="s">
        <v>22474</v>
      </c>
      <c r="C1705" t="s">
        <v>5851</v>
      </c>
      <c r="D1705" t="s">
        <v>5850</v>
      </c>
      <c r="E1705" t="s">
        <v>13338</v>
      </c>
      <c r="F1705" t="s">
        <v>10658</v>
      </c>
      <c r="G1705" s="2">
        <v>43034</v>
      </c>
      <c r="H1705" s="1">
        <v>394846</v>
      </c>
      <c r="I1705" s="1">
        <v>392454</v>
      </c>
      <c r="J1705" s="1">
        <v>392454</v>
      </c>
      <c r="K1705" s="1">
        <v>163729.4</v>
      </c>
    </row>
    <row r="1706" spans="1:11" x14ac:dyDescent="0.25">
      <c r="A1706" t="s">
        <v>22473</v>
      </c>
      <c r="B1706" t="s">
        <v>22472</v>
      </c>
      <c r="C1706" t="s">
        <v>22471</v>
      </c>
      <c r="D1706" t="s">
        <v>22470</v>
      </c>
      <c r="E1706" t="s">
        <v>13338</v>
      </c>
      <c r="F1706" t="s">
        <v>10658</v>
      </c>
      <c r="G1706" s="2">
        <v>42993</v>
      </c>
      <c r="H1706" s="1">
        <v>86436</v>
      </c>
      <c r="I1706" s="1">
        <v>86426</v>
      </c>
      <c r="J1706" s="1">
        <v>86426</v>
      </c>
      <c r="K1706" s="1">
        <v>43213</v>
      </c>
    </row>
    <row r="1707" spans="1:11" x14ac:dyDescent="0.25">
      <c r="A1707" t="s">
        <v>22469</v>
      </c>
      <c r="B1707" t="s">
        <v>22468</v>
      </c>
      <c r="C1707" t="s">
        <v>22467</v>
      </c>
      <c r="D1707" t="s">
        <v>22466</v>
      </c>
      <c r="E1707" t="s">
        <v>13338</v>
      </c>
      <c r="F1707" t="s">
        <v>4</v>
      </c>
      <c r="G1707" s="2">
        <v>43052</v>
      </c>
      <c r="I1707" s="1">
        <v>91452</v>
      </c>
      <c r="J1707" s="1">
        <v>91452</v>
      </c>
      <c r="K1707" s="1">
        <v>43049.5</v>
      </c>
    </row>
    <row r="1708" spans="1:11" x14ac:dyDescent="0.25">
      <c r="A1708" t="s">
        <v>22465</v>
      </c>
      <c r="B1708" t="s">
        <v>22464</v>
      </c>
      <c r="C1708" t="s">
        <v>22463</v>
      </c>
      <c r="D1708" t="s">
        <v>22462</v>
      </c>
      <c r="E1708" t="s">
        <v>13338</v>
      </c>
      <c r="F1708" t="s">
        <v>4</v>
      </c>
      <c r="G1708" s="2">
        <v>43065</v>
      </c>
      <c r="H1708" s="1">
        <v>73838</v>
      </c>
      <c r="I1708" s="1">
        <v>73801</v>
      </c>
      <c r="J1708" s="1">
        <v>73801</v>
      </c>
      <c r="K1708" s="1">
        <v>29520.400000000001</v>
      </c>
    </row>
    <row r="1709" spans="1:11" x14ac:dyDescent="0.25">
      <c r="A1709" t="s">
        <v>22461</v>
      </c>
      <c r="B1709" t="s">
        <v>22460</v>
      </c>
      <c r="C1709" t="s">
        <v>1478</v>
      </c>
      <c r="D1709" t="s">
        <v>1477</v>
      </c>
      <c r="E1709" t="s">
        <v>13338</v>
      </c>
      <c r="F1709" t="s">
        <v>4</v>
      </c>
      <c r="G1709" s="2">
        <v>43048</v>
      </c>
      <c r="H1709" s="1">
        <v>925143</v>
      </c>
      <c r="I1709" s="1">
        <v>400885.75</v>
      </c>
      <c r="J1709" s="1">
        <v>400885.75</v>
      </c>
      <c r="K1709" s="1">
        <v>199423.25599999999</v>
      </c>
    </row>
    <row r="1710" spans="1:11" x14ac:dyDescent="0.25">
      <c r="A1710" t="s">
        <v>22459</v>
      </c>
      <c r="B1710" t="s">
        <v>22458</v>
      </c>
      <c r="C1710" t="s">
        <v>22457</v>
      </c>
      <c r="D1710" t="s">
        <v>22456</v>
      </c>
      <c r="E1710" t="s">
        <v>13338</v>
      </c>
      <c r="F1710" t="s">
        <v>10658</v>
      </c>
      <c r="G1710" s="2">
        <v>43034</v>
      </c>
      <c r="H1710" s="1">
        <v>11710</v>
      </c>
      <c r="I1710" s="1">
        <v>11707</v>
      </c>
      <c r="J1710" s="1">
        <v>11707</v>
      </c>
      <c r="K1710" s="1">
        <v>5853.5</v>
      </c>
    </row>
    <row r="1711" spans="1:11" x14ac:dyDescent="0.25">
      <c r="A1711" t="s">
        <v>22455</v>
      </c>
      <c r="B1711" t="s">
        <v>22454</v>
      </c>
      <c r="C1711" t="s">
        <v>22453</v>
      </c>
      <c r="D1711" t="s">
        <v>22452</v>
      </c>
      <c r="E1711" t="s">
        <v>13338</v>
      </c>
      <c r="F1711" t="s">
        <v>4</v>
      </c>
      <c r="G1711" s="2">
        <v>42964</v>
      </c>
      <c r="H1711" s="1">
        <v>21791</v>
      </c>
      <c r="J1711" s="1">
        <v>21791</v>
      </c>
      <c r="K1711" s="1">
        <v>8837</v>
      </c>
    </row>
    <row r="1712" spans="1:11" x14ac:dyDescent="0.25">
      <c r="A1712" t="s">
        <v>22451</v>
      </c>
      <c r="B1712" t="s">
        <v>22450</v>
      </c>
      <c r="C1712" t="s">
        <v>22449</v>
      </c>
      <c r="D1712" t="s">
        <v>22448</v>
      </c>
      <c r="E1712" t="s">
        <v>13338</v>
      </c>
      <c r="F1712" t="s">
        <v>10658</v>
      </c>
      <c r="G1712" s="2">
        <v>43034</v>
      </c>
      <c r="H1712" s="1">
        <v>30549</v>
      </c>
      <c r="I1712" s="1">
        <v>30485</v>
      </c>
      <c r="J1712" s="1">
        <v>30485</v>
      </c>
      <c r="K1712" s="1">
        <v>12383.7</v>
      </c>
    </row>
    <row r="1713" spans="1:11" x14ac:dyDescent="0.25">
      <c r="A1713" t="s">
        <v>22447</v>
      </c>
      <c r="B1713" t="s">
        <v>22446</v>
      </c>
      <c r="C1713" t="s">
        <v>22445</v>
      </c>
      <c r="D1713" t="s">
        <v>22444</v>
      </c>
      <c r="E1713" t="s">
        <v>13338</v>
      </c>
      <c r="F1713" t="s">
        <v>10658</v>
      </c>
      <c r="G1713" s="2">
        <v>43024</v>
      </c>
      <c r="I1713" s="1">
        <v>27740</v>
      </c>
      <c r="J1713" s="1">
        <v>27740</v>
      </c>
      <c r="K1713" s="1">
        <v>11096</v>
      </c>
    </row>
    <row r="1714" spans="1:11" x14ac:dyDescent="0.25">
      <c r="A1714" t="s">
        <v>22443</v>
      </c>
      <c r="B1714" t="s">
        <v>22442</v>
      </c>
      <c r="C1714" t="s">
        <v>22441</v>
      </c>
      <c r="D1714" t="s">
        <v>22440</v>
      </c>
      <c r="E1714" t="s">
        <v>13338</v>
      </c>
      <c r="F1714" t="s">
        <v>10658</v>
      </c>
      <c r="G1714" s="2">
        <v>43034</v>
      </c>
      <c r="H1714" s="1">
        <v>118983</v>
      </c>
      <c r="I1714" s="1">
        <v>118831</v>
      </c>
      <c r="J1714" s="1">
        <v>118831</v>
      </c>
      <c r="K1714" s="1">
        <v>48904.2</v>
      </c>
    </row>
    <row r="1715" spans="1:11" x14ac:dyDescent="0.25">
      <c r="A1715" t="s">
        <v>22439</v>
      </c>
      <c r="B1715" t="s">
        <v>22438</v>
      </c>
      <c r="C1715" t="s">
        <v>9155</v>
      </c>
      <c r="D1715" t="s">
        <v>9154</v>
      </c>
      <c r="E1715" t="s">
        <v>13338</v>
      </c>
      <c r="F1715" t="s">
        <v>10658</v>
      </c>
      <c r="G1715" s="2">
        <v>43033</v>
      </c>
      <c r="I1715" s="1">
        <v>156856</v>
      </c>
      <c r="J1715" s="1">
        <v>156856</v>
      </c>
      <c r="K1715" s="1">
        <v>64585.3</v>
      </c>
    </row>
    <row r="1716" spans="1:11" x14ac:dyDescent="0.25">
      <c r="A1716" t="s">
        <v>22437</v>
      </c>
      <c r="B1716" t="s">
        <v>22436</v>
      </c>
      <c r="C1716" t="s">
        <v>22435</v>
      </c>
      <c r="D1716" t="s">
        <v>22434</v>
      </c>
      <c r="E1716" t="s">
        <v>13338</v>
      </c>
      <c r="F1716" t="s">
        <v>10658</v>
      </c>
      <c r="G1716" s="2">
        <v>42951</v>
      </c>
      <c r="H1716" s="1">
        <v>126772</v>
      </c>
      <c r="I1716" s="1">
        <v>119164</v>
      </c>
      <c r="J1716" s="1">
        <v>119164</v>
      </c>
      <c r="K1716" s="1">
        <v>59582</v>
      </c>
    </row>
    <row r="1717" spans="1:11" x14ac:dyDescent="0.25">
      <c r="A1717" t="s">
        <v>22433</v>
      </c>
      <c r="B1717" t="s">
        <v>22432</v>
      </c>
      <c r="C1717" t="s">
        <v>22431</v>
      </c>
      <c r="D1717" t="s">
        <v>22430</v>
      </c>
      <c r="E1717" t="s">
        <v>13338</v>
      </c>
      <c r="F1717" t="s">
        <v>10658</v>
      </c>
      <c r="G1717" s="2">
        <v>42956</v>
      </c>
      <c r="H1717" s="1">
        <v>22131</v>
      </c>
      <c r="I1717" s="1">
        <v>21171</v>
      </c>
      <c r="J1717" s="1">
        <v>21171</v>
      </c>
      <c r="K1717" s="1">
        <v>9757.1</v>
      </c>
    </row>
    <row r="1718" spans="1:11" x14ac:dyDescent="0.25">
      <c r="A1718" t="s">
        <v>22429</v>
      </c>
      <c r="B1718" t="s">
        <v>22428</v>
      </c>
      <c r="C1718" t="s">
        <v>22427</v>
      </c>
      <c r="D1718" t="s">
        <v>22426</v>
      </c>
      <c r="E1718" t="s">
        <v>13338</v>
      </c>
      <c r="F1718" t="s">
        <v>10658</v>
      </c>
      <c r="G1718" s="2">
        <v>43024</v>
      </c>
      <c r="I1718" s="1">
        <v>19651</v>
      </c>
      <c r="J1718" s="1">
        <v>19651</v>
      </c>
      <c r="K1718" s="1">
        <v>7875.5</v>
      </c>
    </row>
    <row r="1719" spans="1:11" x14ac:dyDescent="0.25">
      <c r="A1719" t="s">
        <v>22425</v>
      </c>
      <c r="B1719" t="s">
        <v>22424</v>
      </c>
      <c r="C1719" t="s">
        <v>22423</v>
      </c>
      <c r="D1719" t="s">
        <v>22422</v>
      </c>
      <c r="E1719" t="s">
        <v>13338</v>
      </c>
      <c r="F1719" t="s">
        <v>10658</v>
      </c>
      <c r="G1719" s="2">
        <v>43011</v>
      </c>
      <c r="H1719" s="1">
        <v>48853</v>
      </c>
      <c r="I1719" s="1">
        <v>48763</v>
      </c>
      <c r="J1719" s="1">
        <v>48763</v>
      </c>
      <c r="K1719" s="1">
        <v>19505.2</v>
      </c>
    </row>
    <row r="1720" spans="1:11" x14ac:dyDescent="0.25">
      <c r="A1720" t="s">
        <v>22421</v>
      </c>
      <c r="B1720" t="s">
        <v>22420</v>
      </c>
      <c r="C1720" t="s">
        <v>22419</v>
      </c>
      <c r="D1720" t="s">
        <v>22418</v>
      </c>
      <c r="E1720" t="s">
        <v>13338</v>
      </c>
      <c r="F1720" t="s">
        <v>10658</v>
      </c>
      <c r="G1720" s="2">
        <v>43027</v>
      </c>
      <c r="H1720" s="1">
        <v>24186</v>
      </c>
      <c r="I1720" s="1">
        <v>24174</v>
      </c>
      <c r="J1720" s="1">
        <v>24174</v>
      </c>
      <c r="K1720" s="1">
        <v>9669.6</v>
      </c>
    </row>
    <row r="1721" spans="1:11" x14ac:dyDescent="0.25">
      <c r="A1721" t="s">
        <v>22417</v>
      </c>
      <c r="B1721" t="s">
        <v>22416</v>
      </c>
      <c r="C1721" t="s">
        <v>9289</v>
      </c>
      <c r="D1721" t="s">
        <v>9288</v>
      </c>
      <c r="E1721" t="s">
        <v>13338</v>
      </c>
      <c r="F1721" t="s">
        <v>10658</v>
      </c>
      <c r="G1721" s="2">
        <v>43041</v>
      </c>
      <c r="H1721" s="1">
        <v>329471</v>
      </c>
      <c r="I1721" s="1">
        <v>328824</v>
      </c>
      <c r="J1721" s="1">
        <v>328824</v>
      </c>
      <c r="K1721" s="1">
        <v>131529.60000000001</v>
      </c>
    </row>
    <row r="1722" spans="1:11" x14ac:dyDescent="0.25">
      <c r="A1722" t="s">
        <v>22415</v>
      </c>
      <c r="B1722" t="s">
        <v>22414</v>
      </c>
      <c r="C1722" t="s">
        <v>22413</v>
      </c>
      <c r="D1722" t="s">
        <v>22412</v>
      </c>
      <c r="E1722" t="s">
        <v>13338</v>
      </c>
      <c r="F1722" t="s">
        <v>4</v>
      </c>
      <c r="G1722" s="2">
        <v>43013</v>
      </c>
      <c r="H1722" s="1">
        <v>38756</v>
      </c>
      <c r="I1722" s="1">
        <v>38641</v>
      </c>
      <c r="J1722" s="1">
        <v>38641</v>
      </c>
      <c r="K1722" s="1">
        <v>15456.4</v>
      </c>
    </row>
    <row r="1723" spans="1:11" x14ac:dyDescent="0.25">
      <c r="A1723" t="s">
        <v>22411</v>
      </c>
      <c r="B1723" t="s">
        <v>22410</v>
      </c>
      <c r="C1723" t="s">
        <v>22409</v>
      </c>
      <c r="D1723" t="s">
        <v>22408</v>
      </c>
      <c r="E1723" t="s">
        <v>13338</v>
      </c>
      <c r="F1723" t="s">
        <v>10658</v>
      </c>
      <c r="G1723" s="2">
        <v>43046</v>
      </c>
      <c r="I1723" s="1">
        <v>49231</v>
      </c>
      <c r="J1723" s="1">
        <v>49231</v>
      </c>
      <c r="K1723" s="1">
        <v>20971.2</v>
      </c>
    </row>
    <row r="1724" spans="1:11" x14ac:dyDescent="0.25">
      <c r="A1724" t="s">
        <v>22407</v>
      </c>
      <c r="B1724" t="s">
        <v>22406</v>
      </c>
      <c r="C1724" t="s">
        <v>324</v>
      </c>
      <c r="D1724" t="s">
        <v>323</v>
      </c>
      <c r="E1724" t="s">
        <v>13338</v>
      </c>
      <c r="F1724" t="s">
        <v>4</v>
      </c>
      <c r="G1724" s="2">
        <v>43032</v>
      </c>
      <c r="I1724" s="1">
        <v>252693</v>
      </c>
      <c r="J1724" s="1">
        <v>252693</v>
      </c>
      <c r="K1724" s="1">
        <v>118360.8</v>
      </c>
    </row>
    <row r="1725" spans="1:11" x14ac:dyDescent="0.25">
      <c r="A1725" t="s">
        <v>22405</v>
      </c>
      <c r="B1725" t="s">
        <v>22404</v>
      </c>
      <c r="C1725" t="s">
        <v>2814</v>
      </c>
      <c r="D1725" t="s">
        <v>2813</v>
      </c>
      <c r="E1725" t="s">
        <v>13338</v>
      </c>
      <c r="F1725" t="s">
        <v>10658</v>
      </c>
      <c r="G1725" s="2">
        <v>42971</v>
      </c>
      <c r="H1725" s="1">
        <v>368306</v>
      </c>
      <c r="I1725" s="1">
        <v>368306</v>
      </c>
      <c r="J1725" s="1">
        <v>368306</v>
      </c>
      <c r="K1725" s="1">
        <v>147332.6</v>
      </c>
    </row>
    <row r="1726" spans="1:11" x14ac:dyDescent="0.25">
      <c r="A1726" t="s">
        <v>22403</v>
      </c>
      <c r="B1726" t="s">
        <v>22402</v>
      </c>
      <c r="C1726" t="s">
        <v>22401</v>
      </c>
      <c r="D1726" t="s">
        <v>22400</v>
      </c>
      <c r="E1726" t="s">
        <v>13338</v>
      </c>
      <c r="F1726" t="s">
        <v>10658</v>
      </c>
      <c r="G1726" s="2">
        <v>43013</v>
      </c>
      <c r="H1726" s="1">
        <v>15580</v>
      </c>
      <c r="I1726" s="1">
        <v>15572</v>
      </c>
      <c r="J1726" s="1">
        <v>15572</v>
      </c>
      <c r="K1726" s="1">
        <v>6236.6</v>
      </c>
    </row>
    <row r="1727" spans="1:11" x14ac:dyDescent="0.25">
      <c r="A1727" t="s">
        <v>22399</v>
      </c>
      <c r="B1727" t="s">
        <v>22398</v>
      </c>
      <c r="C1727" t="s">
        <v>22397</v>
      </c>
      <c r="D1727" t="s">
        <v>22396</v>
      </c>
      <c r="E1727" t="s">
        <v>13338</v>
      </c>
      <c r="F1727" t="s">
        <v>10658</v>
      </c>
      <c r="G1727" s="2">
        <v>43026</v>
      </c>
      <c r="H1727" s="1">
        <v>53654</v>
      </c>
      <c r="I1727" s="1">
        <v>53479</v>
      </c>
      <c r="J1727" s="1">
        <v>53479</v>
      </c>
      <c r="K1727" s="1">
        <v>21391.599999999999</v>
      </c>
    </row>
    <row r="1728" spans="1:11" x14ac:dyDescent="0.25">
      <c r="A1728" t="s">
        <v>22395</v>
      </c>
      <c r="B1728" t="s">
        <v>22394</v>
      </c>
      <c r="C1728" t="s">
        <v>22393</v>
      </c>
      <c r="D1728" t="s">
        <v>22392</v>
      </c>
      <c r="E1728" t="s">
        <v>13338</v>
      </c>
      <c r="F1728" t="s">
        <v>10658</v>
      </c>
      <c r="G1728" s="2">
        <v>42993</v>
      </c>
      <c r="H1728" s="1">
        <v>2782</v>
      </c>
      <c r="I1728" s="1">
        <v>2774</v>
      </c>
      <c r="J1728" s="1">
        <v>2774</v>
      </c>
      <c r="K1728" s="1">
        <v>1109.5999999999999</v>
      </c>
    </row>
    <row r="1729" spans="1:11" x14ac:dyDescent="0.25">
      <c r="A1729" t="s">
        <v>22391</v>
      </c>
      <c r="B1729" t="s">
        <v>22390</v>
      </c>
      <c r="C1729" t="s">
        <v>22389</v>
      </c>
      <c r="D1729" t="s">
        <v>22388</v>
      </c>
      <c r="E1729" t="s">
        <v>13338</v>
      </c>
      <c r="F1729" t="s">
        <v>10658</v>
      </c>
      <c r="G1729" s="2">
        <v>42991</v>
      </c>
      <c r="I1729" s="1">
        <v>112187</v>
      </c>
      <c r="J1729" s="1">
        <v>112187</v>
      </c>
      <c r="K1729" s="1">
        <v>44874.8</v>
      </c>
    </row>
    <row r="1730" spans="1:11" x14ac:dyDescent="0.25">
      <c r="A1730" t="s">
        <v>22387</v>
      </c>
      <c r="B1730" t="s">
        <v>22386</v>
      </c>
      <c r="C1730" t="s">
        <v>22385</v>
      </c>
      <c r="D1730" t="s">
        <v>22384</v>
      </c>
      <c r="E1730" t="s">
        <v>13338</v>
      </c>
      <c r="F1730" t="s">
        <v>10658</v>
      </c>
      <c r="G1730" s="2">
        <v>43011</v>
      </c>
      <c r="I1730" s="1">
        <v>253734</v>
      </c>
      <c r="J1730" s="1">
        <v>253734</v>
      </c>
      <c r="K1730" s="1">
        <v>115755.5</v>
      </c>
    </row>
    <row r="1731" spans="1:11" x14ac:dyDescent="0.25">
      <c r="A1731" t="s">
        <v>22383</v>
      </c>
      <c r="B1731" t="s">
        <v>22382</v>
      </c>
      <c r="C1731" t="s">
        <v>22381</v>
      </c>
      <c r="D1731" t="s">
        <v>22380</v>
      </c>
      <c r="E1731" t="s">
        <v>13338</v>
      </c>
      <c r="F1731" t="s">
        <v>4</v>
      </c>
      <c r="G1731" s="2">
        <v>42971</v>
      </c>
      <c r="H1731" s="1">
        <v>1865</v>
      </c>
      <c r="J1731" s="1">
        <v>1865</v>
      </c>
      <c r="K1731" s="1">
        <v>746</v>
      </c>
    </row>
    <row r="1732" spans="1:11" x14ac:dyDescent="0.25">
      <c r="A1732" t="s">
        <v>22379</v>
      </c>
      <c r="B1732" t="s">
        <v>22378</v>
      </c>
      <c r="C1732" t="s">
        <v>22377</v>
      </c>
      <c r="D1732" t="s">
        <v>22376</v>
      </c>
      <c r="E1732" t="s">
        <v>13338</v>
      </c>
      <c r="F1732" t="s">
        <v>10658</v>
      </c>
      <c r="G1732" s="2">
        <v>42999</v>
      </c>
      <c r="H1732" s="1">
        <v>36676</v>
      </c>
      <c r="I1732" s="1">
        <v>36630</v>
      </c>
      <c r="J1732" s="1">
        <v>36630</v>
      </c>
      <c r="K1732" s="1">
        <v>16940.900000000001</v>
      </c>
    </row>
    <row r="1733" spans="1:11" x14ac:dyDescent="0.25">
      <c r="A1733" t="s">
        <v>22375</v>
      </c>
      <c r="B1733" t="s">
        <v>22374</v>
      </c>
      <c r="C1733" t="s">
        <v>1804</v>
      </c>
      <c r="D1733" t="s">
        <v>1803</v>
      </c>
      <c r="E1733" t="s">
        <v>13338</v>
      </c>
      <c r="F1733" t="s">
        <v>10658</v>
      </c>
      <c r="G1733" s="2">
        <v>42991</v>
      </c>
      <c r="H1733" s="1">
        <v>134196</v>
      </c>
      <c r="I1733" s="1">
        <v>134192</v>
      </c>
      <c r="J1733" s="1">
        <v>134192</v>
      </c>
      <c r="K1733" s="1">
        <v>55602.6</v>
      </c>
    </row>
    <row r="1734" spans="1:11" x14ac:dyDescent="0.25">
      <c r="A1734" t="s">
        <v>22373</v>
      </c>
      <c r="B1734" t="s">
        <v>22372</v>
      </c>
      <c r="C1734" t="s">
        <v>22371</v>
      </c>
      <c r="D1734" t="s">
        <v>22370</v>
      </c>
      <c r="E1734" t="s">
        <v>13338</v>
      </c>
      <c r="F1734" t="s">
        <v>10658</v>
      </c>
      <c r="G1734" s="2">
        <v>42969</v>
      </c>
      <c r="H1734" s="1">
        <v>398532</v>
      </c>
      <c r="I1734" s="1">
        <v>396086</v>
      </c>
      <c r="J1734" s="1">
        <v>396086</v>
      </c>
      <c r="K1734" s="1">
        <v>165045.1</v>
      </c>
    </row>
    <row r="1735" spans="1:11" x14ac:dyDescent="0.25">
      <c r="A1735" t="s">
        <v>22369</v>
      </c>
      <c r="B1735" t="s">
        <v>22368</v>
      </c>
      <c r="C1735" t="s">
        <v>22367</v>
      </c>
      <c r="D1735" t="s">
        <v>22366</v>
      </c>
      <c r="E1735" t="s">
        <v>13338</v>
      </c>
      <c r="F1735" t="s">
        <v>10658</v>
      </c>
      <c r="G1735" s="2">
        <v>42999</v>
      </c>
      <c r="H1735" s="1">
        <v>23876</v>
      </c>
      <c r="I1735" s="1">
        <v>23875</v>
      </c>
      <c r="J1735" s="1">
        <v>23875</v>
      </c>
      <c r="K1735" s="1">
        <v>9550</v>
      </c>
    </row>
    <row r="1736" spans="1:11" x14ac:dyDescent="0.25">
      <c r="A1736" t="s">
        <v>22365</v>
      </c>
      <c r="B1736" t="s">
        <v>22364</v>
      </c>
      <c r="C1736" t="s">
        <v>22363</v>
      </c>
      <c r="D1736" t="s">
        <v>22362</v>
      </c>
      <c r="E1736" t="s">
        <v>13338</v>
      </c>
      <c r="F1736" t="s">
        <v>10658</v>
      </c>
      <c r="G1736" s="2">
        <v>42999</v>
      </c>
      <c r="H1736" s="1">
        <v>168238</v>
      </c>
      <c r="I1736" s="1">
        <v>167981</v>
      </c>
      <c r="J1736" s="1">
        <v>167981</v>
      </c>
      <c r="K1736" s="1">
        <v>67192.399999999994</v>
      </c>
    </row>
    <row r="1737" spans="1:11" x14ac:dyDescent="0.25">
      <c r="A1737" t="s">
        <v>22361</v>
      </c>
      <c r="B1737" t="s">
        <v>22360</v>
      </c>
      <c r="C1737" t="s">
        <v>22359</v>
      </c>
      <c r="D1737" t="s">
        <v>22358</v>
      </c>
      <c r="E1737" t="s">
        <v>13338</v>
      </c>
      <c r="F1737" t="s">
        <v>10658</v>
      </c>
      <c r="G1737" s="2">
        <v>43032</v>
      </c>
      <c r="H1737" s="1">
        <v>56612</v>
      </c>
      <c r="I1737" s="1">
        <v>56539</v>
      </c>
      <c r="J1737" s="1">
        <v>56539</v>
      </c>
      <c r="K1737" s="1">
        <v>22615.599999999999</v>
      </c>
    </row>
    <row r="1738" spans="1:11" x14ac:dyDescent="0.25">
      <c r="A1738" t="s">
        <v>22357</v>
      </c>
      <c r="B1738" t="s">
        <v>22356</v>
      </c>
      <c r="C1738" t="s">
        <v>6500</v>
      </c>
      <c r="D1738" t="s">
        <v>6499</v>
      </c>
      <c r="E1738" t="s">
        <v>13338</v>
      </c>
      <c r="F1738" t="s">
        <v>10658</v>
      </c>
      <c r="G1738" s="2">
        <v>43046</v>
      </c>
      <c r="H1738" s="1">
        <v>48747</v>
      </c>
      <c r="I1738" s="1">
        <v>57238</v>
      </c>
      <c r="J1738" s="1">
        <v>57238</v>
      </c>
      <c r="K1738" s="1">
        <v>24298.6</v>
      </c>
    </row>
    <row r="1739" spans="1:11" x14ac:dyDescent="0.25">
      <c r="A1739" t="s">
        <v>22355</v>
      </c>
      <c r="B1739" t="s">
        <v>22354</v>
      </c>
      <c r="C1739" t="s">
        <v>22353</v>
      </c>
      <c r="D1739" t="s">
        <v>22352</v>
      </c>
      <c r="E1739" t="s">
        <v>13338</v>
      </c>
      <c r="F1739" t="s">
        <v>4</v>
      </c>
      <c r="G1739" s="2">
        <v>43065</v>
      </c>
      <c r="H1739" s="1">
        <v>298174</v>
      </c>
      <c r="I1739" s="1">
        <v>302930</v>
      </c>
      <c r="J1739" s="1">
        <v>302930</v>
      </c>
      <c r="K1739" s="1">
        <v>132377.1</v>
      </c>
    </row>
    <row r="1740" spans="1:11" x14ac:dyDescent="0.25">
      <c r="A1740" t="s">
        <v>22351</v>
      </c>
      <c r="B1740" t="s">
        <v>22350</v>
      </c>
      <c r="C1740" t="s">
        <v>22349</v>
      </c>
      <c r="D1740" t="s">
        <v>22348</v>
      </c>
      <c r="E1740" t="s">
        <v>13338</v>
      </c>
      <c r="F1740" t="s">
        <v>4</v>
      </c>
      <c r="G1740" s="2">
        <v>43033</v>
      </c>
      <c r="H1740" s="1">
        <v>20850</v>
      </c>
      <c r="I1740" s="1">
        <v>20846</v>
      </c>
      <c r="J1740" s="1">
        <v>20846</v>
      </c>
      <c r="K1740" s="1">
        <v>10423</v>
      </c>
    </row>
    <row r="1741" spans="1:11" x14ac:dyDescent="0.25">
      <c r="A1741" t="s">
        <v>22347</v>
      </c>
      <c r="B1741" t="s">
        <v>22346</v>
      </c>
      <c r="C1741" t="s">
        <v>22345</v>
      </c>
      <c r="D1741" t="s">
        <v>22344</v>
      </c>
      <c r="E1741" t="s">
        <v>13338</v>
      </c>
      <c r="F1741" t="s">
        <v>10658</v>
      </c>
      <c r="G1741" s="2">
        <v>43024</v>
      </c>
      <c r="H1741" s="1">
        <v>7859</v>
      </c>
      <c r="I1741" s="1">
        <v>12449</v>
      </c>
      <c r="J1741" s="1">
        <v>12449</v>
      </c>
      <c r="K1741" s="1">
        <v>5641.7</v>
      </c>
    </row>
    <row r="1742" spans="1:11" x14ac:dyDescent="0.25">
      <c r="A1742" t="s">
        <v>22343</v>
      </c>
      <c r="B1742" t="s">
        <v>22342</v>
      </c>
      <c r="C1742" t="s">
        <v>22341</v>
      </c>
      <c r="D1742" t="s">
        <v>22340</v>
      </c>
      <c r="E1742" t="s">
        <v>13338</v>
      </c>
      <c r="F1742" t="s">
        <v>10658</v>
      </c>
      <c r="G1742" s="2">
        <v>42993</v>
      </c>
      <c r="H1742" s="1">
        <v>59853</v>
      </c>
      <c r="I1742" s="1">
        <v>59845</v>
      </c>
      <c r="J1742" s="1">
        <v>59845</v>
      </c>
      <c r="K1742" s="1">
        <v>29922.5</v>
      </c>
    </row>
    <row r="1743" spans="1:11" x14ac:dyDescent="0.25">
      <c r="A1743" t="s">
        <v>22339</v>
      </c>
      <c r="B1743" t="s">
        <v>22338</v>
      </c>
      <c r="C1743" t="s">
        <v>22337</v>
      </c>
      <c r="D1743" t="s">
        <v>22336</v>
      </c>
      <c r="E1743" t="s">
        <v>13338</v>
      </c>
      <c r="F1743" t="s">
        <v>10658</v>
      </c>
      <c r="G1743" s="2">
        <v>43054</v>
      </c>
      <c r="H1743" s="1">
        <v>211362</v>
      </c>
      <c r="I1743" s="1">
        <v>211124</v>
      </c>
      <c r="J1743" s="1">
        <v>211124</v>
      </c>
      <c r="K1743" s="1">
        <v>84449.600000000006</v>
      </c>
    </row>
    <row r="1744" spans="1:11" x14ac:dyDescent="0.25">
      <c r="A1744" t="s">
        <v>22335</v>
      </c>
      <c r="B1744" t="s">
        <v>22334</v>
      </c>
      <c r="C1744" t="s">
        <v>22333</v>
      </c>
      <c r="D1744" t="s">
        <v>22332</v>
      </c>
      <c r="E1744" t="s">
        <v>13338</v>
      </c>
      <c r="F1744" t="s">
        <v>10658</v>
      </c>
      <c r="G1744" s="2">
        <v>43048</v>
      </c>
      <c r="H1744" s="1">
        <v>249641</v>
      </c>
      <c r="I1744" s="1">
        <v>249174</v>
      </c>
      <c r="J1744" s="1">
        <v>249174</v>
      </c>
      <c r="K1744" s="1">
        <v>99669.6</v>
      </c>
    </row>
    <row r="1745" spans="1:11" x14ac:dyDescent="0.25">
      <c r="A1745" t="s">
        <v>22331</v>
      </c>
      <c r="B1745" t="s">
        <v>22330</v>
      </c>
      <c r="C1745" t="s">
        <v>3498</v>
      </c>
      <c r="D1745" t="s">
        <v>3497</v>
      </c>
      <c r="E1745" t="s">
        <v>13338</v>
      </c>
      <c r="F1745" t="s">
        <v>10658</v>
      </c>
      <c r="G1745" s="2">
        <v>43027</v>
      </c>
      <c r="H1745" s="1">
        <v>1217</v>
      </c>
      <c r="I1745" s="1">
        <v>100505</v>
      </c>
      <c r="J1745" s="1">
        <v>100505</v>
      </c>
      <c r="K1745" s="1">
        <v>40960</v>
      </c>
    </row>
    <row r="1746" spans="1:11" x14ac:dyDescent="0.25">
      <c r="A1746" t="s">
        <v>22329</v>
      </c>
      <c r="B1746" t="s">
        <v>22328</v>
      </c>
      <c r="C1746" t="s">
        <v>5141</v>
      </c>
      <c r="D1746" t="s">
        <v>5140</v>
      </c>
      <c r="E1746" t="s">
        <v>13338</v>
      </c>
      <c r="F1746" t="s">
        <v>10658</v>
      </c>
      <c r="G1746" s="2">
        <v>43081</v>
      </c>
      <c r="H1746" s="1">
        <v>75574</v>
      </c>
      <c r="I1746" s="1">
        <v>75493</v>
      </c>
      <c r="J1746" s="1">
        <v>75493</v>
      </c>
      <c r="K1746" s="1">
        <v>33903.5</v>
      </c>
    </row>
    <row r="1747" spans="1:11" x14ac:dyDescent="0.25">
      <c r="A1747" t="s">
        <v>22327</v>
      </c>
      <c r="B1747" t="s">
        <v>22326</v>
      </c>
      <c r="C1747" t="s">
        <v>22325</v>
      </c>
      <c r="D1747" t="s">
        <v>22324</v>
      </c>
      <c r="E1747" t="s">
        <v>13338</v>
      </c>
      <c r="F1747" t="s">
        <v>4</v>
      </c>
      <c r="G1747" s="2">
        <v>43014</v>
      </c>
      <c r="H1747" s="1">
        <v>299833</v>
      </c>
      <c r="I1747" s="1">
        <v>60585</v>
      </c>
      <c r="J1747" s="1">
        <v>60585</v>
      </c>
      <c r="K1747" s="1">
        <v>128838.5</v>
      </c>
    </row>
    <row r="1748" spans="1:11" x14ac:dyDescent="0.25">
      <c r="A1748" t="s">
        <v>22323</v>
      </c>
      <c r="B1748" t="s">
        <v>22322</v>
      </c>
      <c r="C1748" t="s">
        <v>22321</v>
      </c>
      <c r="D1748" t="s">
        <v>22320</v>
      </c>
      <c r="E1748" t="s">
        <v>13338</v>
      </c>
      <c r="F1748" t="s">
        <v>10658</v>
      </c>
      <c r="G1748" s="2">
        <v>43059</v>
      </c>
      <c r="I1748" s="1">
        <v>6099956</v>
      </c>
      <c r="J1748" s="1">
        <v>6099956</v>
      </c>
      <c r="K1748" s="1">
        <v>3049978</v>
      </c>
    </row>
    <row r="1749" spans="1:11" x14ac:dyDescent="0.25">
      <c r="A1749" t="s">
        <v>22319</v>
      </c>
      <c r="B1749" t="s">
        <v>22318</v>
      </c>
      <c r="C1749" t="s">
        <v>22317</v>
      </c>
      <c r="D1749" t="s">
        <v>22316</v>
      </c>
      <c r="E1749" t="s">
        <v>13338</v>
      </c>
      <c r="F1749" t="s">
        <v>10658</v>
      </c>
      <c r="G1749" s="2">
        <v>43004</v>
      </c>
      <c r="H1749" s="1">
        <v>557238</v>
      </c>
      <c r="I1749" s="1">
        <v>556959</v>
      </c>
      <c r="J1749" s="1">
        <v>556959</v>
      </c>
      <c r="K1749" s="1">
        <v>278271.7</v>
      </c>
    </row>
    <row r="1750" spans="1:11" x14ac:dyDescent="0.25">
      <c r="A1750" t="s">
        <v>22315</v>
      </c>
      <c r="B1750" t="s">
        <v>22314</v>
      </c>
      <c r="C1750" t="s">
        <v>6109</v>
      </c>
      <c r="D1750" t="s">
        <v>6108</v>
      </c>
      <c r="E1750" t="s">
        <v>13338</v>
      </c>
      <c r="F1750" t="s">
        <v>10658</v>
      </c>
      <c r="G1750" s="2">
        <v>42993</v>
      </c>
      <c r="H1750" s="1">
        <v>6700</v>
      </c>
      <c r="I1750" s="1">
        <v>6688</v>
      </c>
      <c r="J1750" s="1">
        <v>6688</v>
      </c>
      <c r="K1750" s="1">
        <v>2675.2</v>
      </c>
    </row>
    <row r="1751" spans="1:11" x14ac:dyDescent="0.25">
      <c r="A1751" t="s">
        <v>22313</v>
      </c>
      <c r="B1751" t="s">
        <v>22312</v>
      </c>
      <c r="C1751" t="s">
        <v>22311</v>
      </c>
      <c r="D1751" t="s">
        <v>22310</v>
      </c>
      <c r="E1751" t="s">
        <v>13338</v>
      </c>
      <c r="F1751" t="s">
        <v>4</v>
      </c>
      <c r="G1751" s="2">
        <v>43059</v>
      </c>
      <c r="H1751" s="1">
        <v>1264826</v>
      </c>
      <c r="I1751" s="1">
        <v>1600447</v>
      </c>
      <c r="J1751" s="1">
        <v>1600447</v>
      </c>
      <c r="K1751" s="1">
        <v>693203.8</v>
      </c>
    </row>
    <row r="1752" spans="1:11" x14ac:dyDescent="0.25">
      <c r="A1752" t="s">
        <v>22309</v>
      </c>
      <c r="B1752" t="s">
        <v>22308</v>
      </c>
      <c r="C1752" t="s">
        <v>9267</v>
      </c>
      <c r="D1752" t="s">
        <v>9266</v>
      </c>
      <c r="E1752" t="s">
        <v>13338</v>
      </c>
      <c r="F1752" t="s">
        <v>10658</v>
      </c>
      <c r="G1752" s="2">
        <v>43025</v>
      </c>
      <c r="H1752" s="1">
        <v>393965</v>
      </c>
      <c r="I1752" s="1">
        <v>392859</v>
      </c>
      <c r="J1752" s="1">
        <v>392859</v>
      </c>
      <c r="K1752" s="1">
        <v>157143.6</v>
      </c>
    </row>
    <row r="1753" spans="1:11" x14ac:dyDescent="0.25">
      <c r="A1753" t="s">
        <v>22307</v>
      </c>
      <c r="B1753" t="s">
        <v>22306</v>
      </c>
      <c r="C1753" t="s">
        <v>3392</v>
      </c>
      <c r="D1753" t="s">
        <v>3391</v>
      </c>
      <c r="E1753" t="s">
        <v>13338</v>
      </c>
      <c r="F1753" t="s">
        <v>10658</v>
      </c>
      <c r="G1753" s="2">
        <v>42993</v>
      </c>
      <c r="H1753" s="1">
        <v>53327</v>
      </c>
      <c r="I1753" s="1">
        <v>53184</v>
      </c>
      <c r="J1753" s="1">
        <v>53184</v>
      </c>
      <c r="K1753" s="1">
        <v>21273.599999999999</v>
      </c>
    </row>
    <row r="1754" spans="1:11" x14ac:dyDescent="0.25">
      <c r="A1754" t="s">
        <v>22305</v>
      </c>
      <c r="B1754" t="s">
        <v>22304</v>
      </c>
      <c r="C1754" t="s">
        <v>4271</v>
      </c>
      <c r="D1754" t="s">
        <v>4270</v>
      </c>
      <c r="E1754" t="s">
        <v>13338</v>
      </c>
      <c r="F1754" t="s">
        <v>10658</v>
      </c>
      <c r="G1754" s="2">
        <v>43032</v>
      </c>
      <c r="H1754" s="1">
        <v>10724</v>
      </c>
      <c r="I1754" s="1">
        <v>10494</v>
      </c>
      <c r="J1754" s="1">
        <v>10494</v>
      </c>
      <c r="K1754" s="1">
        <v>4857.2</v>
      </c>
    </row>
    <row r="1755" spans="1:11" x14ac:dyDescent="0.25">
      <c r="A1755" t="s">
        <v>22303</v>
      </c>
      <c r="B1755" t="s">
        <v>22302</v>
      </c>
      <c r="C1755" t="s">
        <v>5499</v>
      </c>
      <c r="D1755" t="s">
        <v>5498</v>
      </c>
      <c r="E1755" t="s">
        <v>13338</v>
      </c>
      <c r="F1755" t="s">
        <v>10658</v>
      </c>
      <c r="G1755" s="2">
        <v>43018</v>
      </c>
      <c r="H1755" s="1">
        <v>24136</v>
      </c>
      <c r="I1755" s="1">
        <v>24136</v>
      </c>
      <c r="J1755" s="1">
        <v>24136</v>
      </c>
      <c r="K1755" s="1">
        <v>9690.6</v>
      </c>
    </row>
    <row r="1756" spans="1:11" x14ac:dyDescent="0.25">
      <c r="A1756" t="s">
        <v>22301</v>
      </c>
      <c r="B1756" t="s">
        <v>22300</v>
      </c>
      <c r="C1756" t="s">
        <v>1562</v>
      </c>
      <c r="D1756" t="s">
        <v>1561</v>
      </c>
      <c r="E1756" t="s">
        <v>13338</v>
      </c>
      <c r="F1756" t="s">
        <v>10658</v>
      </c>
      <c r="G1756" s="2">
        <v>43020</v>
      </c>
      <c r="I1756" s="1">
        <v>71789</v>
      </c>
      <c r="J1756" s="1">
        <v>71789</v>
      </c>
      <c r="K1756" s="1">
        <v>29594.6</v>
      </c>
    </row>
    <row r="1757" spans="1:11" x14ac:dyDescent="0.25">
      <c r="A1757" t="s">
        <v>22299</v>
      </c>
      <c r="B1757" t="s">
        <v>22298</v>
      </c>
      <c r="C1757" t="s">
        <v>22297</v>
      </c>
      <c r="D1757" t="s">
        <v>22296</v>
      </c>
      <c r="E1757" t="s">
        <v>13338</v>
      </c>
      <c r="F1757" t="s">
        <v>10658</v>
      </c>
      <c r="G1757" s="2">
        <v>43026</v>
      </c>
      <c r="H1757" s="1">
        <v>57677</v>
      </c>
      <c r="I1757" s="1">
        <v>57548</v>
      </c>
      <c r="J1757" s="1">
        <v>57548</v>
      </c>
      <c r="K1757" s="1">
        <v>23019.200000000001</v>
      </c>
    </row>
    <row r="1758" spans="1:11" x14ac:dyDescent="0.25">
      <c r="A1758" t="s">
        <v>22295</v>
      </c>
      <c r="B1758" t="s">
        <v>22294</v>
      </c>
      <c r="C1758" t="s">
        <v>1266</v>
      </c>
      <c r="D1758" t="s">
        <v>1265</v>
      </c>
      <c r="E1758" t="s">
        <v>13338</v>
      </c>
      <c r="F1758" t="s">
        <v>10658</v>
      </c>
      <c r="G1758" s="2">
        <v>43026</v>
      </c>
      <c r="H1758" s="1">
        <v>53291</v>
      </c>
      <c r="I1758" s="1">
        <v>53167</v>
      </c>
      <c r="J1758" s="1">
        <v>53167</v>
      </c>
      <c r="K1758" s="1">
        <v>21266.799999999999</v>
      </c>
    </row>
    <row r="1759" spans="1:11" x14ac:dyDescent="0.25">
      <c r="A1759" t="s">
        <v>22293</v>
      </c>
      <c r="B1759" t="s">
        <v>22292</v>
      </c>
      <c r="C1759" t="s">
        <v>5627</v>
      </c>
      <c r="D1759" t="s">
        <v>5626</v>
      </c>
      <c r="E1759" t="s">
        <v>13338</v>
      </c>
      <c r="F1759" t="s">
        <v>10658</v>
      </c>
      <c r="G1759" s="2">
        <v>42760</v>
      </c>
      <c r="H1759" s="1">
        <v>44006</v>
      </c>
      <c r="I1759" s="1">
        <v>43963</v>
      </c>
      <c r="J1759" s="1">
        <v>43963</v>
      </c>
      <c r="K1759" s="1">
        <v>16266.31</v>
      </c>
    </row>
    <row r="1760" spans="1:11" x14ac:dyDescent="0.25">
      <c r="A1760" t="s">
        <v>22291</v>
      </c>
      <c r="B1760" t="s">
        <v>22290</v>
      </c>
      <c r="C1760" t="s">
        <v>22289</v>
      </c>
      <c r="D1760" t="s">
        <v>22288</v>
      </c>
      <c r="E1760" t="s">
        <v>13338</v>
      </c>
      <c r="F1760" t="s">
        <v>4</v>
      </c>
      <c r="G1760" s="2">
        <v>43014</v>
      </c>
      <c r="H1760" s="1">
        <v>23807</v>
      </c>
      <c r="I1760" s="1">
        <v>22989</v>
      </c>
      <c r="J1760" s="1">
        <v>22989</v>
      </c>
      <c r="K1760" s="1">
        <v>11494.5</v>
      </c>
    </row>
    <row r="1761" spans="1:11" x14ac:dyDescent="0.25">
      <c r="A1761" t="s">
        <v>22287</v>
      </c>
      <c r="B1761" t="s">
        <v>22286</v>
      </c>
      <c r="C1761" t="s">
        <v>3576</v>
      </c>
      <c r="D1761" t="s">
        <v>3575</v>
      </c>
      <c r="E1761" t="s">
        <v>13338</v>
      </c>
      <c r="F1761" t="s">
        <v>4</v>
      </c>
      <c r="G1761" s="2">
        <v>43034</v>
      </c>
      <c r="H1761" s="1">
        <v>2210</v>
      </c>
      <c r="J1761" s="1">
        <v>2210</v>
      </c>
      <c r="K1761" s="1">
        <v>1105</v>
      </c>
    </row>
    <row r="1762" spans="1:11" x14ac:dyDescent="0.25">
      <c r="A1762" t="s">
        <v>22285</v>
      </c>
      <c r="B1762" t="s">
        <v>22284</v>
      </c>
      <c r="C1762" t="s">
        <v>9237</v>
      </c>
      <c r="D1762" t="s">
        <v>9236</v>
      </c>
      <c r="E1762" t="s">
        <v>13338</v>
      </c>
      <c r="F1762" t="s">
        <v>10658</v>
      </c>
      <c r="G1762" s="2">
        <v>43048</v>
      </c>
      <c r="H1762" s="1">
        <v>91640</v>
      </c>
      <c r="I1762" s="1">
        <v>89836</v>
      </c>
      <c r="J1762" s="1">
        <v>89836</v>
      </c>
      <c r="K1762" s="1">
        <v>40025.599999999999</v>
      </c>
    </row>
    <row r="1763" spans="1:11" x14ac:dyDescent="0.25">
      <c r="A1763" t="s">
        <v>22283</v>
      </c>
      <c r="B1763" t="s">
        <v>22282</v>
      </c>
      <c r="C1763" t="s">
        <v>22281</v>
      </c>
      <c r="D1763" t="s">
        <v>22280</v>
      </c>
      <c r="E1763" t="s">
        <v>13338</v>
      </c>
      <c r="F1763" t="s">
        <v>4</v>
      </c>
      <c r="G1763" s="2">
        <v>43052</v>
      </c>
      <c r="I1763" s="1">
        <v>144142</v>
      </c>
      <c r="J1763" s="1">
        <v>144142</v>
      </c>
      <c r="K1763" s="1">
        <v>57656.800000000003</v>
      </c>
    </row>
    <row r="1764" spans="1:11" x14ac:dyDescent="0.25">
      <c r="A1764" t="s">
        <v>22279</v>
      </c>
      <c r="B1764" t="s">
        <v>22278</v>
      </c>
      <c r="C1764" t="s">
        <v>8695</v>
      </c>
      <c r="D1764" t="s">
        <v>8694</v>
      </c>
      <c r="E1764" t="s">
        <v>13338</v>
      </c>
      <c r="F1764" t="s">
        <v>10658</v>
      </c>
      <c r="G1764" s="2">
        <v>43048</v>
      </c>
      <c r="H1764" s="1">
        <v>338433</v>
      </c>
      <c r="I1764" s="1">
        <v>338207</v>
      </c>
      <c r="J1764" s="1">
        <v>338207</v>
      </c>
      <c r="K1764" s="1">
        <v>135282.79999999999</v>
      </c>
    </row>
    <row r="1765" spans="1:11" x14ac:dyDescent="0.25">
      <c r="A1765" t="s">
        <v>22277</v>
      </c>
      <c r="B1765" t="s">
        <v>22276</v>
      </c>
      <c r="C1765" t="s">
        <v>19042</v>
      </c>
      <c r="D1765" t="s">
        <v>19041</v>
      </c>
      <c r="E1765" t="s">
        <v>13338</v>
      </c>
      <c r="F1765" t="s">
        <v>10658</v>
      </c>
      <c r="G1765" s="2">
        <v>42760</v>
      </c>
      <c r="H1765" s="1">
        <v>208986</v>
      </c>
      <c r="I1765" s="1">
        <v>208926</v>
      </c>
      <c r="J1765" s="1">
        <v>208926</v>
      </c>
      <c r="K1765" s="1">
        <v>77302.62</v>
      </c>
    </row>
    <row r="1766" spans="1:11" x14ac:dyDescent="0.25">
      <c r="A1766" t="s">
        <v>22275</v>
      </c>
      <c r="B1766" t="s">
        <v>22274</v>
      </c>
      <c r="C1766" t="s">
        <v>22273</v>
      </c>
      <c r="D1766" t="s">
        <v>22272</v>
      </c>
      <c r="E1766" t="s">
        <v>13338</v>
      </c>
      <c r="F1766" t="s">
        <v>10658</v>
      </c>
      <c r="G1766" s="2">
        <v>43013</v>
      </c>
      <c r="H1766" s="1">
        <v>24873</v>
      </c>
      <c r="I1766" s="1">
        <v>24838</v>
      </c>
      <c r="J1766" s="1">
        <v>24838</v>
      </c>
      <c r="K1766" s="1">
        <v>9935.2000000000007</v>
      </c>
    </row>
    <row r="1767" spans="1:11" x14ac:dyDescent="0.25">
      <c r="A1767" t="s">
        <v>22271</v>
      </c>
      <c r="B1767" t="s">
        <v>22270</v>
      </c>
      <c r="C1767" t="s">
        <v>22269</v>
      </c>
      <c r="D1767" t="s">
        <v>22268</v>
      </c>
      <c r="E1767" t="s">
        <v>13338</v>
      </c>
      <c r="F1767" t="s">
        <v>10658</v>
      </c>
      <c r="G1767" s="2">
        <v>43033</v>
      </c>
      <c r="H1767" s="1">
        <v>215373</v>
      </c>
      <c r="I1767" s="1">
        <v>214223</v>
      </c>
      <c r="J1767" s="1">
        <v>214223</v>
      </c>
      <c r="K1767" s="1">
        <v>89639.9</v>
      </c>
    </row>
    <row r="1768" spans="1:11" x14ac:dyDescent="0.25">
      <c r="A1768" t="s">
        <v>22267</v>
      </c>
      <c r="B1768" t="s">
        <v>22266</v>
      </c>
      <c r="C1768" t="s">
        <v>22265</v>
      </c>
      <c r="D1768" t="s">
        <v>22264</v>
      </c>
      <c r="E1768" t="s">
        <v>13338</v>
      </c>
      <c r="F1768" t="s">
        <v>10658</v>
      </c>
      <c r="G1768" s="2">
        <v>43024</v>
      </c>
      <c r="H1768" s="1">
        <v>17068</v>
      </c>
      <c r="I1768" s="1">
        <v>17041</v>
      </c>
      <c r="J1768" s="1">
        <v>17041</v>
      </c>
      <c r="K1768" s="1">
        <v>6816.4</v>
      </c>
    </row>
    <row r="1769" spans="1:11" x14ac:dyDescent="0.25">
      <c r="A1769" t="s">
        <v>22263</v>
      </c>
      <c r="B1769" t="s">
        <v>22262</v>
      </c>
      <c r="C1769" t="s">
        <v>22261</v>
      </c>
      <c r="D1769" t="s">
        <v>22260</v>
      </c>
      <c r="E1769" t="s">
        <v>13338</v>
      </c>
      <c r="F1769" t="s">
        <v>10658</v>
      </c>
      <c r="G1769" s="2">
        <v>43014</v>
      </c>
      <c r="H1769" s="1">
        <v>2368</v>
      </c>
      <c r="I1769" s="1">
        <v>2360</v>
      </c>
      <c r="J1769" s="1">
        <v>2360</v>
      </c>
      <c r="K1769" s="1">
        <v>944</v>
      </c>
    </row>
    <row r="1770" spans="1:11" x14ac:dyDescent="0.25">
      <c r="A1770" t="s">
        <v>22259</v>
      </c>
      <c r="B1770" t="s">
        <v>22258</v>
      </c>
      <c r="C1770" t="s">
        <v>22257</v>
      </c>
      <c r="D1770" t="s">
        <v>22256</v>
      </c>
      <c r="E1770" t="s">
        <v>13338</v>
      </c>
      <c r="F1770" t="s">
        <v>4</v>
      </c>
      <c r="G1770" s="2">
        <v>43032</v>
      </c>
      <c r="H1770" s="1">
        <v>48759</v>
      </c>
      <c r="I1770" s="1">
        <v>137951</v>
      </c>
      <c r="J1770" s="1">
        <v>137951</v>
      </c>
      <c r="K1770" s="1">
        <v>58331.1</v>
      </c>
    </row>
    <row r="1771" spans="1:11" x14ac:dyDescent="0.25">
      <c r="A1771" t="s">
        <v>22255</v>
      </c>
      <c r="B1771" t="s">
        <v>22254</v>
      </c>
      <c r="C1771" t="s">
        <v>22253</v>
      </c>
      <c r="D1771" t="s">
        <v>22252</v>
      </c>
      <c r="E1771" t="s">
        <v>13338</v>
      </c>
      <c r="F1771" t="s">
        <v>10658</v>
      </c>
      <c r="G1771" s="2">
        <v>43052</v>
      </c>
      <c r="H1771" s="1">
        <v>83054</v>
      </c>
      <c r="I1771" s="1">
        <v>82928</v>
      </c>
      <c r="J1771" s="1">
        <v>82928</v>
      </c>
      <c r="K1771" s="1">
        <v>36870.5</v>
      </c>
    </row>
    <row r="1772" spans="1:11" x14ac:dyDescent="0.25">
      <c r="A1772" t="s">
        <v>22251</v>
      </c>
      <c r="B1772" t="s">
        <v>22250</v>
      </c>
      <c r="C1772" t="s">
        <v>9363</v>
      </c>
      <c r="D1772" t="s">
        <v>9362</v>
      </c>
      <c r="E1772" t="s">
        <v>13338</v>
      </c>
      <c r="F1772" t="s">
        <v>10658</v>
      </c>
      <c r="G1772" s="2">
        <v>43026</v>
      </c>
      <c r="H1772" s="1">
        <v>18668</v>
      </c>
      <c r="I1772" s="1">
        <v>18592</v>
      </c>
      <c r="J1772" s="1">
        <v>18592</v>
      </c>
      <c r="K1772" s="1">
        <v>7436.8</v>
      </c>
    </row>
    <row r="1773" spans="1:11" x14ac:dyDescent="0.25">
      <c r="A1773" t="s">
        <v>22249</v>
      </c>
      <c r="B1773" t="s">
        <v>22248</v>
      </c>
      <c r="C1773" t="s">
        <v>3464</v>
      </c>
      <c r="D1773" t="s">
        <v>3463</v>
      </c>
      <c r="E1773" t="s">
        <v>13338</v>
      </c>
      <c r="F1773" t="s">
        <v>10658</v>
      </c>
      <c r="G1773" s="2">
        <v>43032</v>
      </c>
      <c r="H1773" s="1">
        <v>20276</v>
      </c>
      <c r="I1773" s="1">
        <v>21265</v>
      </c>
      <c r="J1773" s="1">
        <v>21265</v>
      </c>
      <c r="K1773" s="1">
        <v>8848.5</v>
      </c>
    </row>
    <row r="1774" spans="1:11" x14ac:dyDescent="0.25">
      <c r="A1774" t="s">
        <v>22247</v>
      </c>
      <c r="B1774" t="s">
        <v>22246</v>
      </c>
      <c r="C1774" t="s">
        <v>22245</v>
      </c>
      <c r="D1774" t="s">
        <v>22244</v>
      </c>
      <c r="E1774" t="s">
        <v>13338</v>
      </c>
      <c r="F1774" t="s">
        <v>10658</v>
      </c>
      <c r="G1774" s="2">
        <v>43065</v>
      </c>
      <c r="I1774" s="1">
        <v>14792</v>
      </c>
      <c r="J1774" s="1">
        <v>14792</v>
      </c>
      <c r="K1774" s="1">
        <v>5916.8</v>
      </c>
    </row>
    <row r="1775" spans="1:11" x14ac:dyDescent="0.25">
      <c r="A1775" t="s">
        <v>22243</v>
      </c>
      <c r="B1775" t="s">
        <v>22242</v>
      </c>
      <c r="C1775" t="s">
        <v>22241</v>
      </c>
      <c r="D1775" t="s">
        <v>22240</v>
      </c>
      <c r="E1775" t="s">
        <v>13338</v>
      </c>
      <c r="F1775" t="s">
        <v>10658</v>
      </c>
      <c r="G1775" s="2">
        <v>43062</v>
      </c>
      <c r="H1775" s="1">
        <v>7107</v>
      </c>
      <c r="I1775" s="1">
        <v>7095</v>
      </c>
      <c r="J1775" s="1">
        <v>7095</v>
      </c>
      <c r="K1775" s="1">
        <v>2838</v>
      </c>
    </row>
    <row r="1776" spans="1:11" x14ac:dyDescent="0.25">
      <c r="A1776" t="s">
        <v>22239</v>
      </c>
      <c r="B1776" t="s">
        <v>22238</v>
      </c>
      <c r="C1776" t="s">
        <v>22237</v>
      </c>
      <c r="D1776" t="s">
        <v>22236</v>
      </c>
      <c r="E1776" t="s">
        <v>13338</v>
      </c>
      <c r="F1776" t="s">
        <v>10658</v>
      </c>
      <c r="G1776" s="2">
        <v>43026</v>
      </c>
      <c r="H1776" s="1">
        <v>38688</v>
      </c>
      <c r="I1776" s="1">
        <v>38597</v>
      </c>
      <c r="J1776" s="1">
        <v>38597</v>
      </c>
      <c r="K1776" s="1">
        <v>15507.6</v>
      </c>
    </row>
    <row r="1777" spans="1:11" x14ac:dyDescent="0.25">
      <c r="A1777" t="s">
        <v>22235</v>
      </c>
      <c r="B1777" t="s">
        <v>22234</v>
      </c>
      <c r="C1777" t="s">
        <v>11408</v>
      </c>
      <c r="D1777" t="s">
        <v>11407</v>
      </c>
      <c r="E1777" t="s">
        <v>13338</v>
      </c>
      <c r="F1777" t="s">
        <v>10658</v>
      </c>
      <c r="G1777" s="2">
        <v>43020</v>
      </c>
      <c r="H1777" s="1">
        <v>110962</v>
      </c>
      <c r="I1777" s="1">
        <v>110382</v>
      </c>
      <c r="J1777" s="1">
        <v>110382</v>
      </c>
      <c r="K1777" s="1">
        <v>45695.199999999997</v>
      </c>
    </row>
    <row r="1778" spans="1:11" x14ac:dyDescent="0.25">
      <c r="A1778" t="s">
        <v>22233</v>
      </c>
      <c r="B1778" t="s">
        <v>22232</v>
      </c>
      <c r="C1778" t="s">
        <v>22231</v>
      </c>
      <c r="D1778" t="s">
        <v>22230</v>
      </c>
      <c r="E1778" t="s">
        <v>13338</v>
      </c>
      <c r="F1778" t="s">
        <v>10658</v>
      </c>
      <c r="G1778" s="2">
        <v>43059</v>
      </c>
      <c r="H1778" s="1">
        <v>15758</v>
      </c>
      <c r="I1778" s="1">
        <v>15233</v>
      </c>
      <c r="J1778" s="1">
        <v>15233</v>
      </c>
      <c r="K1778" s="1">
        <v>7616.5</v>
      </c>
    </row>
    <row r="1779" spans="1:11" x14ac:dyDescent="0.25">
      <c r="A1779" t="s">
        <v>22229</v>
      </c>
      <c r="B1779" t="s">
        <v>22228</v>
      </c>
      <c r="C1779" t="s">
        <v>11475</v>
      </c>
      <c r="D1779" t="s">
        <v>11474</v>
      </c>
      <c r="E1779" t="s">
        <v>13338</v>
      </c>
      <c r="F1779" t="s">
        <v>10658</v>
      </c>
      <c r="G1779" s="2">
        <v>42971</v>
      </c>
      <c r="H1779" s="1">
        <v>4707569</v>
      </c>
      <c r="I1779" s="1">
        <v>4707569</v>
      </c>
      <c r="J1779" s="1">
        <v>4707569</v>
      </c>
      <c r="K1779" s="1">
        <v>2226862.6</v>
      </c>
    </row>
    <row r="1780" spans="1:11" x14ac:dyDescent="0.25">
      <c r="A1780" t="s">
        <v>22227</v>
      </c>
      <c r="B1780" t="s">
        <v>22226</v>
      </c>
      <c r="C1780" t="s">
        <v>22225</v>
      </c>
      <c r="D1780" t="s">
        <v>22224</v>
      </c>
      <c r="E1780" t="s">
        <v>13338</v>
      </c>
      <c r="F1780" t="s">
        <v>10658</v>
      </c>
      <c r="G1780" s="2">
        <v>42991</v>
      </c>
      <c r="H1780" s="1">
        <v>30169</v>
      </c>
      <c r="I1780" s="1">
        <v>30169</v>
      </c>
      <c r="J1780" s="1">
        <v>30169</v>
      </c>
      <c r="K1780" s="1">
        <v>12098.7</v>
      </c>
    </row>
    <row r="1781" spans="1:11" x14ac:dyDescent="0.25">
      <c r="A1781" t="s">
        <v>22223</v>
      </c>
      <c r="B1781" t="s">
        <v>22222</v>
      </c>
      <c r="C1781" t="s">
        <v>22221</v>
      </c>
      <c r="D1781" t="s">
        <v>22220</v>
      </c>
      <c r="E1781" t="s">
        <v>13338</v>
      </c>
      <c r="F1781" t="s">
        <v>4</v>
      </c>
      <c r="G1781" s="2">
        <v>43048</v>
      </c>
      <c r="H1781" s="1">
        <v>110986</v>
      </c>
      <c r="I1781" s="1">
        <v>110931</v>
      </c>
      <c r="J1781" s="1">
        <v>110931</v>
      </c>
      <c r="K1781" s="1">
        <v>44372.4</v>
      </c>
    </row>
    <row r="1782" spans="1:11" x14ac:dyDescent="0.25">
      <c r="A1782" t="s">
        <v>22219</v>
      </c>
      <c r="B1782" t="s">
        <v>22218</v>
      </c>
      <c r="C1782" t="s">
        <v>22217</v>
      </c>
      <c r="D1782" t="s">
        <v>22216</v>
      </c>
      <c r="E1782" t="s">
        <v>13338</v>
      </c>
      <c r="F1782" t="s">
        <v>10658</v>
      </c>
      <c r="G1782" s="2">
        <v>43084</v>
      </c>
      <c r="H1782" s="1">
        <v>351787</v>
      </c>
      <c r="I1782" s="1">
        <v>350813</v>
      </c>
      <c r="J1782" s="1">
        <v>350813</v>
      </c>
      <c r="K1782" s="1">
        <v>140376.70000000001</v>
      </c>
    </row>
    <row r="1783" spans="1:11" x14ac:dyDescent="0.25">
      <c r="A1783" t="s">
        <v>22215</v>
      </c>
      <c r="B1783" t="s">
        <v>22214</v>
      </c>
      <c r="C1783" t="s">
        <v>22213</v>
      </c>
      <c r="D1783" t="s">
        <v>22212</v>
      </c>
      <c r="E1783" t="s">
        <v>13338</v>
      </c>
      <c r="F1783" t="s">
        <v>4</v>
      </c>
      <c r="G1783" s="2">
        <v>43062</v>
      </c>
      <c r="H1783" s="1">
        <v>979059</v>
      </c>
      <c r="I1783" s="1">
        <v>976854</v>
      </c>
      <c r="J1783" s="1">
        <v>976854</v>
      </c>
      <c r="K1783" s="1">
        <v>399350</v>
      </c>
    </row>
    <row r="1784" spans="1:11" x14ac:dyDescent="0.25">
      <c r="A1784" t="s">
        <v>22211</v>
      </c>
      <c r="B1784" t="s">
        <v>22210</v>
      </c>
      <c r="C1784" t="s">
        <v>22209</v>
      </c>
      <c r="D1784" t="s">
        <v>22208</v>
      </c>
      <c r="E1784" t="s">
        <v>13338</v>
      </c>
      <c r="F1784" t="s">
        <v>10658</v>
      </c>
      <c r="G1784" s="2">
        <v>43011</v>
      </c>
      <c r="H1784" s="1">
        <v>88043</v>
      </c>
      <c r="I1784" s="1">
        <v>87811</v>
      </c>
      <c r="J1784" s="1">
        <v>87811</v>
      </c>
      <c r="K1784" s="1">
        <v>35124.400000000001</v>
      </c>
    </row>
    <row r="1785" spans="1:11" x14ac:dyDescent="0.25">
      <c r="A1785" t="s">
        <v>22207</v>
      </c>
      <c r="B1785" t="s">
        <v>22206</v>
      </c>
      <c r="C1785" t="s">
        <v>22205</v>
      </c>
      <c r="D1785" t="s">
        <v>22204</v>
      </c>
      <c r="E1785" t="s">
        <v>13338</v>
      </c>
      <c r="F1785" t="s">
        <v>10658</v>
      </c>
      <c r="G1785" s="2">
        <v>43014</v>
      </c>
      <c r="H1785" s="1">
        <v>76942</v>
      </c>
      <c r="I1785" s="1">
        <v>76865</v>
      </c>
      <c r="J1785" s="1">
        <v>76865</v>
      </c>
      <c r="K1785" s="1">
        <v>32309.4</v>
      </c>
    </row>
    <row r="1786" spans="1:11" x14ac:dyDescent="0.25">
      <c r="A1786" t="s">
        <v>22203</v>
      </c>
      <c r="B1786" t="s">
        <v>22202</v>
      </c>
      <c r="C1786" t="s">
        <v>3271</v>
      </c>
      <c r="D1786" t="s">
        <v>22201</v>
      </c>
      <c r="E1786" t="s">
        <v>13338</v>
      </c>
      <c r="F1786" t="s">
        <v>10658</v>
      </c>
      <c r="G1786" s="2">
        <v>43024</v>
      </c>
      <c r="H1786" s="1">
        <v>25701</v>
      </c>
      <c r="I1786" s="1">
        <v>25661</v>
      </c>
      <c r="J1786" s="1">
        <v>25661</v>
      </c>
      <c r="K1786" s="1">
        <v>10264.4</v>
      </c>
    </row>
    <row r="1787" spans="1:11" x14ac:dyDescent="0.25">
      <c r="A1787" t="s">
        <v>22200</v>
      </c>
      <c r="B1787" t="s">
        <v>22199</v>
      </c>
      <c r="C1787" t="s">
        <v>22198</v>
      </c>
      <c r="D1787" t="s">
        <v>22197</v>
      </c>
      <c r="E1787" t="s">
        <v>13338</v>
      </c>
      <c r="F1787" t="s">
        <v>10658</v>
      </c>
      <c r="G1787" s="2">
        <v>43014</v>
      </c>
      <c r="H1787" s="1">
        <v>71163</v>
      </c>
      <c r="I1787" s="1">
        <v>71019</v>
      </c>
      <c r="J1787" s="1">
        <v>71019</v>
      </c>
      <c r="K1787" s="1">
        <v>28407.599999999999</v>
      </c>
    </row>
    <row r="1788" spans="1:11" x14ac:dyDescent="0.25">
      <c r="A1788" t="s">
        <v>22196</v>
      </c>
      <c r="B1788" t="s">
        <v>22195</v>
      </c>
      <c r="C1788" t="s">
        <v>22194</v>
      </c>
      <c r="D1788" t="s">
        <v>22193</v>
      </c>
      <c r="E1788" t="s">
        <v>13338</v>
      </c>
      <c r="F1788" t="s">
        <v>10658</v>
      </c>
      <c r="G1788" s="2">
        <v>43032</v>
      </c>
      <c r="I1788" s="1">
        <v>149967</v>
      </c>
      <c r="J1788" s="1">
        <v>149967</v>
      </c>
      <c r="K1788" s="1">
        <v>59986.8</v>
      </c>
    </row>
    <row r="1789" spans="1:11" x14ac:dyDescent="0.25">
      <c r="A1789" t="s">
        <v>22192</v>
      </c>
      <c r="B1789" t="s">
        <v>22191</v>
      </c>
      <c r="C1789" t="s">
        <v>22190</v>
      </c>
      <c r="D1789" t="s">
        <v>22189</v>
      </c>
      <c r="E1789" t="s">
        <v>13338</v>
      </c>
      <c r="F1789" t="s">
        <v>10658</v>
      </c>
      <c r="G1789" s="2">
        <v>42977</v>
      </c>
      <c r="H1789" s="1">
        <v>166088</v>
      </c>
      <c r="I1789" s="1">
        <v>161834</v>
      </c>
      <c r="J1789" s="1">
        <v>161834</v>
      </c>
      <c r="K1789" s="1">
        <v>71848.399999999994</v>
      </c>
    </row>
    <row r="1790" spans="1:11" x14ac:dyDescent="0.25">
      <c r="A1790" t="s">
        <v>22188</v>
      </c>
      <c r="B1790" t="s">
        <v>22187</v>
      </c>
      <c r="C1790" t="s">
        <v>22186</v>
      </c>
      <c r="D1790" t="s">
        <v>22185</v>
      </c>
      <c r="E1790" t="s">
        <v>13338</v>
      </c>
      <c r="F1790" t="s">
        <v>10658</v>
      </c>
      <c r="G1790" s="2">
        <v>43059</v>
      </c>
      <c r="H1790" s="1">
        <v>24678</v>
      </c>
      <c r="I1790" s="1">
        <v>24647</v>
      </c>
      <c r="J1790" s="1">
        <v>24647</v>
      </c>
      <c r="K1790" s="1">
        <v>9858.7999999999993</v>
      </c>
    </row>
    <row r="1791" spans="1:11" x14ac:dyDescent="0.25">
      <c r="A1791" t="s">
        <v>22184</v>
      </c>
      <c r="B1791" t="s">
        <v>22183</v>
      </c>
      <c r="C1791" t="s">
        <v>22182</v>
      </c>
      <c r="D1791" t="s">
        <v>22181</v>
      </c>
      <c r="E1791" t="s">
        <v>13338</v>
      </c>
      <c r="F1791" t="s">
        <v>10658</v>
      </c>
      <c r="G1791" s="2">
        <v>42993</v>
      </c>
      <c r="H1791" s="1">
        <v>390524</v>
      </c>
      <c r="I1791" s="1">
        <v>385427</v>
      </c>
      <c r="J1791" s="1">
        <v>385427</v>
      </c>
      <c r="K1791" s="1">
        <v>157243.20000000001</v>
      </c>
    </row>
    <row r="1792" spans="1:11" x14ac:dyDescent="0.25">
      <c r="A1792" t="s">
        <v>22180</v>
      </c>
      <c r="B1792" t="s">
        <v>22179</v>
      </c>
      <c r="C1792" t="s">
        <v>22178</v>
      </c>
      <c r="D1792" t="s">
        <v>22177</v>
      </c>
      <c r="E1792" t="s">
        <v>13338</v>
      </c>
      <c r="F1792" t="s">
        <v>10658</v>
      </c>
      <c r="G1792" s="2">
        <v>43046</v>
      </c>
      <c r="I1792" s="1">
        <v>73748</v>
      </c>
      <c r="J1792" s="1">
        <v>73748</v>
      </c>
      <c r="K1792" s="1">
        <v>30723.8</v>
      </c>
    </row>
    <row r="1793" spans="1:11" x14ac:dyDescent="0.25">
      <c r="A1793" t="s">
        <v>22176</v>
      </c>
      <c r="B1793" t="s">
        <v>22175</v>
      </c>
      <c r="C1793" t="s">
        <v>22174</v>
      </c>
      <c r="D1793" t="s">
        <v>22173</v>
      </c>
      <c r="E1793" t="s">
        <v>13338</v>
      </c>
      <c r="F1793" t="s">
        <v>10658</v>
      </c>
      <c r="G1793" s="2">
        <v>42977</v>
      </c>
      <c r="H1793" s="1">
        <v>13498</v>
      </c>
      <c r="I1793" s="1">
        <v>13378</v>
      </c>
      <c r="J1793" s="1">
        <v>13378</v>
      </c>
      <c r="K1793" s="1">
        <v>5581.8</v>
      </c>
    </row>
    <row r="1794" spans="1:11" x14ac:dyDescent="0.25">
      <c r="A1794" t="s">
        <v>22172</v>
      </c>
      <c r="B1794" t="s">
        <v>22171</v>
      </c>
      <c r="C1794" t="s">
        <v>22170</v>
      </c>
      <c r="D1794" t="s">
        <v>22169</v>
      </c>
      <c r="E1794" t="s">
        <v>13338</v>
      </c>
      <c r="F1794" t="s">
        <v>10658</v>
      </c>
      <c r="G1794" s="2">
        <v>42873</v>
      </c>
      <c r="I1794" s="1">
        <v>4619</v>
      </c>
      <c r="J1794" s="1">
        <v>4619</v>
      </c>
      <c r="K1794" s="1">
        <v>1709.03</v>
      </c>
    </row>
    <row r="1795" spans="1:11" x14ac:dyDescent="0.25">
      <c r="A1795" t="s">
        <v>22168</v>
      </c>
      <c r="B1795" t="s">
        <v>22167</v>
      </c>
      <c r="C1795" t="s">
        <v>22166</v>
      </c>
      <c r="D1795" t="s">
        <v>22165</v>
      </c>
      <c r="E1795" t="s">
        <v>13338</v>
      </c>
      <c r="F1795" t="s">
        <v>10658</v>
      </c>
      <c r="G1795" s="2">
        <v>42997</v>
      </c>
      <c r="H1795" s="1">
        <v>60646</v>
      </c>
      <c r="I1795" s="1">
        <v>60564</v>
      </c>
      <c r="J1795" s="1">
        <v>60564</v>
      </c>
      <c r="K1795" s="1">
        <v>24833.200000000001</v>
      </c>
    </row>
    <row r="1796" spans="1:11" x14ac:dyDescent="0.25">
      <c r="A1796" t="s">
        <v>22164</v>
      </c>
      <c r="B1796" t="s">
        <v>22163</v>
      </c>
      <c r="C1796" t="s">
        <v>22162</v>
      </c>
      <c r="D1796" t="s">
        <v>22161</v>
      </c>
      <c r="E1796" t="s">
        <v>13338</v>
      </c>
      <c r="F1796" t="s">
        <v>10658</v>
      </c>
      <c r="G1796" s="2">
        <v>43052</v>
      </c>
      <c r="H1796" s="1">
        <v>577018</v>
      </c>
      <c r="I1796" s="1">
        <v>570142</v>
      </c>
      <c r="J1796" s="1">
        <v>570142</v>
      </c>
      <c r="K1796" s="1">
        <v>253153.3</v>
      </c>
    </row>
    <row r="1797" spans="1:11" x14ac:dyDescent="0.25">
      <c r="A1797" t="s">
        <v>22160</v>
      </c>
      <c r="B1797" t="s">
        <v>22159</v>
      </c>
      <c r="C1797" t="s">
        <v>22158</v>
      </c>
      <c r="D1797" t="s">
        <v>22157</v>
      </c>
      <c r="E1797" t="s">
        <v>13338</v>
      </c>
      <c r="F1797" t="s">
        <v>10658</v>
      </c>
      <c r="G1797" s="2">
        <v>43011</v>
      </c>
      <c r="H1797" s="1">
        <v>280468</v>
      </c>
      <c r="I1797" s="1">
        <v>280452</v>
      </c>
      <c r="J1797" s="1">
        <v>280452</v>
      </c>
      <c r="K1797" s="1">
        <v>140226</v>
      </c>
    </row>
    <row r="1798" spans="1:11" x14ac:dyDescent="0.25">
      <c r="A1798" t="s">
        <v>22156</v>
      </c>
      <c r="B1798" t="s">
        <v>22155</v>
      </c>
      <c r="C1798" t="s">
        <v>22154</v>
      </c>
      <c r="D1798" t="s">
        <v>22153</v>
      </c>
      <c r="E1798" t="s">
        <v>13338</v>
      </c>
      <c r="F1798" t="s">
        <v>10658</v>
      </c>
      <c r="G1798" s="2">
        <v>42873</v>
      </c>
      <c r="H1798" s="1">
        <v>109263</v>
      </c>
      <c r="I1798" s="1">
        <v>105331</v>
      </c>
      <c r="J1798" s="1">
        <v>105331</v>
      </c>
      <c r="K1798" s="1">
        <v>40912.47</v>
      </c>
    </row>
    <row r="1799" spans="1:11" x14ac:dyDescent="0.25">
      <c r="A1799" t="s">
        <v>22152</v>
      </c>
      <c r="B1799" t="s">
        <v>22151</v>
      </c>
      <c r="C1799" t="s">
        <v>22150</v>
      </c>
      <c r="D1799" t="s">
        <v>22149</v>
      </c>
      <c r="E1799" t="s">
        <v>13338</v>
      </c>
      <c r="F1799" t="s">
        <v>10658</v>
      </c>
      <c r="G1799" s="2">
        <v>43052</v>
      </c>
      <c r="I1799" s="1">
        <v>3182</v>
      </c>
      <c r="J1799" s="1">
        <v>3182</v>
      </c>
      <c r="K1799" s="1">
        <v>1272.8</v>
      </c>
    </row>
    <row r="1800" spans="1:11" x14ac:dyDescent="0.25">
      <c r="A1800" t="s">
        <v>22148</v>
      </c>
      <c r="B1800" t="s">
        <v>22147</v>
      </c>
      <c r="C1800" t="s">
        <v>22146</v>
      </c>
      <c r="D1800" t="s">
        <v>22145</v>
      </c>
      <c r="E1800" t="s">
        <v>13338</v>
      </c>
      <c r="F1800" t="s">
        <v>10658</v>
      </c>
      <c r="G1800" s="2">
        <v>43033</v>
      </c>
      <c r="I1800" s="1">
        <v>34537</v>
      </c>
      <c r="J1800" s="1">
        <v>34537</v>
      </c>
      <c r="K1800" s="1">
        <v>13814.8</v>
      </c>
    </row>
    <row r="1801" spans="1:11" x14ac:dyDescent="0.25">
      <c r="A1801" t="s">
        <v>22144</v>
      </c>
      <c r="B1801" t="s">
        <v>22143</v>
      </c>
      <c r="C1801" t="s">
        <v>22142</v>
      </c>
      <c r="D1801" t="s">
        <v>22141</v>
      </c>
      <c r="E1801" t="s">
        <v>13338</v>
      </c>
      <c r="F1801" t="s">
        <v>10658</v>
      </c>
      <c r="G1801" s="2">
        <v>43003</v>
      </c>
      <c r="H1801" s="1">
        <v>40294</v>
      </c>
      <c r="I1801" s="1">
        <v>40265</v>
      </c>
      <c r="J1801" s="1">
        <v>40265</v>
      </c>
      <c r="K1801" s="1">
        <v>16106</v>
      </c>
    </row>
    <row r="1802" spans="1:11" x14ac:dyDescent="0.25">
      <c r="A1802" t="s">
        <v>22140</v>
      </c>
      <c r="B1802" t="s">
        <v>22139</v>
      </c>
      <c r="C1802" t="s">
        <v>22138</v>
      </c>
      <c r="D1802" t="s">
        <v>22137</v>
      </c>
      <c r="E1802" t="s">
        <v>13338</v>
      </c>
      <c r="F1802" t="s">
        <v>4</v>
      </c>
      <c r="G1802" s="2">
        <v>43052</v>
      </c>
      <c r="H1802" s="1">
        <v>31360</v>
      </c>
      <c r="I1802" s="1">
        <v>31344</v>
      </c>
      <c r="J1802" s="1">
        <v>31344</v>
      </c>
      <c r="K1802" s="1">
        <v>12537.6</v>
      </c>
    </row>
    <row r="1803" spans="1:11" x14ac:dyDescent="0.25">
      <c r="A1803" t="s">
        <v>22136</v>
      </c>
      <c r="B1803" t="s">
        <v>22135</v>
      </c>
      <c r="C1803" t="s">
        <v>22134</v>
      </c>
      <c r="D1803" t="s">
        <v>22133</v>
      </c>
      <c r="E1803" t="s">
        <v>13338</v>
      </c>
      <c r="F1803" t="s">
        <v>10658</v>
      </c>
      <c r="G1803" s="2">
        <v>43034</v>
      </c>
      <c r="H1803" s="1">
        <v>27428</v>
      </c>
      <c r="I1803" s="1">
        <v>27401</v>
      </c>
      <c r="J1803" s="1">
        <v>27401</v>
      </c>
      <c r="K1803" s="1">
        <v>10960.4</v>
      </c>
    </row>
    <row r="1804" spans="1:11" x14ac:dyDescent="0.25">
      <c r="A1804" t="s">
        <v>22132</v>
      </c>
      <c r="B1804" t="s">
        <v>22131</v>
      </c>
      <c r="C1804" t="s">
        <v>22130</v>
      </c>
      <c r="D1804" t="s">
        <v>22129</v>
      </c>
      <c r="E1804" t="s">
        <v>13338</v>
      </c>
      <c r="F1804" t="s">
        <v>10658</v>
      </c>
      <c r="G1804" s="2">
        <v>43026</v>
      </c>
      <c r="H1804" s="1">
        <v>11508</v>
      </c>
      <c r="I1804" s="1">
        <v>11677</v>
      </c>
      <c r="J1804" s="1">
        <v>11677</v>
      </c>
      <c r="K1804" s="1">
        <v>5043.5</v>
      </c>
    </row>
    <row r="1805" spans="1:11" x14ac:dyDescent="0.25">
      <c r="A1805" t="s">
        <v>22128</v>
      </c>
      <c r="B1805" t="s">
        <v>22127</v>
      </c>
      <c r="C1805" t="s">
        <v>22126</v>
      </c>
      <c r="D1805" t="s">
        <v>22125</v>
      </c>
      <c r="E1805" t="s">
        <v>13338</v>
      </c>
      <c r="F1805" t="s">
        <v>10658</v>
      </c>
      <c r="G1805" s="2">
        <v>42977</v>
      </c>
      <c r="H1805" s="1">
        <v>23724</v>
      </c>
      <c r="I1805" s="1">
        <v>23715</v>
      </c>
      <c r="J1805" s="1">
        <v>23715</v>
      </c>
      <c r="K1805" s="1">
        <v>9486</v>
      </c>
    </row>
    <row r="1806" spans="1:11" x14ac:dyDescent="0.25">
      <c r="A1806" t="s">
        <v>22124</v>
      </c>
      <c r="B1806" t="s">
        <v>22123</v>
      </c>
      <c r="C1806" t="s">
        <v>8111</v>
      </c>
      <c r="D1806" t="s">
        <v>8110</v>
      </c>
      <c r="E1806" t="s">
        <v>13338</v>
      </c>
      <c r="F1806" t="s">
        <v>10658</v>
      </c>
      <c r="G1806" s="2">
        <v>42951</v>
      </c>
      <c r="H1806" s="1">
        <v>131948</v>
      </c>
      <c r="I1806" s="1">
        <v>131896</v>
      </c>
      <c r="J1806" s="1">
        <v>131896</v>
      </c>
      <c r="K1806" s="1">
        <v>52758.400000000001</v>
      </c>
    </row>
    <row r="1807" spans="1:11" x14ac:dyDescent="0.25">
      <c r="A1807" t="s">
        <v>22122</v>
      </c>
      <c r="B1807" t="s">
        <v>22121</v>
      </c>
      <c r="C1807" t="s">
        <v>22120</v>
      </c>
      <c r="D1807" t="s">
        <v>22119</v>
      </c>
      <c r="E1807" t="s">
        <v>13338</v>
      </c>
      <c r="F1807" t="s">
        <v>10658</v>
      </c>
      <c r="G1807" s="2">
        <v>43013</v>
      </c>
      <c r="H1807" s="1">
        <v>3059</v>
      </c>
      <c r="I1807" s="1">
        <v>3059</v>
      </c>
      <c r="J1807" s="1">
        <v>3059</v>
      </c>
      <c r="K1807" s="1">
        <v>1377.6</v>
      </c>
    </row>
    <row r="1808" spans="1:11" x14ac:dyDescent="0.25">
      <c r="A1808" t="s">
        <v>22118</v>
      </c>
      <c r="B1808" t="s">
        <v>22117</v>
      </c>
      <c r="C1808" t="s">
        <v>8563</v>
      </c>
      <c r="D1808" t="s">
        <v>8562</v>
      </c>
      <c r="E1808" t="s">
        <v>13338</v>
      </c>
      <c r="F1808" t="s">
        <v>10658</v>
      </c>
      <c r="G1808" s="2">
        <v>43026</v>
      </c>
      <c r="H1808" s="1">
        <v>113421</v>
      </c>
      <c r="I1808" s="1">
        <v>113075</v>
      </c>
      <c r="J1808" s="1">
        <v>113075</v>
      </c>
      <c r="K1808" s="1">
        <v>45230</v>
      </c>
    </row>
    <row r="1809" spans="1:11" x14ac:dyDescent="0.25">
      <c r="A1809" t="s">
        <v>22116</v>
      </c>
      <c r="B1809" t="s">
        <v>22115</v>
      </c>
      <c r="C1809" t="s">
        <v>22114</v>
      </c>
      <c r="D1809" t="s">
        <v>22113</v>
      </c>
      <c r="E1809" t="s">
        <v>13338</v>
      </c>
      <c r="F1809" t="s">
        <v>10658</v>
      </c>
      <c r="G1809" s="2">
        <v>43040</v>
      </c>
      <c r="I1809" s="1">
        <v>43033</v>
      </c>
      <c r="J1809" s="1">
        <v>43033</v>
      </c>
      <c r="K1809" s="1">
        <v>17213.2</v>
      </c>
    </row>
    <row r="1810" spans="1:11" x14ac:dyDescent="0.25">
      <c r="A1810" t="s">
        <v>22112</v>
      </c>
      <c r="B1810" t="s">
        <v>22111</v>
      </c>
      <c r="C1810" t="s">
        <v>22110</v>
      </c>
      <c r="D1810" t="s">
        <v>22109</v>
      </c>
      <c r="E1810" t="s">
        <v>13338</v>
      </c>
      <c r="F1810" t="s">
        <v>10658</v>
      </c>
      <c r="G1810" s="2">
        <v>43027</v>
      </c>
      <c r="H1810" s="1">
        <v>477582</v>
      </c>
      <c r="I1810" s="1">
        <v>474836</v>
      </c>
      <c r="J1810" s="1">
        <v>474836</v>
      </c>
      <c r="K1810" s="1">
        <v>197429.7</v>
      </c>
    </row>
    <row r="1811" spans="1:11" x14ac:dyDescent="0.25">
      <c r="A1811" t="s">
        <v>22108</v>
      </c>
      <c r="B1811" t="s">
        <v>22107</v>
      </c>
      <c r="C1811" t="s">
        <v>22106</v>
      </c>
      <c r="D1811" t="s">
        <v>22105</v>
      </c>
      <c r="E1811" t="s">
        <v>13338</v>
      </c>
      <c r="F1811" t="s">
        <v>10658</v>
      </c>
      <c r="G1811" s="2">
        <v>42970</v>
      </c>
      <c r="H1811" s="1">
        <v>4666</v>
      </c>
      <c r="I1811" s="1">
        <v>4660</v>
      </c>
      <c r="J1811" s="1">
        <v>4660</v>
      </c>
      <c r="K1811" s="1">
        <v>1864</v>
      </c>
    </row>
    <row r="1812" spans="1:11" x14ac:dyDescent="0.25">
      <c r="A1812" t="s">
        <v>22104</v>
      </c>
      <c r="B1812" t="s">
        <v>22103</v>
      </c>
      <c r="C1812" t="s">
        <v>22102</v>
      </c>
      <c r="D1812" t="s">
        <v>22101</v>
      </c>
      <c r="E1812" t="s">
        <v>13338</v>
      </c>
      <c r="F1812" t="s">
        <v>10658</v>
      </c>
      <c r="G1812" s="2">
        <v>43024</v>
      </c>
      <c r="H1812" s="1">
        <v>32842</v>
      </c>
      <c r="I1812" s="1">
        <v>30339</v>
      </c>
      <c r="J1812" s="1">
        <v>30339</v>
      </c>
      <c r="K1812" s="1">
        <v>13934.7</v>
      </c>
    </row>
    <row r="1813" spans="1:11" x14ac:dyDescent="0.25">
      <c r="A1813" t="s">
        <v>22100</v>
      </c>
      <c r="B1813" t="s">
        <v>22099</v>
      </c>
      <c r="C1813" t="s">
        <v>22098</v>
      </c>
      <c r="D1813" t="s">
        <v>22097</v>
      </c>
      <c r="E1813" t="s">
        <v>13338</v>
      </c>
      <c r="F1813" t="s">
        <v>10658</v>
      </c>
      <c r="G1813" s="2">
        <v>43052</v>
      </c>
      <c r="H1813" s="1">
        <v>144494</v>
      </c>
      <c r="I1813" s="1">
        <v>144493</v>
      </c>
      <c r="J1813" s="1">
        <v>144493</v>
      </c>
      <c r="K1813" s="1">
        <v>72246.5</v>
      </c>
    </row>
    <row r="1814" spans="1:11" x14ac:dyDescent="0.25">
      <c r="A1814" t="s">
        <v>22096</v>
      </c>
      <c r="B1814" t="s">
        <v>22095</v>
      </c>
      <c r="C1814" t="s">
        <v>9715</v>
      </c>
      <c r="D1814" t="s">
        <v>9714</v>
      </c>
      <c r="E1814" t="s">
        <v>13338</v>
      </c>
      <c r="F1814" t="s">
        <v>4</v>
      </c>
      <c r="G1814" s="2">
        <v>43040</v>
      </c>
      <c r="J1814" s="1">
        <v>0</v>
      </c>
    </row>
    <row r="1815" spans="1:11" x14ac:dyDescent="0.25">
      <c r="A1815" t="s">
        <v>22094</v>
      </c>
      <c r="B1815" t="s">
        <v>22093</v>
      </c>
      <c r="C1815" t="s">
        <v>22092</v>
      </c>
      <c r="D1815" t="s">
        <v>22091</v>
      </c>
      <c r="E1815" t="s">
        <v>13338</v>
      </c>
      <c r="F1815" t="s">
        <v>10658</v>
      </c>
      <c r="G1815" s="2">
        <v>43027</v>
      </c>
      <c r="H1815" s="1">
        <v>11466</v>
      </c>
      <c r="I1815" s="1">
        <v>11464</v>
      </c>
      <c r="J1815" s="1">
        <v>11464</v>
      </c>
      <c r="K1815" s="1">
        <v>5732</v>
      </c>
    </row>
    <row r="1816" spans="1:11" x14ac:dyDescent="0.25">
      <c r="A1816" t="s">
        <v>22090</v>
      </c>
      <c r="B1816" t="s">
        <v>22089</v>
      </c>
      <c r="C1816" t="s">
        <v>22088</v>
      </c>
      <c r="D1816" t="s">
        <v>22087</v>
      </c>
      <c r="E1816" t="s">
        <v>13338</v>
      </c>
      <c r="F1816" t="s">
        <v>10658</v>
      </c>
      <c r="G1816" s="2">
        <v>43003</v>
      </c>
      <c r="H1816" s="1">
        <v>61742</v>
      </c>
      <c r="I1816" s="1">
        <v>51858</v>
      </c>
      <c r="J1816" s="1">
        <v>51858</v>
      </c>
      <c r="K1816" s="1">
        <v>25929</v>
      </c>
    </row>
    <row r="1817" spans="1:11" x14ac:dyDescent="0.25">
      <c r="A1817" t="s">
        <v>22086</v>
      </c>
      <c r="B1817" t="s">
        <v>22085</v>
      </c>
      <c r="C1817" t="s">
        <v>22084</v>
      </c>
      <c r="D1817" t="s">
        <v>22083</v>
      </c>
      <c r="E1817" t="s">
        <v>13338</v>
      </c>
      <c r="F1817" t="s">
        <v>10658</v>
      </c>
      <c r="G1817" s="2">
        <v>43077</v>
      </c>
      <c r="I1817" s="1">
        <v>307943</v>
      </c>
      <c r="J1817" s="1">
        <v>307943</v>
      </c>
      <c r="K1817" s="1">
        <v>123177.2</v>
      </c>
    </row>
    <row r="1818" spans="1:11" x14ac:dyDescent="0.25">
      <c r="A1818" t="s">
        <v>22082</v>
      </c>
      <c r="B1818" t="s">
        <v>22081</v>
      </c>
      <c r="C1818" t="s">
        <v>22080</v>
      </c>
      <c r="D1818" t="s">
        <v>22079</v>
      </c>
      <c r="E1818" t="s">
        <v>13338</v>
      </c>
      <c r="F1818" t="s">
        <v>10658</v>
      </c>
      <c r="G1818" s="2">
        <v>42956</v>
      </c>
      <c r="H1818" s="1">
        <v>17028</v>
      </c>
      <c r="I1818" s="1">
        <v>17019</v>
      </c>
      <c r="J1818" s="1">
        <v>17019</v>
      </c>
      <c r="K1818" s="1">
        <v>6807.6</v>
      </c>
    </row>
    <row r="1819" spans="1:11" x14ac:dyDescent="0.25">
      <c r="A1819" t="s">
        <v>22078</v>
      </c>
      <c r="B1819" t="s">
        <v>22077</v>
      </c>
      <c r="C1819" t="s">
        <v>9345</v>
      </c>
      <c r="D1819" t="s">
        <v>9344</v>
      </c>
      <c r="E1819" t="s">
        <v>13338</v>
      </c>
      <c r="F1819" t="s">
        <v>10658</v>
      </c>
      <c r="G1819" s="2">
        <v>42950</v>
      </c>
      <c r="H1819" s="1">
        <v>750000</v>
      </c>
      <c r="I1819" s="1">
        <v>692536</v>
      </c>
      <c r="J1819" s="1">
        <v>692536</v>
      </c>
      <c r="K1819" s="1">
        <v>283502.90000000002</v>
      </c>
    </row>
    <row r="1820" spans="1:11" x14ac:dyDescent="0.25">
      <c r="A1820" t="s">
        <v>22076</v>
      </c>
      <c r="B1820" t="s">
        <v>22075</v>
      </c>
      <c r="C1820" t="s">
        <v>8635</v>
      </c>
      <c r="D1820" t="s">
        <v>8634</v>
      </c>
      <c r="E1820" t="s">
        <v>13338</v>
      </c>
      <c r="F1820" t="s">
        <v>10658</v>
      </c>
      <c r="G1820" s="2">
        <v>43077</v>
      </c>
      <c r="I1820" s="1">
        <v>674140</v>
      </c>
      <c r="J1820" s="1">
        <v>674140</v>
      </c>
      <c r="K1820" s="1">
        <v>269656</v>
      </c>
    </row>
    <row r="1821" spans="1:11" x14ac:dyDescent="0.25">
      <c r="A1821" t="s">
        <v>22074</v>
      </c>
      <c r="B1821" t="s">
        <v>22073</v>
      </c>
      <c r="C1821" t="s">
        <v>22072</v>
      </c>
      <c r="D1821" t="s">
        <v>22071</v>
      </c>
      <c r="E1821" t="s">
        <v>13338</v>
      </c>
      <c r="F1821" t="s">
        <v>10658</v>
      </c>
      <c r="G1821" s="2">
        <v>43034</v>
      </c>
      <c r="H1821" s="1">
        <v>37046</v>
      </c>
      <c r="I1821" s="1">
        <v>36414</v>
      </c>
      <c r="J1821" s="1">
        <v>36414</v>
      </c>
      <c r="K1821" s="1">
        <v>16373.4</v>
      </c>
    </row>
    <row r="1822" spans="1:11" x14ac:dyDescent="0.25">
      <c r="A1822" t="s">
        <v>22070</v>
      </c>
      <c r="B1822" t="s">
        <v>22069</v>
      </c>
      <c r="C1822" t="s">
        <v>22068</v>
      </c>
      <c r="D1822" t="s">
        <v>22067</v>
      </c>
      <c r="E1822" t="s">
        <v>13338</v>
      </c>
      <c r="F1822" t="s">
        <v>10658</v>
      </c>
      <c r="G1822" s="2">
        <v>43011</v>
      </c>
      <c r="H1822" s="1">
        <v>754178</v>
      </c>
      <c r="I1822" s="1">
        <v>752708</v>
      </c>
      <c r="J1822" s="1">
        <v>752708</v>
      </c>
      <c r="K1822" s="1">
        <v>307194.3</v>
      </c>
    </row>
    <row r="1823" spans="1:11" x14ac:dyDescent="0.25">
      <c r="A1823" t="s">
        <v>22066</v>
      </c>
      <c r="B1823" t="s">
        <v>22065</v>
      </c>
      <c r="C1823" t="s">
        <v>3838</v>
      </c>
      <c r="D1823" t="s">
        <v>3837</v>
      </c>
      <c r="E1823" t="s">
        <v>13338</v>
      </c>
      <c r="F1823" t="s">
        <v>10658</v>
      </c>
      <c r="G1823" s="2">
        <v>42989</v>
      </c>
      <c r="H1823" s="1">
        <v>67675</v>
      </c>
      <c r="I1823" s="1">
        <v>67138</v>
      </c>
      <c r="J1823" s="1">
        <v>67138</v>
      </c>
      <c r="K1823" s="1">
        <v>28340.799999999999</v>
      </c>
    </row>
    <row r="1824" spans="1:11" x14ac:dyDescent="0.25">
      <c r="A1824" t="s">
        <v>22064</v>
      </c>
      <c r="B1824" t="s">
        <v>22063</v>
      </c>
      <c r="C1824" t="s">
        <v>22062</v>
      </c>
      <c r="D1824" t="s">
        <v>22061</v>
      </c>
      <c r="E1824" t="s">
        <v>13338</v>
      </c>
      <c r="F1824" t="s">
        <v>10658</v>
      </c>
      <c r="G1824" s="2">
        <v>43048</v>
      </c>
      <c r="H1824" s="1">
        <v>4907</v>
      </c>
      <c r="I1824" s="1">
        <v>4809</v>
      </c>
      <c r="J1824" s="1">
        <v>4809</v>
      </c>
      <c r="K1824" s="1">
        <v>2404.5</v>
      </c>
    </row>
    <row r="1825" spans="1:11" x14ac:dyDescent="0.25">
      <c r="A1825" t="s">
        <v>22060</v>
      </c>
      <c r="B1825" t="s">
        <v>22059</v>
      </c>
      <c r="C1825" t="s">
        <v>22058</v>
      </c>
      <c r="D1825" t="s">
        <v>22057</v>
      </c>
      <c r="E1825" t="s">
        <v>13338</v>
      </c>
      <c r="F1825" t="s">
        <v>4</v>
      </c>
      <c r="G1825" s="2">
        <v>43033</v>
      </c>
      <c r="H1825" s="1">
        <v>152139</v>
      </c>
      <c r="I1825" s="1">
        <v>152032</v>
      </c>
      <c r="J1825" s="1">
        <v>152032</v>
      </c>
      <c r="K1825" s="1">
        <v>60812.800000000003</v>
      </c>
    </row>
    <row r="1826" spans="1:11" x14ac:dyDescent="0.25">
      <c r="A1826" t="s">
        <v>22056</v>
      </c>
      <c r="B1826" t="s">
        <v>22055</v>
      </c>
      <c r="C1826" t="s">
        <v>22054</v>
      </c>
      <c r="D1826" t="s">
        <v>22053</v>
      </c>
      <c r="E1826" t="s">
        <v>13338</v>
      </c>
      <c r="F1826" t="s">
        <v>10658</v>
      </c>
      <c r="G1826" s="2">
        <v>43062</v>
      </c>
      <c r="H1826" s="1">
        <v>5527</v>
      </c>
      <c r="I1826" s="1">
        <v>5503</v>
      </c>
      <c r="J1826" s="1">
        <v>5503</v>
      </c>
      <c r="K1826" s="1">
        <v>2201.1999999999998</v>
      </c>
    </row>
    <row r="1827" spans="1:11" x14ac:dyDescent="0.25">
      <c r="A1827" t="s">
        <v>22052</v>
      </c>
      <c r="B1827" t="s">
        <v>22051</v>
      </c>
      <c r="C1827" t="s">
        <v>5533</v>
      </c>
      <c r="D1827" t="s">
        <v>5532</v>
      </c>
      <c r="E1827" t="s">
        <v>13338</v>
      </c>
      <c r="F1827" t="s">
        <v>10658</v>
      </c>
      <c r="G1827" s="2">
        <v>43083</v>
      </c>
      <c r="H1827" s="1">
        <v>4569</v>
      </c>
      <c r="I1827" s="1">
        <v>4569</v>
      </c>
      <c r="J1827" s="1">
        <v>4569</v>
      </c>
      <c r="K1827" s="1">
        <v>1827.6</v>
      </c>
    </row>
    <row r="1828" spans="1:11" x14ac:dyDescent="0.25">
      <c r="A1828" t="s">
        <v>22050</v>
      </c>
      <c r="B1828" t="s">
        <v>22049</v>
      </c>
      <c r="C1828" t="s">
        <v>22048</v>
      </c>
      <c r="D1828" t="s">
        <v>22047</v>
      </c>
      <c r="E1828" t="s">
        <v>13338</v>
      </c>
      <c r="F1828" t="s">
        <v>10658</v>
      </c>
      <c r="G1828" s="2">
        <v>43048</v>
      </c>
      <c r="H1828" s="1">
        <v>83407</v>
      </c>
      <c r="I1828" s="1">
        <v>82079</v>
      </c>
      <c r="J1828" s="1">
        <v>82079</v>
      </c>
      <c r="K1828" s="1">
        <v>35146.1</v>
      </c>
    </row>
    <row r="1829" spans="1:11" x14ac:dyDescent="0.25">
      <c r="A1829" t="s">
        <v>22046</v>
      </c>
      <c r="B1829" t="s">
        <v>22045</v>
      </c>
      <c r="C1829" t="s">
        <v>22044</v>
      </c>
      <c r="D1829" t="s">
        <v>22043</v>
      </c>
      <c r="E1829" t="s">
        <v>13338</v>
      </c>
      <c r="F1829" t="s">
        <v>10658</v>
      </c>
      <c r="G1829" s="2">
        <v>43062</v>
      </c>
      <c r="H1829" s="1">
        <v>246308</v>
      </c>
      <c r="I1829" s="1">
        <v>242539</v>
      </c>
      <c r="J1829" s="1">
        <v>242539</v>
      </c>
      <c r="K1829" s="1">
        <v>102206.8</v>
      </c>
    </row>
    <row r="1830" spans="1:11" x14ac:dyDescent="0.25">
      <c r="A1830" t="s">
        <v>22042</v>
      </c>
      <c r="B1830" t="s">
        <v>22041</v>
      </c>
      <c r="C1830" t="s">
        <v>22040</v>
      </c>
      <c r="D1830" t="s">
        <v>22039</v>
      </c>
      <c r="E1830" t="s">
        <v>13338</v>
      </c>
      <c r="F1830" t="s">
        <v>10658</v>
      </c>
      <c r="G1830" s="2">
        <v>42951</v>
      </c>
      <c r="H1830" s="1">
        <v>19564</v>
      </c>
      <c r="I1830" s="1">
        <v>19503</v>
      </c>
      <c r="J1830" s="1">
        <v>19503</v>
      </c>
      <c r="K1830" s="1">
        <v>7801.2</v>
      </c>
    </row>
    <row r="1831" spans="1:11" x14ac:dyDescent="0.25">
      <c r="A1831" t="s">
        <v>22038</v>
      </c>
      <c r="B1831" t="s">
        <v>22037</v>
      </c>
      <c r="C1831" t="s">
        <v>22036</v>
      </c>
      <c r="D1831" t="s">
        <v>22035</v>
      </c>
      <c r="E1831" t="s">
        <v>13338</v>
      </c>
      <c r="F1831" t="s">
        <v>10658</v>
      </c>
      <c r="G1831" s="2">
        <v>42951</v>
      </c>
      <c r="H1831" s="1">
        <v>229260</v>
      </c>
      <c r="I1831" s="1">
        <v>226592</v>
      </c>
      <c r="J1831" s="1">
        <v>226592</v>
      </c>
      <c r="K1831" s="1">
        <v>98149.2</v>
      </c>
    </row>
    <row r="1832" spans="1:11" x14ac:dyDescent="0.25">
      <c r="A1832" t="s">
        <v>22034</v>
      </c>
      <c r="B1832" t="s">
        <v>22033</v>
      </c>
      <c r="C1832" t="s">
        <v>22032</v>
      </c>
      <c r="D1832" t="s">
        <v>22031</v>
      </c>
      <c r="E1832" t="s">
        <v>13338</v>
      </c>
      <c r="F1832" t="s">
        <v>10658</v>
      </c>
      <c r="G1832" s="2">
        <v>42951</v>
      </c>
      <c r="H1832" s="1">
        <v>64604</v>
      </c>
      <c r="I1832" s="1">
        <v>64258</v>
      </c>
      <c r="J1832" s="1">
        <v>64258</v>
      </c>
      <c r="K1832" s="1">
        <v>26638.1</v>
      </c>
    </row>
    <row r="1833" spans="1:11" x14ac:dyDescent="0.25">
      <c r="A1833" t="s">
        <v>22030</v>
      </c>
      <c r="B1833" t="s">
        <v>22029</v>
      </c>
      <c r="C1833" t="s">
        <v>22028</v>
      </c>
      <c r="D1833" t="s">
        <v>22027</v>
      </c>
      <c r="E1833" t="s">
        <v>13338</v>
      </c>
      <c r="F1833" t="s">
        <v>10658</v>
      </c>
      <c r="G1833" s="2">
        <v>42993</v>
      </c>
      <c r="H1833" s="1">
        <v>153165</v>
      </c>
      <c r="I1833" s="1">
        <v>153058</v>
      </c>
      <c r="J1833" s="1">
        <v>153058</v>
      </c>
      <c r="K1833" s="1">
        <v>61223.199999999997</v>
      </c>
    </row>
    <row r="1834" spans="1:11" x14ac:dyDescent="0.25">
      <c r="A1834" t="s">
        <v>22026</v>
      </c>
      <c r="B1834" t="s">
        <v>22025</v>
      </c>
      <c r="C1834" t="s">
        <v>22024</v>
      </c>
      <c r="D1834" t="s">
        <v>22023</v>
      </c>
      <c r="E1834" t="s">
        <v>13338</v>
      </c>
      <c r="F1834" t="s">
        <v>10658</v>
      </c>
      <c r="G1834" s="2">
        <v>42993</v>
      </c>
      <c r="I1834" s="1">
        <v>11928</v>
      </c>
      <c r="J1834" s="1">
        <v>11928</v>
      </c>
      <c r="K1834" s="1">
        <v>5964</v>
      </c>
    </row>
    <row r="1835" spans="1:11" x14ac:dyDescent="0.25">
      <c r="A1835" t="s">
        <v>22022</v>
      </c>
      <c r="B1835" t="s">
        <v>22021</v>
      </c>
      <c r="C1835" t="s">
        <v>22020</v>
      </c>
      <c r="D1835" t="s">
        <v>22019</v>
      </c>
      <c r="E1835" t="s">
        <v>13338</v>
      </c>
      <c r="F1835" t="s">
        <v>10658</v>
      </c>
      <c r="G1835" s="2">
        <v>42964</v>
      </c>
      <c r="H1835" s="1">
        <v>30023</v>
      </c>
      <c r="I1835" s="1">
        <v>29993</v>
      </c>
      <c r="J1835" s="1">
        <v>29993</v>
      </c>
      <c r="K1835" s="1">
        <v>11997.2</v>
      </c>
    </row>
    <row r="1836" spans="1:11" x14ac:dyDescent="0.25">
      <c r="A1836" t="s">
        <v>22018</v>
      </c>
      <c r="B1836" t="s">
        <v>22017</v>
      </c>
      <c r="C1836" t="s">
        <v>22016</v>
      </c>
      <c r="D1836" t="s">
        <v>22015</v>
      </c>
      <c r="E1836" t="s">
        <v>13338</v>
      </c>
      <c r="F1836" t="s">
        <v>4</v>
      </c>
      <c r="G1836" s="2">
        <v>43062</v>
      </c>
      <c r="I1836" s="1">
        <v>0</v>
      </c>
      <c r="J1836" s="1">
        <v>0</v>
      </c>
    </row>
    <row r="1837" spans="1:11" x14ac:dyDescent="0.25">
      <c r="A1837" t="s">
        <v>22014</v>
      </c>
      <c r="B1837" t="s">
        <v>22013</v>
      </c>
      <c r="C1837" t="s">
        <v>22012</v>
      </c>
      <c r="D1837" t="s">
        <v>22011</v>
      </c>
      <c r="E1837" t="s">
        <v>13338</v>
      </c>
      <c r="F1837" t="s">
        <v>10658</v>
      </c>
      <c r="G1837" s="2">
        <v>42993</v>
      </c>
      <c r="I1837" s="1">
        <v>18595</v>
      </c>
      <c r="J1837" s="1">
        <v>18595</v>
      </c>
      <c r="K1837" s="1">
        <v>7438</v>
      </c>
    </row>
    <row r="1838" spans="1:11" x14ac:dyDescent="0.25">
      <c r="A1838" t="s">
        <v>22010</v>
      </c>
      <c r="B1838" t="s">
        <v>22009</v>
      </c>
      <c r="C1838" t="s">
        <v>22008</v>
      </c>
      <c r="D1838" t="s">
        <v>22007</v>
      </c>
      <c r="E1838" t="s">
        <v>13338</v>
      </c>
      <c r="F1838" t="s">
        <v>10658</v>
      </c>
      <c r="G1838" s="2">
        <v>42968</v>
      </c>
      <c r="H1838" s="1">
        <v>40623</v>
      </c>
      <c r="I1838" s="1">
        <v>40432</v>
      </c>
      <c r="J1838" s="1">
        <v>40432</v>
      </c>
      <c r="K1838" s="1">
        <v>16621.900000000001</v>
      </c>
    </row>
    <row r="1839" spans="1:11" x14ac:dyDescent="0.25">
      <c r="A1839" t="s">
        <v>22006</v>
      </c>
      <c r="B1839" t="s">
        <v>22005</v>
      </c>
      <c r="C1839" t="s">
        <v>22004</v>
      </c>
      <c r="D1839" t="s">
        <v>22003</v>
      </c>
      <c r="E1839" t="s">
        <v>13338</v>
      </c>
      <c r="F1839" t="s">
        <v>10658</v>
      </c>
      <c r="G1839" s="2">
        <v>43083</v>
      </c>
      <c r="H1839" s="1">
        <v>697927</v>
      </c>
      <c r="I1839" s="1">
        <v>695660</v>
      </c>
      <c r="J1839" s="1">
        <v>695660</v>
      </c>
      <c r="K1839" s="1">
        <v>282653.8</v>
      </c>
    </row>
    <row r="1840" spans="1:11" x14ac:dyDescent="0.25">
      <c r="A1840" t="s">
        <v>22002</v>
      </c>
      <c r="B1840" t="s">
        <v>22001</v>
      </c>
      <c r="C1840" t="s">
        <v>22000</v>
      </c>
      <c r="D1840" t="s">
        <v>21999</v>
      </c>
      <c r="E1840" t="s">
        <v>13338</v>
      </c>
      <c r="F1840" t="s">
        <v>4</v>
      </c>
      <c r="G1840" s="2">
        <v>43020</v>
      </c>
      <c r="H1840" s="1">
        <v>126370</v>
      </c>
      <c r="I1840" s="1">
        <v>122359</v>
      </c>
      <c r="J1840" s="1">
        <v>122359</v>
      </c>
      <c r="K1840" s="1">
        <v>52163.9</v>
      </c>
    </row>
    <row r="1841" spans="1:11" x14ac:dyDescent="0.25">
      <c r="A1841" t="s">
        <v>21998</v>
      </c>
      <c r="B1841" t="s">
        <v>21997</v>
      </c>
      <c r="C1841" t="s">
        <v>21996</v>
      </c>
      <c r="D1841" t="s">
        <v>21995</v>
      </c>
      <c r="E1841" t="s">
        <v>13338</v>
      </c>
      <c r="F1841" t="s">
        <v>10658</v>
      </c>
      <c r="G1841" s="2">
        <v>43062</v>
      </c>
      <c r="H1841" s="1">
        <v>40788</v>
      </c>
      <c r="I1841" s="1">
        <v>40787</v>
      </c>
      <c r="J1841" s="1">
        <v>40787</v>
      </c>
      <c r="K1841" s="1">
        <v>16314.8</v>
      </c>
    </row>
    <row r="1842" spans="1:11" x14ac:dyDescent="0.25">
      <c r="A1842" t="s">
        <v>21994</v>
      </c>
      <c r="B1842" t="s">
        <v>21993</v>
      </c>
      <c r="C1842" t="s">
        <v>10073</v>
      </c>
      <c r="D1842" t="s">
        <v>10072</v>
      </c>
      <c r="E1842" t="s">
        <v>13338</v>
      </c>
      <c r="F1842" t="s">
        <v>10658</v>
      </c>
      <c r="G1842" s="2">
        <v>43013</v>
      </c>
      <c r="H1842" s="1">
        <v>36544</v>
      </c>
      <c r="I1842" s="1">
        <v>36526</v>
      </c>
      <c r="J1842" s="1">
        <v>36526</v>
      </c>
      <c r="K1842" s="1">
        <v>14610.4</v>
      </c>
    </row>
    <row r="1843" spans="1:11" x14ac:dyDescent="0.25">
      <c r="A1843" t="s">
        <v>21992</v>
      </c>
      <c r="B1843" t="s">
        <v>21991</v>
      </c>
      <c r="C1843" t="s">
        <v>21990</v>
      </c>
      <c r="D1843" t="s">
        <v>21989</v>
      </c>
      <c r="E1843" t="s">
        <v>13338</v>
      </c>
      <c r="F1843" t="s">
        <v>10658</v>
      </c>
      <c r="G1843" s="2">
        <v>43048</v>
      </c>
      <c r="H1843" s="1">
        <v>52063</v>
      </c>
      <c r="I1843" s="1">
        <v>51918</v>
      </c>
      <c r="J1843" s="1">
        <v>51918</v>
      </c>
      <c r="K1843" s="1">
        <v>20767.2</v>
      </c>
    </row>
    <row r="1844" spans="1:11" x14ac:dyDescent="0.25">
      <c r="A1844" t="s">
        <v>21988</v>
      </c>
      <c r="B1844" t="s">
        <v>21987</v>
      </c>
      <c r="C1844" t="s">
        <v>21986</v>
      </c>
      <c r="D1844" t="s">
        <v>21985</v>
      </c>
      <c r="E1844" t="s">
        <v>13338</v>
      </c>
      <c r="F1844" t="s">
        <v>10658</v>
      </c>
      <c r="G1844" s="2">
        <v>43020</v>
      </c>
      <c r="I1844" s="1">
        <v>134893</v>
      </c>
      <c r="J1844" s="1">
        <v>134893</v>
      </c>
      <c r="K1844" s="1">
        <v>53957.2</v>
      </c>
    </row>
    <row r="1845" spans="1:11" x14ac:dyDescent="0.25">
      <c r="A1845" t="s">
        <v>21984</v>
      </c>
      <c r="B1845" t="s">
        <v>21983</v>
      </c>
      <c r="C1845" t="s">
        <v>21982</v>
      </c>
      <c r="D1845" t="s">
        <v>21981</v>
      </c>
      <c r="E1845" t="s">
        <v>13338</v>
      </c>
      <c r="F1845" t="s">
        <v>4</v>
      </c>
      <c r="G1845" s="2">
        <v>43048</v>
      </c>
      <c r="H1845" s="1">
        <v>16320</v>
      </c>
      <c r="I1845" s="1">
        <v>16315</v>
      </c>
      <c r="J1845" s="1">
        <v>16315</v>
      </c>
      <c r="K1845" s="1">
        <v>6526</v>
      </c>
    </row>
    <row r="1846" spans="1:11" x14ac:dyDescent="0.25">
      <c r="A1846" t="s">
        <v>21980</v>
      </c>
      <c r="B1846" t="s">
        <v>21979</v>
      </c>
      <c r="C1846" t="s">
        <v>21978</v>
      </c>
      <c r="D1846" t="s">
        <v>21977</v>
      </c>
      <c r="E1846" t="s">
        <v>13338</v>
      </c>
      <c r="F1846" t="s">
        <v>10658</v>
      </c>
      <c r="G1846" s="2">
        <v>42999</v>
      </c>
      <c r="I1846" s="1">
        <v>153298</v>
      </c>
      <c r="J1846" s="1">
        <v>153298</v>
      </c>
      <c r="K1846" s="1">
        <v>76649</v>
      </c>
    </row>
    <row r="1847" spans="1:11" x14ac:dyDescent="0.25">
      <c r="A1847" t="s">
        <v>21976</v>
      </c>
      <c r="B1847" t="s">
        <v>21975</v>
      </c>
      <c r="C1847" t="s">
        <v>12791</v>
      </c>
      <c r="D1847" t="s">
        <v>12790</v>
      </c>
      <c r="E1847" t="s">
        <v>13338</v>
      </c>
      <c r="F1847" t="s">
        <v>10658</v>
      </c>
      <c r="G1847" s="2">
        <v>43052</v>
      </c>
      <c r="I1847" s="1">
        <v>212283</v>
      </c>
      <c r="J1847" s="1">
        <v>212283</v>
      </c>
      <c r="K1847" s="1">
        <v>84913.2</v>
      </c>
    </row>
    <row r="1848" spans="1:11" x14ac:dyDescent="0.25">
      <c r="A1848" t="s">
        <v>21974</v>
      </c>
      <c r="B1848" t="s">
        <v>21973</v>
      </c>
      <c r="C1848" t="s">
        <v>21972</v>
      </c>
      <c r="D1848" t="s">
        <v>21971</v>
      </c>
      <c r="E1848" t="s">
        <v>13338</v>
      </c>
      <c r="F1848" t="s">
        <v>10658</v>
      </c>
      <c r="G1848" s="2">
        <v>43013</v>
      </c>
      <c r="H1848" s="1">
        <v>116157</v>
      </c>
      <c r="I1848" s="1">
        <v>116004</v>
      </c>
      <c r="J1848" s="1">
        <v>116004</v>
      </c>
      <c r="K1848" s="1">
        <v>46401.599999999999</v>
      </c>
    </row>
    <row r="1849" spans="1:11" x14ac:dyDescent="0.25">
      <c r="A1849" t="s">
        <v>21970</v>
      </c>
      <c r="B1849" t="s">
        <v>21969</v>
      </c>
      <c r="C1849" t="s">
        <v>20770</v>
      </c>
      <c r="D1849" t="s">
        <v>21968</v>
      </c>
      <c r="E1849" t="s">
        <v>13338</v>
      </c>
      <c r="F1849" t="s">
        <v>10658</v>
      </c>
      <c r="G1849" s="2">
        <v>43048</v>
      </c>
      <c r="H1849" s="1">
        <v>29028</v>
      </c>
      <c r="I1849" s="1">
        <v>29002</v>
      </c>
      <c r="J1849" s="1">
        <v>29002</v>
      </c>
      <c r="K1849" s="1">
        <v>11600.8</v>
      </c>
    </row>
    <row r="1850" spans="1:11" x14ac:dyDescent="0.25">
      <c r="A1850" t="s">
        <v>21967</v>
      </c>
      <c r="B1850" t="s">
        <v>21966</v>
      </c>
      <c r="C1850" t="s">
        <v>21965</v>
      </c>
      <c r="D1850" t="s">
        <v>21964</v>
      </c>
      <c r="E1850" t="s">
        <v>13338</v>
      </c>
      <c r="F1850" t="s">
        <v>10658</v>
      </c>
      <c r="G1850" s="2">
        <v>42999</v>
      </c>
      <c r="H1850" s="1">
        <v>98390</v>
      </c>
      <c r="I1850" s="1">
        <v>85510</v>
      </c>
      <c r="J1850" s="1">
        <v>85510</v>
      </c>
      <c r="K1850" s="1">
        <v>42755</v>
      </c>
    </row>
    <row r="1851" spans="1:11" x14ac:dyDescent="0.25">
      <c r="A1851" t="s">
        <v>21963</v>
      </c>
      <c r="B1851" t="s">
        <v>21962</v>
      </c>
      <c r="C1851" t="s">
        <v>21961</v>
      </c>
      <c r="D1851" t="s">
        <v>21960</v>
      </c>
      <c r="E1851" t="s">
        <v>13338</v>
      </c>
      <c r="F1851" t="s">
        <v>10658</v>
      </c>
      <c r="G1851" s="2">
        <v>43062</v>
      </c>
      <c r="I1851" s="1">
        <v>37046</v>
      </c>
      <c r="J1851" s="1">
        <v>37046</v>
      </c>
      <c r="K1851" s="1">
        <v>14818.4</v>
      </c>
    </row>
    <row r="1852" spans="1:11" x14ac:dyDescent="0.25">
      <c r="A1852" t="s">
        <v>21959</v>
      </c>
      <c r="B1852" t="s">
        <v>21958</v>
      </c>
      <c r="C1852" t="s">
        <v>21957</v>
      </c>
      <c r="D1852" t="s">
        <v>21956</v>
      </c>
      <c r="E1852" t="s">
        <v>13338</v>
      </c>
      <c r="F1852" t="s">
        <v>4</v>
      </c>
      <c r="G1852" s="2">
        <v>43059</v>
      </c>
      <c r="H1852" s="1">
        <v>26406</v>
      </c>
      <c r="I1852" s="1">
        <v>26236</v>
      </c>
      <c r="J1852" s="1">
        <v>26236</v>
      </c>
      <c r="K1852" s="1">
        <v>11435.8</v>
      </c>
    </row>
    <row r="1853" spans="1:11" x14ac:dyDescent="0.25">
      <c r="A1853" t="s">
        <v>21955</v>
      </c>
      <c r="B1853" t="s">
        <v>21954</v>
      </c>
      <c r="C1853" t="s">
        <v>21953</v>
      </c>
      <c r="D1853" t="s">
        <v>21952</v>
      </c>
      <c r="E1853" t="s">
        <v>13338</v>
      </c>
      <c r="F1853" t="s">
        <v>10658</v>
      </c>
      <c r="G1853" s="2">
        <v>43052</v>
      </c>
      <c r="I1853" s="1">
        <v>147639</v>
      </c>
      <c r="J1853" s="1">
        <v>147639</v>
      </c>
      <c r="K1853" s="1">
        <v>73819.5</v>
      </c>
    </row>
    <row r="1854" spans="1:11" x14ac:dyDescent="0.25">
      <c r="A1854" t="s">
        <v>21951</v>
      </c>
      <c r="B1854" t="s">
        <v>21950</v>
      </c>
      <c r="C1854" t="s">
        <v>5301</v>
      </c>
      <c r="D1854" t="s">
        <v>5300</v>
      </c>
      <c r="E1854" t="s">
        <v>13338</v>
      </c>
      <c r="F1854" t="s">
        <v>4</v>
      </c>
      <c r="G1854" s="2">
        <v>43052</v>
      </c>
      <c r="I1854" s="1">
        <v>60425</v>
      </c>
      <c r="J1854" s="1">
        <v>60425</v>
      </c>
      <c r="K1854" s="1">
        <v>26089.5</v>
      </c>
    </row>
    <row r="1855" spans="1:11" x14ac:dyDescent="0.25">
      <c r="A1855" t="s">
        <v>21949</v>
      </c>
      <c r="B1855" t="s">
        <v>21948</v>
      </c>
      <c r="C1855" t="s">
        <v>21947</v>
      </c>
      <c r="D1855" t="s">
        <v>21946</v>
      </c>
      <c r="E1855" t="s">
        <v>13338</v>
      </c>
      <c r="F1855" t="s">
        <v>10658</v>
      </c>
      <c r="G1855" s="2">
        <v>43025</v>
      </c>
      <c r="H1855" s="1">
        <v>1954</v>
      </c>
      <c r="I1855" s="1">
        <v>1908</v>
      </c>
      <c r="J1855" s="1">
        <v>1908</v>
      </c>
      <c r="K1855" s="1">
        <v>954</v>
      </c>
    </row>
    <row r="1856" spans="1:11" x14ac:dyDescent="0.25">
      <c r="A1856" t="s">
        <v>21945</v>
      </c>
      <c r="B1856" t="s">
        <v>21944</v>
      </c>
      <c r="C1856" t="s">
        <v>21943</v>
      </c>
      <c r="D1856" t="s">
        <v>21942</v>
      </c>
      <c r="E1856" t="s">
        <v>13338</v>
      </c>
      <c r="F1856" t="s">
        <v>10658</v>
      </c>
      <c r="G1856" s="2">
        <v>43013</v>
      </c>
      <c r="H1856" s="1">
        <v>10834</v>
      </c>
      <c r="I1856" s="1">
        <v>10806</v>
      </c>
      <c r="J1856" s="1">
        <v>10806</v>
      </c>
      <c r="K1856" s="1">
        <v>4322.3999999999996</v>
      </c>
    </row>
    <row r="1857" spans="1:11" x14ac:dyDescent="0.25">
      <c r="A1857" t="s">
        <v>21941</v>
      </c>
      <c r="B1857" t="s">
        <v>21940</v>
      </c>
      <c r="C1857" t="s">
        <v>887</v>
      </c>
      <c r="D1857" t="s">
        <v>886</v>
      </c>
      <c r="E1857" t="s">
        <v>13338</v>
      </c>
      <c r="F1857" t="s">
        <v>10658</v>
      </c>
      <c r="G1857" s="2">
        <v>43052</v>
      </c>
      <c r="H1857" s="1">
        <v>2003</v>
      </c>
      <c r="I1857" s="1">
        <v>1999</v>
      </c>
      <c r="J1857" s="1">
        <v>1999</v>
      </c>
      <c r="K1857" s="1">
        <v>799.6</v>
      </c>
    </row>
    <row r="1858" spans="1:11" x14ac:dyDescent="0.25">
      <c r="A1858" t="s">
        <v>21939</v>
      </c>
      <c r="B1858" t="s">
        <v>21938</v>
      </c>
      <c r="C1858" t="s">
        <v>21937</v>
      </c>
      <c r="D1858" t="s">
        <v>21936</v>
      </c>
      <c r="E1858" t="s">
        <v>13338</v>
      </c>
      <c r="F1858" t="s">
        <v>10658</v>
      </c>
      <c r="G1858" s="2">
        <v>43025</v>
      </c>
      <c r="H1858" s="1">
        <v>148558</v>
      </c>
      <c r="I1858" s="1">
        <v>148248</v>
      </c>
      <c r="J1858" s="1">
        <v>148248</v>
      </c>
      <c r="K1858" s="1">
        <v>59299.199999999997</v>
      </c>
    </row>
    <row r="1859" spans="1:11" x14ac:dyDescent="0.25">
      <c r="A1859" t="s">
        <v>21935</v>
      </c>
      <c r="B1859" t="s">
        <v>21934</v>
      </c>
      <c r="C1859" t="s">
        <v>21933</v>
      </c>
      <c r="D1859" t="s">
        <v>21932</v>
      </c>
      <c r="E1859" t="s">
        <v>13338</v>
      </c>
      <c r="F1859" t="s">
        <v>10658</v>
      </c>
      <c r="G1859" s="2">
        <v>43062</v>
      </c>
      <c r="H1859" s="1">
        <v>3654</v>
      </c>
      <c r="I1859" s="1">
        <v>3652</v>
      </c>
      <c r="J1859" s="1">
        <v>3652</v>
      </c>
      <c r="K1859" s="1">
        <v>1460.8</v>
      </c>
    </row>
    <row r="1860" spans="1:11" x14ac:dyDescent="0.25">
      <c r="A1860" t="s">
        <v>21931</v>
      </c>
      <c r="B1860" t="s">
        <v>21930</v>
      </c>
      <c r="C1860" t="s">
        <v>21929</v>
      </c>
      <c r="D1860" t="s">
        <v>21928</v>
      </c>
      <c r="E1860" t="s">
        <v>13338</v>
      </c>
      <c r="F1860" t="s">
        <v>10658</v>
      </c>
      <c r="G1860" s="2">
        <v>43003</v>
      </c>
      <c r="H1860" s="1">
        <v>42667</v>
      </c>
      <c r="I1860" s="1">
        <v>42570</v>
      </c>
      <c r="J1860" s="1">
        <v>42570</v>
      </c>
      <c r="K1860" s="1">
        <v>17028</v>
      </c>
    </row>
    <row r="1861" spans="1:11" x14ac:dyDescent="0.25">
      <c r="A1861" t="s">
        <v>21927</v>
      </c>
      <c r="B1861" t="s">
        <v>21926</v>
      </c>
      <c r="C1861" t="s">
        <v>21925</v>
      </c>
      <c r="D1861" t="s">
        <v>21924</v>
      </c>
      <c r="E1861" t="s">
        <v>13338</v>
      </c>
      <c r="F1861" t="s">
        <v>10658</v>
      </c>
      <c r="G1861" s="2">
        <v>43062</v>
      </c>
      <c r="H1861" s="1">
        <v>48927</v>
      </c>
      <c r="I1861" s="1">
        <v>48825</v>
      </c>
      <c r="J1861" s="1">
        <v>48825</v>
      </c>
      <c r="K1861" s="1">
        <v>20344.5</v>
      </c>
    </row>
    <row r="1862" spans="1:11" x14ac:dyDescent="0.25">
      <c r="A1862" t="s">
        <v>21923</v>
      </c>
      <c r="B1862" t="s">
        <v>21922</v>
      </c>
      <c r="C1862" t="s">
        <v>21921</v>
      </c>
      <c r="D1862" t="s">
        <v>21920</v>
      </c>
      <c r="E1862" t="s">
        <v>13338</v>
      </c>
      <c r="F1862" t="s">
        <v>4</v>
      </c>
      <c r="G1862" s="2">
        <v>43040</v>
      </c>
      <c r="H1862" s="1">
        <v>21772</v>
      </c>
      <c r="I1862" s="1">
        <v>19984</v>
      </c>
      <c r="J1862" s="1">
        <v>19984</v>
      </c>
      <c r="K1862" s="1">
        <v>9378.2999999999993</v>
      </c>
    </row>
    <row r="1863" spans="1:11" x14ac:dyDescent="0.25">
      <c r="A1863" t="s">
        <v>21919</v>
      </c>
      <c r="B1863" t="s">
        <v>21918</v>
      </c>
      <c r="C1863" t="s">
        <v>21917</v>
      </c>
      <c r="D1863" t="s">
        <v>21916</v>
      </c>
      <c r="E1863" t="s">
        <v>13338</v>
      </c>
      <c r="F1863" t="s">
        <v>10658</v>
      </c>
      <c r="G1863" s="2">
        <v>42760</v>
      </c>
      <c r="I1863" s="1">
        <v>130998</v>
      </c>
      <c r="J1863" s="1">
        <v>130998</v>
      </c>
      <c r="K1863" s="1">
        <v>48469.26</v>
      </c>
    </row>
    <row r="1864" spans="1:11" x14ac:dyDescent="0.25">
      <c r="A1864" t="s">
        <v>21915</v>
      </c>
      <c r="B1864" t="s">
        <v>21914</v>
      </c>
      <c r="C1864" t="s">
        <v>21913</v>
      </c>
      <c r="D1864" t="s">
        <v>21912</v>
      </c>
      <c r="E1864" t="s">
        <v>13338</v>
      </c>
      <c r="F1864" t="s">
        <v>4</v>
      </c>
      <c r="G1864" s="2">
        <v>43046</v>
      </c>
      <c r="H1864" s="1">
        <v>11826</v>
      </c>
      <c r="I1864" s="1">
        <v>11826</v>
      </c>
      <c r="J1864" s="1">
        <v>11826</v>
      </c>
      <c r="K1864" s="1">
        <v>4730.3999999999996</v>
      </c>
    </row>
    <row r="1865" spans="1:11" x14ac:dyDescent="0.25">
      <c r="A1865" t="s">
        <v>21911</v>
      </c>
      <c r="B1865" t="s">
        <v>21910</v>
      </c>
      <c r="C1865" t="s">
        <v>21909</v>
      </c>
      <c r="D1865" t="s">
        <v>21908</v>
      </c>
      <c r="E1865" t="s">
        <v>13338</v>
      </c>
      <c r="F1865" t="s">
        <v>10658</v>
      </c>
      <c r="G1865" s="2">
        <v>43054</v>
      </c>
      <c r="H1865" s="1">
        <v>9270</v>
      </c>
      <c r="I1865" s="1">
        <v>9092</v>
      </c>
      <c r="J1865" s="1">
        <v>9092</v>
      </c>
      <c r="K1865" s="1">
        <v>4269.7</v>
      </c>
    </row>
    <row r="1866" spans="1:11" x14ac:dyDescent="0.25">
      <c r="A1866" t="s">
        <v>21907</v>
      </c>
      <c r="B1866" t="s">
        <v>21906</v>
      </c>
      <c r="C1866" t="s">
        <v>9213</v>
      </c>
      <c r="D1866" t="s">
        <v>9212</v>
      </c>
      <c r="E1866" t="s">
        <v>13338</v>
      </c>
      <c r="F1866" t="s">
        <v>10658</v>
      </c>
      <c r="G1866" s="2">
        <v>42969</v>
      </c>
      <c r="H1866" s="1">
        <v>12672</v>
      </c>
      <c r="I1866" s="1">
        <v>12672</v>
      </c>
      <c r="J1866" s="1">
        <v>12672</v>
      </c>
      <c r="K1866" s="1">
        <v>5068.8</v>
      </c>
    </row>
    <row r="1867" spans="1:11" x14ac:dyDescent="0.25">
      <c r="A1867" t="s">
        <v>21905</v>
      </c>
      <c r="B1867" t="s">
        <v>21904</v>
      </c>
      <c r="C1867" t="s">
        <v>21903</v>
      </c>
      <c r="D1867" t="s">
        <v>21902</v>
      </c>
      <c r="E1867" t="s">
        <v>13338</v>
      </c>
      <c r="F1867" t="s">
        <v>10658</v>
      </c>
      <c r="G1867" s="2">
        <v>43004</v>
      </c>
      <c r="H1867" s="1">
        <v>88822</v>
      </c>
      <c r="I1867" s="1">
        <v>88006</v>
      </c>
      <c r="J1867" s="1">
        <v>88006</v>
      </c>
      <c r="K1867" s="1">
        <v>37469.5</v>
      </c>
    </row>
    <row r="1868" spans="1:11" x14ac:dyDescent="0.25">
      <c r="A1868" t="s">
        <v>21901</v>
      </c>
      <c r="B1868" t="s">
        <v>21900</v>
      </c>
      <c r="C1868" t="s">
        <v>21899</v>
      </c>
      <c r="D1868" t="s">
        <v>21898</v>
      </c>
      <c r="E1868" t="s">
        <v>13338</v>
      </c>
      <c r="F1868" t="s">
        <v>10658</v>
      </c>
      <c r="G1868" s="2">
        <v>42977</v>
      </c>
      <c r="H1868" s="1">
        <v>8156</v>
      </c>
      <c r="I1868" s="1">
        <v>7818</v>
      </c>
      <c r="J1868" s="1">
        <v>7818</v>
      </c>
      <c r="K1868" s="1">
        <v>3654</v>
      </c>
    </row>
    <row r="1869" spans="1:11" x14ac:dyDescent="0.25">
      <c r="A1869" t="s">
        <v>21897</v>
      </c>
      <c r="B1869" t="s">
        <v>21896</v>
      </c>
      <c r="C1869" t="s">
        <v>21895</v>
      </c>
      <c r="D1869" t="s">
        <v>21894</v>
      </c>
      <c r="E1869" t="s">
        <v>13338</v>
      </c>
      <c r="F1869" t="s">
        <v>10658</v>
      </c>
      <c r="G1869" s="2">
        <v>43062</v>
      </c>
      <c r="I1869" s="1">
        <v>47573</v>
      </c>
      <c r="J1869" s="1">
        <v>47573</v>
      </c>
      <c r="K1869" s="1">
        <v>19730.099999999999</v>
      </c>
    </row>
    <row r="1870" spans="1:11" x14ac:dyDescent="0.25">
      <c r="A1870" t="s">
        <v>21893</v>
      </c>
      <c r="B1870" t="s">
        <v>21892</v>
      </c>
      <c r="C1870" t="s">
        <v>8841</v>
      </c>
      <c r="D1870" t="s">
        <v>8840</v>
      </c>
      <c r="E1870" t="s">
        <v>13338</v>
      </c>
      <c r="F1870" t="s">
        <v>10658</v>
      </c>
      <c r="G1870" s="2">
        <v>43062</v>
      </c>
      <c r="I1870" s="1">
        <v>76750</v>
      </c>
      <c r="J1870" s="1">
        <v>76750</v>
      </c>
      <c r="K1870" s="1">
        <v>30700</v>
      </c>
    </row>
    <row r="1871" spans="1:11" x14ac:dyDescent="0.25">
      <c r="A1871" t="s">
        <v>21891</v>
      </c>
      <c r="B1871" t="s">
        <v>21890</v>
      </c>
      <c r="C1871" t="s">
        <v>10241</v>
      </c>
      <c r="D1871" t="s">
        <v>10240</v>
      </c>
      <c r="E1871" t="s">
        <v>13338</v>
      </c>
      <c r="F1871" t="s">
        <v>10658</v>
      </c>
      <c r="G1871" s="2">
        <v>42958</v>
      </c>
      <c r="H1871" s="1">
        <v>18093</v>
      </c>
      <c r="I1871" s="1">
        <v>18075</v>
      </c>
      <c r="J1871" s="1">
        <v>18075</v>
      </c>
      <c r="K1871" s="1">
        <v>7230</v>
      </c>
    </row>
    <row r="1872" spans="1:11" x14ac:dyDescent="0.25">
      <c r="A1872" t="s">
        <v>21889</v>
      </c>
      <c r="B1872" t="s">
        <v>21888</v>
      </c>
      <c r="C1872" t="s">
        <v>21887</v>
      </c>
      <c r="D1872" t="s">
        <v>21886</v>
      </c>
      <c r="E1872" t="s">
        <v>13338</v>
      </c>
      <c r="F1872" t="s">
        <v>4</v>
      </c>
      <c r="G1872" s="2">
        <v>43059</v>
      </c>
      <c r="H1872" s="1">
        <v>13192</v>
      </c>
      <c r="I1872" s="1">
        <v>13177</v>
      </c>
      <c r="J1872" s="1">
        <v>13177</v>
      </c>
      <c r="K1872" s="1">
        <v>5270.8</v>
      </c>
    </row>
    <row r="1873" spans="1:11" x14ac:dyDescent="0.25">
      <c r="A1873" t="s">
        <v>21885</v>
      </c>
      <c r="B1873" t="s">
        <v>21884</v>
      </c>
      <c r="C1873" t="s">
        <v>21883</v>
      </c>
      <c r="D1873" t="s">
        <v>21882</v>
      </c>
      <c r="E1873" t="s">
        <v>13338</v>
      </c>
      <c r="F1873" t="s">
        <v>10658</v>
      </c>
      <c r="G1873" s="2">
        <v>42970</v>
      </c>
      <c r="H1873" s="1">
        <v>247641</v>
      </c>
      <c r="I1873" s="1">
        <v>339402</v>
      </c>
      <c r="J1873" s="1">
        <v>339402</v>
      </c>
      <c r="K1873" s="1">
        <v>138588.1</v>
      </c>
    </row>
    <row r="1874" spans="1:11" x14ac:dyDescent="0.25">
      <c r="A1874" t="s">
        <v>21881</v>
      </c>
      <c r="B1874" t="s">
        <v>21880</v>
      </c>
      <c r="C1874" t="s">
        <v>21879</v>
      </c>
      <c r="D1874" t="s">
        <v>21878</v>
      </c>
      <c r="E1874" t="s">
        <v>13338</v>
      </c>
      <c r="F1874" t="s">
        <v>10658</v>
      </c>
      <c r="G1874" s="2">
        <v>42760</v>
      </c>
      <c r="H1874" s="1">
        <v>48256</v>
      </c>
      <c r="I1874" s="1">
        <v>48241</v>
      </c>
      <c r="J1874" s="1">
        <v>48241</v>
      </c>
      <c r="K1874" s="1">
        <v>17849.169999999998</v>
      </c>
    </row>
    <row r="1875" spans="1:11" x14ac:dyDescent="0.25">
      <c r="A1875" t="s">
        <v>21877</v>
      </c>
      <c r="B1875" t="s">
        <v>21876</v>
      </c>
      <c r="C1875" t="s">
        <v>21875</v>
      </c>
      <c r="D1875" t="s">
        <v>21874</v>
      </c>
      <c r="E1875" t="s">
        <v>13338</v>
      </c>
      <c r="F1875" t="s">
        <v>10658</v>
      </c>
      <c r="G1875" s="2">
        <v>43020</v>
      </c>
      <c r="H1875" s="1">
        <v>34479</v>
      </c>
      <c r="I1875" s="1">
        <v>34442</v>
      </c>
      <c r="J1875" s="1">
        <v>34442</v>
      </c>
      <c r="K1875" s="1">
        <v>13776.8</v>
      </c>
    </row>
    <row r="1876" spans="1:11" x14ac:dyDescent="0.25">
      <c r="A1876" t="s">
        <v>21873</v>
      </c>
      <c r="B1876" t="s">
        <v>21872</v>
      </c>
      <c r="C1876" t="s">
        <v>21871</v>
      </c>
      <c r="D1876" t="s">
        <v>21870</v>
      </c>
      <c r="E1876" t="s">
        <v>13338</v>
      </c>
      <c r="F1876" t="s">
        <v>10658</v>
      </c>
      <c r="G1876" s="2">
        <v>43033</v>
      </c>
      <c r="I1876" s="1">
        <v>249039</v>
      </c>
      <c r="J1876" s="1">
        <v>249039</v>
      </c>
      <c r="K1876" s="1">
        <v>99615.6</v>
      </c>
    </row>
    <row r="1877" spans="1:11" x14ac:dyDescent="0.25">
      <c r="A1877" t="s">
        <v>21869</v>
      </c>
      <c r="B1877" t="s">
        <v>21868</v>
      </c>
      <c r="C1877" t="s">
        <v>10922</v>
      </c>
      <c r="D1877" t="s">
        <v>10921</v>
      </c>
      <c r="E1877" t="s">
        <v>13338</v>
      </c>
      <c r="F1877" t="s">
        <v>4</v>
      </c>
      <c r="G1877" s="2">
        <v>43020</v>
      </c>
      <c r="I1877" s="1">
        <v>356922</v>
      </c>
      <c r="J1877" s="1">
        <v>356922</v>
      </c>
      <c r="K1877" s="1">
        <v>142768.79999999999</v>
      </c>
    </row>
    <row r="1878" spans="1:11" x14ac:dyDescent="0.25">
      <c r="A1878" t="s">
        <v>21867</v>
      </c>
      <c r="B1878" t="s">
        <v>21866</v>
      </c>
      <c r="C1878" t="s">
        <v>21865</v>
      </c>
      <c r="D1878" t="s">
        <v>21864</v>
      </c>
      <c r="E1878" t="s">
        <v>13338</v>
      </c>
      <c r="F1878" t="s">
        <v>10658</v>
      </c>
      <c r="G1878" s="2">
        <v>42991</v>
      </c>
      <c r="H1878" s="1">
        <v>38810</v>
      </c>
      <c r="I1878" s="1">
        <v>38783</v>
      </c>
      <c r="J1878" s="1">
        <v>38783</v>
      </c>
      <c r="K1878" s="1">
        <v>15513.2</v>
      </c>
    </row>
    <row r="1879" spans="1:11" x14ac:dyDescent="0.25">
      <c r="A1879" t="s">
        <v>21863</v>
      </c>
      <c r="B1879" t="s">
        <v>21862</v>
      </c>
      <c r="C1879" t="s">
        <v>21861</v>
      </c>
      <c r="D1879" t="s">
        <v>21860</v>
      </c>
      <c r="E1879" t="s">
        <v>13338</v>
      </c>
      <c r="F1879" t="s">
        <v>4</v>
      </c>
      <c r="G1879" s="2">
        <v>43062</v>
      </c>
      <c r="H1879" s="1">
        <v>4416</v>
      </c>
      <c r="I1879" s="1">
        <v>4269</v>
      </c>
      <c r="J1879" s="1">
        <v>4269</v>
      </c>
      <c r="K1879" s="1">
        <v>2134.5</v>
      </c>
    </row>
    <row r="1880" spans="1:11" x14ac:dyDescent="0.25">
      <c r="A1880" t="s">
        <v>21859</v>
      </c>
      <c r="B1880" t="s">
        <v>21858</v>
      </c>
      <c r="C1880" t="s">
        <v>21857</v>
      </c>
      <c r="D1880" t="s">
        <v>21856</v>
      </c>
      <c r="E1880" t="s">
        <v>13338</v>
      </c>
      <c r="F1880" t="s">
        <v>10658</v>
      </c>
      <c r="G1880" s="2">
        <v>43004</v>
      </c>
      <c r="H1880" s="1">
        <v>35764</v>
      </c>
      <c r="I1880" s="1">
        <v>68832</v>
      </c>
      <c r="J1880" s="1">
        <v>68832</v>
      </c>
      <c r="K1880" s="1">
        <v>27532.799999999999</v>
      </c>
    </row>
    <row r="1881" spans="1:11" x14ac:dyDescent="0.25">
      <c r="A1881" t="s">
        <v>21855</v>
      </c>
      <c r="B1881" t="s">
        <v>21854</v>
      </c>
      <c r="C1881" t="s">
        <v>21853</v>
      </c>
      <c r="D1881" t="s">
        <v>21852</v>
      </c>
      <c r="E1881" t="s">
        <v>13338</v>
      </c>
      <c r="F1881" t="s">
        <v>10658</v>
      </c>
      <c r="G1881" s="2">
        <v>43004</v>
      </c>
      <c r="H1881" s="1">
        <v>130440</v>
      </c>
      <c r="I1881" s="1">
        <v>140947</v>
      </c>
      <c r="J1881" s="1">
        <v>140947</v>
      </c>
      <c r="K1881" s="1">
        <v>56378.8</v>
      </c>
    </row>
    <row r="1882" spans="1:11" x14ac:dyDescent="0.25">
      <c r="A1882" t="s">
        <v>21851</v>
      </c>
      <c r="B1882" t="s">
        <v>21850</v>
      </c>
      <c r="C1882" t="s">
        <v>15723</v>
      </c>
      <c r="D1882" t="s">
        <v>15722</v>
      </c>
      <c r="E1882" t="s">
        <v>13338</v>
      </c>
      <c r="F1882" t="s">
        <v>10658</v>
      </c>
      <c r="G1882" s="2">
        <v>43077</v>
      </c>
      <c r="H1882" s="1">
        <v>784347</v>
      </c>
      <c r="I1882" s="1">
        <v>773972</v>
      </c>
      <c r="J1882" s="1">
        <v>773972</v>
      </c>
      <c r="K1882" s="1">
        <v>386986</v>
      </c>
    </row>
    <row r="1883" spans="1:11" x14ac:dyDescent="0.25">
      <c r="A1883" t="s">
        <v>21849</v>
      </c>
      <c r="B1883" t="s">
        <v>21848</v>
      </c>
      <c r="C1883" t="s">
        <v>21847</v>
      </c>
      <c r="D1883" t="s">
        <v>21846</v>
      </c>
      <c r="E1883" t="s">
        <v>13338</v>
      </c>
      <c r="F1883" t="s">
        <v>10658</v>
      </c>
      <c r="G1883" s="2">
        <v>42970</v>
      </c>
      <c r="I1883" s="1">
        <v>11001</v>
      </c>
      <c r="J1883" s="1">
        <v>11001</v>
      </c>
      <c r="K1883" s="1">
        <v>4400.3999999999996</v>
      </c>
    </row>
    <row r="1884" spans="1:11" x14ac:dyDescent="0.25">
      <c r="A1884" t="s">
        <v>21845</v>
      </c>
      <c r="B1884" t="s">
        <v>21844</v>
      </c>
      <c r="C1884" t="s">
        <v>4971</v>
      </c>
      <c r="D1884" t="s">
        <v>4970</v>
      </c>
      <c r="E1884" t="s">
        <v>13338</v>
      </c>
      <c r="F1884" t="s">
        <v>10658</v>
      </c>
      <c r="G1884" s="2">
        <v>43011</v>
      </c>
      <c r="I1884" s="1">
        <v>1701616</v>
      </c>
      <c r="J1884" s="1">
        <v>1701616</v>
      </c>
      <c r="K1884" s="1">
        <v>723649.3</v>
      </c>
    </row>
    <row r="1885" spans="1:11" x14ac:dyDescent="0.25">
      <c r="A1885" t="s">
        <v>21843</v>
      </c>
      <c r="B1885" t="s">
        <v>21842</v>
      </c>
      <c r="C1885" t="s">
        <v>731</v>
      </c>
      <c r="D1885" t="s">
        <v>730</v>
      </c>
      <c r="E1885" t="s">
        <v>13338</v>
      </c>
      <c r="F1885" t="s">
        <v>4</v>
      </c>
      <c r="G1885" s="2">
        <v>43048</v>
      </c>
      <c r="H1885" s="1">
        <v>79270</v>
      </c>
      <c r="I1885" s="1">
        <v>79231</v>
      </c>
      <c r="J1885" s="1">
        <v>79231</v>
      </c>
      <c r="K1885" s="1">
        <v>36182.1</v>
      </c>
    </row>
    <row r="1886" spans="1:11" x14ac:dyDescent="0.25">
      <c r="A1886" t="s">
        <v>21841</v>
      </c>
      <c r="B1886" t="s">
        <v>21840</v>
      </c>
      <c r="C1886" t="s">
        <v>21839</v>
      </c>
      <c r="D1886" t="s">
        <v>21838</v>
      </c>
      <c r="E1886" t="s">
        <v>13338</v>
      </c>
      <c r="F1886" t="s">
        <v>10658</v>
      </c>
      <c r="G1886" s="2">
        <v>42999</v>
      </c>
      <c r="H1886" s="1">
        <v>38027</v>
      </c>
      <c r="I1886" s="1">
        <v>38027</v>
      </c>
      <c r="J1886" s="1">
        <v>38027</v>
      </c>
      <c r="K1886" s="1">
        <v>18837.900000000001</v>
      </c>
    </row>
    <row r="1887" spans="1:11" x14ac:dyDescent="0.25">
      <c r="A1887" t="s">
        <v>21837</v>
      </c>
      <c r="B1887" t="s">
        <v>21836</v>
      </c>
      <c r="C1887" t="s">
        <v>8575</v>
      </c>
      <c r="D1887" t="s">
        <v>8574</v>
      </c>
      <c r="E1887" t="s">
        <v>13338</v>
      </c>
      <c r="F1887" t="s">
        <v>4</v>
      </c>
      <c r="G1887" s="2">
        <v>43062</v>
      </c>
      <c r="H1887" s="1">
        <v>18710</v>
      </c>
      <c r="I1887" s="1">
        <v>18701</v>
      </c>
      <c r="J1887" s="1">
        <v>18701</v>
      </c>
      <c r="K1887" s="1">
        <v>7480.4</v>
      </c>
    </row>
    <row r="1888" spans="1:11" x14ac:dyDescent="0.25">
      <c r="A1888" t="s">
        <v>21835</v>
      </c>
      <c r="B1888" t="s">
        <v>21834</v>
      </c>
      <c r="C1888" t="s">
        <v>21833</v>
      </c>
      <c r="D1888" t="s">
        <v>21832</v>
      </c>
      <c r="E1888" t="s">
        <v>13338</v>
      </c>
      <c r="F1888" t="s">
        <v>10658</v>
      </c>
      <c r="G1888" s="2">
        <v>43032</v>
      </c>
      <c r="H1888" s="1">
        <v>13147</v>
      </c>
      <c r="I1888" s="1">
        <v>13126</v>
      </c>
      <c r="J1888" s="1">
        <v>13126</v>
      </c>
      <c r="K1888" s="1">
        <v>5250.4</v>
      </c>
    </row>
    <row r="1889" spans="1:11" x14ac:dyDescent="0.25">
      <c r="A1889" t="s">
        <v>21831</v>
      </c>
      <c r="B1889" t="s">
        <v>21830</v>
      </c>
      <c r="C1889" t="s">
        <v>21829</v>
      </c>
      <c r="D1889" t="s">
        <v>21828</v>
      </c>
      <c r="E1889" t="s">
        <v>13338</v>
      </c>
      <c r="F1889" t="s">
        <v>10658</v>
      </c>
      <c r="G1889" s="2">
        <v>43004</v>
      </c>
      <c r="H1889" s="1">
        <v>190918</v>
      </c>
      <c r="I1889" s="1">
        <v>190822</v>
      </c>
      <c r="J1889" s="1">
        <v>190822</v>
      </c>
      <c r="K1889" s="1">
        <v>82026</v>
      </c>
    </row>
    <row r="1890" spans="1:11" x14ac:dyDescent="0.25">
      <c r="A1890" t="s">
        <v>21827</v>
      </c>
      <c r="B1890" t="s">
        <v>21826</v>
      </c>
      <c r="C1890" t="s">
        <v>21825</v>
      </c>
      <c r="D1890" t="s">
        <v>21824</v>
      </c>
      <c r="E1890" t="s">
        <v>13338</v>
      </c>
      <c r="F1890" t="s">
        <v>10658</v>
      </c>
      <c r="G1890" s="2">
        <v>43004</v>
      </c>
      <c r="H1890" s="1">
        <v>52564</v>
      </c>
      <c r="I1890" s="1">
        <v>52537</v>
      </c>
      <c r="J1890" s="1">
        <v>52537</v>
      </c>
      <c r="K1890" s="1">
        <v>24699.1</v>
      </c>
    </row>
    <row r="1891" spans="1:11" x14ac:dyDescent="0.25">
      <c r="A1891" t="s">
        <v>21823</v>
      </c>
      <c r="B1891" t="s">
        <v>21822</v>
      </c>
      <c r="C1891" t="s">
        <v>9871</v>
      </c>
      <c r="D1891" t="s">
        <v>9870</v>
      </c>
      <c r="E1891" t="s">
        <v>13338</v>
      </c>
      <c r="F1891" t="s">
        <v>4</v>
      </c>
      <c r="G1891" s="2">
        <v>43041</v>
      </c>
      <c r="H1891" s="1">
        <v>96096</v>
      </c>
      <c r="I1891" s="1">
        <v>95978</v>
      </c>
      <c r="J1891" s="1">
        <v>95978</v>
      </c>
      <c r="K1891" s="1">
        <v>38391.199999999997</v>
      </c>
    </row>
    <row r="1892" spans="1:11" x14ac:dyDescent="0.25">
      <c r="A1892" t="s">
        <v>21821</v>
      </c>
      <c r="B1892" t="s">
        <v>21820</v>
      </c>
      <c r="C1892" t="s">
        <v>21819</v>
      </c>
      <c r="D1892" t="s">
        <v>21818</v>
      </c>
      <c r="E1892" t="s">
        <v>13338</v>
      </c>
      <c r="F1892" t="s">
        <v>10658</v>
      </c>
      <c r="G1892" s="2">
        <v>42970</v>
      </c>
      <c r="H1892" s="1">
        <v>153904</v>
      </c>
      <c r="I1892" s="1">
        <v>153747</v>
      </c>
      <c r="J1892" s="1">
        <v>153747</v>
      </c>
      <c r="K1892" s="1">
        <v>61498.8</v>
      </c>
    </row>
    <row r="1893" spans="1:11" x14ac:dyDescent="0.25">
      <c r="A1893" t="s">
        <v>21817</v>
      </c>
      <c r="B1893" t="s">
        <v>21816</v>
      </c>
      <c r="C1893" t="s">
        <v>21815</v>
      </c>
      <c r="D1893" t="s">
        <v>21814</v>
      </c>
      <c r="E1893" t="s">
        <v>13338</v>
      </c>
      <c r="F1893" t="s">
        <v>10658</v>
      </c>
      <c r="G1893" s="2">
        <v>42991</v>
      </c>
      <c r="H1893" s="1">
        <v>23716</v>
      </c>
      <c r="I1893" s="1">
        <v>23663</v>
      </c>
      <c r="J1893" s="1">
        <v>23663</v>
      </c>
      <c r="K1893" s="1">
        <v>9465.2000000000007</v>
      </c>
    </row>
    <row r="1894" spans="1:11" x14ac:dyDescent="0.25">
      <c r="A1894" t="s">
        <v>21813</v>
      </c>
      <c r="B1894" t="s">
        <v>21812</v>
      </c>
      <c r="C1894" t="s">
        <v>21811</v>
      </c>
      <c r="D1894" t="s">
        <v>21810</v>
      </c>
      <c r="E1894" t="s">
        <v>13338</v>
      </c>
      <c r="F1894" t="s">
        <v>10658</v>
      </c>
      <c r="G1894" s="2">
        <v>43052</v>
      </c>
      <c r="I1894" s="1">
        <v>578157</v>
      </c>
      <c r="J1894" s="1">
        <v>578157</v>
      </c>
      <c r="K1894" s="1">
        <v>274477.59999999998</v>
      </c>
    </row>
    <row r="1895" spans="1:11" x14ac:dyDescent="0.25">
      <c r="A1895" t="s">
        <v>21809</v>
      </c>
      <c r="B1895" t="s">
        <v>21808</v>
      </c>
      <c r="C1895" t="s">
        <v>21807</v>
      </c>
      <c r="D1895" t="s">
        <v>21806</v>
      </c>
      <c r="E1895" t="s">
        <v>13338</v>
      </c>
      <c r="F1895" t="s">
        <v>10658</v>
      </c>
      <c r="G1895" s="2">
        <v>43059</v>
      </c>
      <c r="H1895" s="1">
        <v>144334</v>
      </c>
      <c r="I1895" s="1">
        <v>180414</v>
      </c>
      <c r="J1895" s="1">
        <v>180414</v>
      </c>
      <c r="K1895" s="1">
        <v>78408.899999999994</v>
      </c>
    </row>
    <row r="1896" spans="1:11" x14ac:dyDescent="0.25">
      <c r="A1896" t="s">
        <v>21805</v>
      </c>
      <c r="B1896" t="s">
        <v>21804</v>
      </c>
      <c r="C1896" t="s">
        <v>21803</v>
      </c>
      <c r="D1896" t="s">
        <v>21802</v>
      </c>
      <c r="E1896" t="s">
        <v>13338</v>
      </c>
      <c r="F1896" t="s">
        <v>10658</v>
      </c>
      <c r="G1896" s="2">
        <v>42977</v>
      </c>
      <c r="H1896" s="1">
        <v>107442</v>
      </c>
      <c r="I1896" s="1">
        <v>107394</v>
      </c>
      <c r="J1896" s="1">
        <v>107394</v>
      </c>
      <c r="K1896" s="1">
        <v>42957.599999999999</v>
      </c>
    </row>
    <row r="1897" spans="1:11" x14ac:dyDescent="0.25">
      <c r="A1897" t="s">
        <v>21801</v>
      </c>
      <c r="B1897" t="s">
        <v>21800</v>
      </c>
      <c r="C1897" t="s">
        <v>6737</v>
      </c>
      <c r="D1897" t="s">
        <v>6736</v>
      </c>
      <c r="E1897" t="s">
        <v>13338</v>
      </c>
      <c r="F1897" t="s">
        <v>4</v>
      </c>
      <c r="G1897" s="2">
        <v>43020</v>
      </c>
      <c r="J1897" s="1">
        <v>0</v>
      </c>
    </row>
    <row r="1898" spans="1:11" x14ac:dyDescent="0.25">
      <c r="A1898" t="s">
        <v>21799</v>
      </c>
      <c r="B1898" t="s">
        <v>21798</v>
      </c>
      <c r="C1898" t="s">
        <v>17573</v>
      </c>
      <c r="D1898" t="s">
        <v>21797</v>
      </c>
      <c r="E1898" t="s">
        <v>13338</v>
      </c>
      <c r="F1898" t="s">
        <v>10658</v>
      </c>
      <c r="G1898" s="2">
        <v>43003</v>
      </c>
      <c r="H1898" s="1">
        <v>13065</v>
      </c>
      <c r="I1898" s="1">
        <v>13037</v>
      </c>
      <c r="J1898" s="1">
        <v>13037</v>
      </c>
      <c r="K1898" s="1">
        <v>5214.8</v>
      </c>
    </row>
    <row r="1899" spans="1:11" x14ac:dyDescent="0.25">
      <c r="A1899" t="s">
        <v>21796</v>
      </c>
      <c r="B1899" t="s">
        <v>21795</v>
      </c>
      <c r="C1899" t="s">
        <v>21794</v>
      </c>
      <c r="D1899" t="s">
        <v>21793</v>
      </c>
      <c r="E1899" t="s">
        <v>13338</v>
      </c>
      <c r="F1899" t="s">
        <v>10658</v>
      </c>
      <c r="G1899" s="2">
        <v>43018</v>
      </c>
      <c r="I1899" s="1">
        <v>33133</v>
      </c>
      <c r="J1899" s="1">
        <v>33133</v>
      </c>
      <c r="K1899" s="1">
        <v>16566.5</v>
      </c>
    </row>
    <row r="1900" spans="1:11" x14ac:dyDescent="0.25">
      <c r="A1900" t="s">
        <v>21792</v>
      </c>
      <c r="B1900" t="s">
        <v>21791</v>
      </c>
      <c r="C1900" t="s">
        <v>21790</v>
      </c>
      <c r="D1900" t="s">
        <v>21789</v>
      </c>
      <c r="E1900" t="s">
        <v>13338</v>
      </c>
      <c r="F1900" t="s">
        <v>10658</v>
      </c>
      <c r="G1900" s="2">
        <v>43052</v>
      </c>
      <c r="I1900" s="1">
        <v>156348</v>
      </c>
      <c r="J1900" s="1">
        <v>156348</v>
      </c>
      <c r="K1900" s="1">
        <v>62539.199999999997</v>
      </c>
    </row>
    <row r="1901" spans="1:11" x14ac:dyDescent="0.25">
      <c r="A1901" t="s">
        <v>21788</v>
      </c>
      <c r="B1901" t="s">
        <v>21787</v>
      </c>
      <c r="C1901" t="s">
        <v>21786</v>
      </c>
      <c r="D1901" t="s">
        <v>21785</v>
      </c>
      <c r="E1901" t="s">
        <v>13338</v>
      </c>
      <c r="F1901" t="s">
        <v>10658</v>
      </c>
      <c r="G1901" s="2">
        <v>43040</v>
      </c>
      <c r="H1901" s="1">
        <v>177988</v>
      </c>
      <c r="I1901" s="1">
        <v>177988</v>
      </c>
      <c r="J1901" s="1">
        <v>177988</v>
      </c>
      <c r="K1901" s="1">
        <v>71346.100000000006</v>
      </c>
    </row>
    <row r="1902" spans="1:11" x14ac:dyDescent="0.25">
      <c r="A1902" t="s">
        <v>21784</v>
      </c>
      <c r="B1902" t="s">
        <v>21783</v>
      </c>
      <c r="C1902" t="s">
        <v>673</v>
      </c>
      <c r="D1902" t="s">
        <v>672</v>
      </c>
      <c r="E1902" t="s">
        <v>13338</v>
      </c>
      <c r="F1902" t="s">
        <v>10658</v>
      </c>
      <c r="G1902" s="2">
        <v>43041</v>
      </c>
      <c r="H1902" s="1">
        <v>52158</v>
      </c>
      <c r="I1902" s="1">
        <v>50198</v>
      </c>
      <c r="J1902" s="1">
        <v>50198</v>
      </c>
      <c r="K1902" s="1">
        <v>25099</v>
      </c>
    </row>
    <row r="1903" spans="1:11" x14ac:dyDescent="0.25">
      <c r="A1903" t="s">
        <v>21782</v>
      </c>
      <c r="B1903" t="s">
        <v>21781</v>
      </c>
      <c r="C1903" t="s">
        <v>21780</v>
      </c>
      <c r="D1903" t="s">
        <v>21779</v>
      </c>
      <c r="E1903" t="s">
        <v>13338</v>
      </c>
      <c r="F1903" t="s">
        <v>10658</v>
      </c>
      <c r="G1903" s="2">
        <v>43046</v>
      </c>
      <c r="I1903" s="1">
        <v>91301</v>
      </c>
      <c r="J1903" s="1">
        <v>91301</v>
      </c>
      <c r="K1903" s="1">
        <v>45650.5</v>
      </c>
    </row>
    <row r="1904" spans="1:11" x14ac:dyDescent="0.25">
      <c r="A1904" t="s">
        <v>21778</v>
      </c>
      <c r="B1904" t="s">
        <v>21777</v>
      </c>
      <c r="C1904" t="s">
        <v>21776</v>
      </c>
      <c r="D1904" t="s">
        <v>21775</v>
      </c>
      <c r="E1904" t="s">
        <v>13338</v>
      </c>
      <c r="F1904" t="s">
        <v>10658</v>
      </c>
      <c r="G1904" s="2">
        <v>42993</v>
      </c>
      <c r="H1904" s="1">
        <v>1334250</v>
      </c>
      <c r="I1904" s="1">
        <v>2207842</v>
      </c>
      <c r="J1904" s="1">
        <v>2207842</v>
      </c>
      <c r="K1904" s="1">
        <v>1055988.6000000001</v>
      </c>
    </row>
    <row r="1905" spans="1:11" x14ac:dyDescent="0.25">
      <c r="A1905" t="s">
        <v>21774</v>
      </c>
      <c r="B1905" t="s">
        <v>21773</v>
      </c>
      <c r="C1905" t="s">
        <v>21772</v>
      </c>
      <c r="D1905" t="s">
        <v>21771</v>
      </c>
      <c r="E1905" t="s">
        <v>13338</v>
      </c>
      <c r="F1905" t="s">
        <v>10658</v>
      </c>
      <c r="G1905" s="2">
        <v>42963</v>
      </c>
      <c r="H1905" s="1">
        <v>65992</v>
      </c>
      <c r="I1905" s="1">
        <v>65959</v>
      </c>
      <c r="J1905" s="1">
        <v>65959</v>
      </c>
      <c r="K1905" s="1">
        <v>26383.599999999999</v>
      </c>
    </row>
    <row r="1906" spans="1:11" x14ac:dyDescent="0.25">
      <c r="A1906" t="s">
        <v>21770</v>
      </c>
      <c r="B1906" t="s">
        <v>21769</v>
      </c>
      <c r="C1906" t="s">
        <v>21768</v>
      </c>
      <c r="D1906" t="s">
        <v>21767</v>
      </c>
      <c r="E1906" t="s">
        <v>13338</v>
      </c>
      <c r="F1906" t="s">
        <v>10658</v>
      </c>
      <c r="G1906" s="2">
        <v>42963</v>
      </c>
      <c r="H1906" s="1">
        <v>7774</v>
      </c>
      <c r="I1906" s="1">
        <v>7770</v>
      </c>
      <c r="J1906" s="1">
        <v>7770</v>
      </c>
      <c r="K1906" s="1">
        <v>3108</v>
      </c>
    </row>
    <row r="1907" spans="1:11" x14ac:dyDescent="0.25">
      <c r="A1907" t="s">
        <v>21766</v>
      </c>
      <c r="B1907" t="s">
        <v>21765</v>
      </c>
      <c r="C1907" t="s">
        <v>21764</v>
      </c>
      <c r="D1907" t="s">
        <v>21763</v>
      </c>
      <c r="E1907" t="s">
        <v>13338</v>
      </c>
      <c r="F1907" t="s">
        <v>4</v>
      </c>
      <c r="G1907" s="2">
        <v>43052</v>
      </c>
      <c r="I1907" s="1">
        <v>38356</v>
      </c>
      <c r="J1907" s="1">
        <v>38356</v>
      </c>
      <c r="K1907" s="1">
        <v>19055.7</v>
      </c>
    </row>
    <row r="1908" spans="1:11" x14ac:dyDescent="0.25">
      <c r="A1908" t="s">
        <v>21762</v>
      </c>
      <c r="B1908" t="s">
        <v>21761</v>
      </c>
      <c r="C1908" t="s">
        <v>21760</v>
      </c>
      <c r="D1908" t="s">
        <v>21759</v>
      </c>
      <c r="E1908" t="s">
        <v>13338</v>
      </c>
      <c r="F1908" t="s">
        <v>10658</v>
      </c>
      <c r="G1908" s="2">
        <v>43003</v>
      </c>
      <c r="H1908" s="1">
        <v>36658</v>
      </c>
      <c r="I1908" s="1">
        <v>36624</v>
      </c>
      <c r="J1908" s="1">
        <v>36624</v>
      </c>
      <c r="K1908" s="1">
        <v>14649.6</v>
      </c>
    </row>
    <row r="1909" spans="1:11" x14ac:dyDescent="0.25">
      <c r="A1909" t="s">
        <v>21758</v>
      </c>
      <c r="B1909" t="s">
        <v>21757</v>
      </c>
      <c r="C1909" t="s">
        <v>9798</v>
      </c>
      <c r="D1909" t="s">
        <v>9797</v>
      </c>
      <c r="E1909" t="s">
        <v>13338</v>
      </c>
      <c r="F1909" t="s">
        <v>10658</v>
      </c>
      <c r="G1909" s="2">
        <v>42993</v>
      </c>
      <c r="H1909" s="1">
        <v>26232</v>
      </c>
      <c r="I1909" s="1">
        <v>25356</v>
      </c>
      <c r="J1909" s="1">
        <v>25356</v>
      </c>
      <c r="K1909" s="1">
        <v>12678</v>
      </c>
    </row>
    <row r="1910" spans="1:11" x14ac:dyDescent="0.25">
      <c r="A1910" t="s">
        <v>21756</v>
      </c>
      <c r="B1910" t="s">
        <v>21755</v>
      </c>
      <c r="C1910" t="s">
        <v>21754</v>
      </c>
      <c r="D1910" t="s">
        <v>21753</v>
      </c>
      <c r="E1910" t="s">
        <v>13338</v>
      </c>
      <c r="F1910" t="s">
        <v>10658</v>
      </c>
      <c r="G1910" s="2">
        <v>42969</v>
      </c>
      <c r="H1910" s="1">
        <v>127466</v>
      </c>
      <c r="I1910" s="1">
        <v>123086</v>
      </c>
      <c r="J1910" s="1">
        <v>123086</v>
      </c>
      <c r="K1910" s="1">
        <v>61543</v>
      </c>
    </row>
    <row r="1911" spans="1:11" x14ac:dyDescent="0.25">
      <c r="A1911" t="s">
        <v>21752</v>
      </c>
      <c r="B1911" t="s">
        <v>21751</v>
      </c>
      <c r="C1911" t="s">
        <v>21750</v>
      </c>
      <c r="D1911" t="s">
        <v>21749</v>
      </c>
      <c r="E1911" t="s">
        <v>13338</v>
      </c>
      <c r="F1911" t="s">
        <v>10658</v>
      </c>
      <c r="G1911" s="2">
        <v>43062</v>
      </c>
      <c r="H1911" s="1">
        <v>2236</v>
      </c>
      <c r="I1911" s="1">
        <v>2231</v>
      </c>
      <c r="J1911" s="1">
        <v>2231</v>
      </c>
      <c r="K1911" s="1">
        <v>892.4</v>
      </c>
    </row>
    <row r="1912" spans="1:11" x14ac:dyDescent="0.25">
      <c r="A1912" t="s">
        <v>21748</v>
      </c>
      <c r="B1912" t="s">
        <v>21747</v>
      </c>
      <c r="C1912" t="s">
        <v>21746</v>
      </c>
      <c r="D1912" t="s">
        <v>21745</v>
      </c>
      <c r="E1912" t="s">
        <v>13338</v>
      </c>
      <c r="F1912" t="s">
        <v>4</v>
      </c>
      <c r="G1912" s="2">
        <v>43025</v>
      </c>
      <c r="I1912" s="1">
        <v>4451</v>
      </c>
      <c r="J1912" s="1">
        <v>4451</v>
      </c>
      <c r="K1912" s="1">
        <v>2225.5</v>
      </c>
    </row>
    <row r="1913" spans="1:11" x14ac:dyDescent="0.25">
      <c r="A1913" t="s">
        <v>21744</v>
      </c>
      <c r="B1913" t="s">
        <v>21743</v>
      </c>
      <c r="C1913" t="s">
        <v>4943</v>
      </c>
      <c r="D1913" t="s">
        <v>4942</v>
      </c>
      <c r="E1913" t="s">
        <v>13338</v>
      </c>
      <c r="F1913" t="s">
        <v>10658</v>
      </c>
      <c r="G1913" s="2">
        <v>42993</v>
      </c>
      <c r="I1913" s="1">
        <v>8502</v>
      </c>
      <c r="J1913" s="1">
        <v>8502</v>
      </c>
      <c r="K1913" s="1">
        <v>3400.8</v>
      </c>
    </row>
    <row r="1914" spans="1:11" x14ac:dyDescent="0.25">
      <c r="A1914" t="s">
        <v>21742</v>
      </c>
      <c r="B1914" t="s">
        <v>21741</v>
      </c>
      <c r="C1914" t="s">
        <v>21740</v>
      </c>
      <c r="D1914" t="s">
        <v>21739</v>
      </c>
      <c r="E1914" t="s">
        <v>13338</v>
      </c>
      <c r="F1914" t="s">
        <v>10658</v>
      </c>
      <c r="G1914" s="2">
        <v>43024</v>
      </c>
      <c r="H1914" s="1">
        <v>17122</v>
      </c>
      <c r="I1914" s="1">
        <v>17071</v>
      </c>
      <c r="J1914" s="1">
        <v>17071</v>
      </c>
      <c r="K1914" s="1">
        <v>7806.7</v>
      </c>
    </row>
    <row r="1915" spans="1:11" x14ac:dyDescent="0.25">
      <c r="A1915" t="s">
        <v>21738</v>
      </c>
      <c r="B1915" t="s">
        <v>21737</v>
      </c>
      <c r="C1915" t="s">
        <v>21736</v>
      </c>
      <c r="D1915" t="s">
        <v>21735</v>
      </c>
      <c r="E1915" t="s">
        <v>13338</v>
      </c>
      <c r="F1915" t="s">
        <v>10658</v>
      </c>
      <c r="G1915" s="2">
        <v>43024</v>
      </c>
      <c r="H1915" s="1">
        <v>494181</v>
      </c>
      <c r="I1915" s="1">
        <v>493775</v>
      </c>
      <c r="J1915" s="1">
        <v>493775</v>
      </c>
      <c r="K1915" s="1">
        <v>212422.5</v>
      </c>
    </row>
    <row r="1916" spans="1:11" x14ac:dyDescent="0.25">
      <c r="A1916" t="s">
        <v>21734</v>
      </c>
      <c r="B1916" t="s">
        <v>21733</v>
      </c>
      <c r="C1916" t="s">
        <v>21732</v>
      </c>
      <c r="D1916" t="s">
        <v>21731</v>
      </c>
      <c r="E1916" t="s">
        <v>13338</v>
      </c>
      <c r="F1916" t="s">
        <v>10658</v>
      </c>
      <c r="G1916" s="2">
        <v>43013</v>
      </c>
      <c r="H1916" s="1">
        <v>34993</v>
      </c>
      <c r="I1916" s="1">
        <v>34898</v>
      </c>
      <c r="J1916" s="1">
        <v>34898</v>
      </c>
      <c r="K1916" s="1">
        <v>13959.2</v>
      </c>
    </row>
    <row r="1917" spans="1:11" x14ac:dyDescent="0.25">
      <c r="A1917" t="s">
        <v>21730</v>
      </c>
      <c r="B1917" t="s">
        <v>21729</v>
      </c>
      <c r="C1917" t="s">
        <v>21728</v>
      </c>
      <c r="D1917" t="s">
        <v>21727</v>
      </c>
      <c r="E1917" t="s">
        <v>13338</v>
      </c>
      <c r="F1917" t="s">
        <v>10658</v>
      </c>
      <c r="G1917" s="2">
        <v>43046</v>
      </c>
      <c r="I1917" s="1">
        <v>566629</v>
      </c>
      <c r="J1917" s="1">
        <v>566629</v>
      </c>
      <c r="K1917" s="1">
        <v>230244.8</v>
      </c>
    </row>
    <row r="1918" spans="1:11" x14ac:dyDescent="0.25">
      <c r="A1918" t="s">
        <v>21726</v>
      </c>
      <c r="B1918" t="s">
        <v>21725</v>
      </c>
      <c r="C1918" t="s">
        <v>21724</v>
      </c>
      <c r="D1918" t="s">
        <v>21723</v>
      </c>
      <c r="E1918" t="s">
        <v>13338</v>
      </c>
      <c r="F1918" t="s">
        <v>10658</v>
      </c>
      <c r="G1918" s="2">
        <v>42993</v>
      </c>
      <c r="H1918" s="1">
        <v>27877</v>
      </c>
      <c r="I1918" s="1">
        <v>27855</v>
      </c>
      <c r="J1918" s="1">
        <v>27855</v>
      </c>
      <c r="K1918" s="1">
        <v>11142</v>
      </c>
    </row>
    <row r="1919" spans="1:11" x14ac:dyDescent="0.25">
      <c r="A1919" t="s">
        <v>21722</v>
      </c>
      <c r="B1919" t="s">
        <v>21721</v>
      </c>
      <c r="C1919" t="s">
        <v>15040</v>
      </c>
      <c r="D1919" t="s">
        <v>15039</v>
      </c>
      <c r="E1919" t="s">
        <v>13338</v>
      </c>
      <c r="F1919" t="s">
        <v>10658</v>
      </c>
      <c r="G1919" s="2">
        <v>42860</v>
      </c>
      <c r="I1919" s="1">
        <v>322716</v>
      </c>
      <c r="J1919" s="1">
        <v>322716</v>
      </c>
      <c r="K1919" s="1">
        <v>137652.14379999999</v>
      </c>
    </row>
    <row r="1920" spans="1:11" x14ac:dyDescent="0.25">
      <c r="A1920" t="s">
        <v>21720</v>
      </c>
      <c r="B1920" t="s">
        <v>21719</v>
      </c>
      <c r="C1920" t="s">
        <v>21718</v>
      </c>
      <c r="D1920" t="s">
        <v>21717</v>
      </c>
      <c r="E1920" t="s">
        <v>13338</v>
      </c>
      <c r="F1920" t="s">
        <v>10658</v>
      </c>
      <c r="G1920" s="2">
        <v>42977</v>
      </c>
      <c r="H1920" s="1">
        <v>28184</v>
      </c>
      <c r="I1920" s="1">
        <v>27917</v>
      </c>
      <c r="J1920" s="1">
        <v>27917</v>
      </c>
      <c r="K1920" s="1">
        <v>11737.5</v>
      </c>
    </row>
    <row r="1921" spans="1:11" x14ac:dyDescent="0.25">
      <c r="A1921" t="s">
        <v>21716</v>
      </c>
      <c r="B1921" t="s">
        <v>21715</v>
      </c>
      <c r="C1921" t="s">
        <v>2332</v>
      </c>
      <c r="D1921" t="s">
        <v>2331</v>
      </c>
      <c r="E1921" t="s">
        <v>13338</v>
      </c>
      <c r="F1921" t="s">
        <v>10658</v>
      </c>
      <c r="G1921" s="2">
        <v>43046</v>
      </c>
      <c r="H1921" s="1">
        <v>697284</v>
      </c>
      <c r="I1921" s="1">
        <v>696935</v>
      </c>
      <c r="J1921" s="1">
        <v>696935</v>
      </c>
      <c r="K1921" s="1">
        <v>278774</v>
      </c>
    </row>
    <row r="1922" spans="1:11" x14ac:dyDescent="0.25">
      <c r="A1922" t="s">
        <v>21714</v>
      </c>
      <c r="B1922" t="s">
        <v>21713</v>
      </c>
      <c r="C1922" t="s">
        <v>21712</v>
      </c>
      <c r="D1922" t="s">
        <v>21711</v>
      </c>
      <c r="E1922" t="s">
        <v>13338</v>
      </c>
      <c r="F1922" t="s">
        <v>10658</v>
      </c>
      <c r="G1922" s="2">
        <v>43059</v>
      </c>
      <c r="I1922" s="1">
        <v>11474</v>
      </c>
      <c r="J1922" s="1">
        <v>11474</v>
      </c>
      <c r="K1922" s="1">
        <v>4589.6000000000004</v>
      </c>
    </row>
    <row r="1923" spans="1:11" x14ac:dyDescent="0.25">
      <c r="A1923" t="s">
        <v>21710</v>
      </c>
      <c r="B1923" t="s">
        <v>21709</v>
      </c>
      <c r="C1923" t="s">
        <v>21708</v>
      </c>
      <c r="D1923" t="s">
        <v>21707</v>
      </c>
      <c r="E1923" t="s">
        <v>13338</v>
      </c>
      <c r="F1923" t="s">
        <v>4</v>
      </c>
      <c r="G1923" s="2">
        <v>43034</v>
      </c>
      <c r="H1923" s="1">
        <v>227170</v>
      </c>
      <c r="I1923" s="1">
        <v>191434</v>
      </c>
      <c r="J1923" s="1">
        <v>191434</v>
      </c>
      <c r="K1923" s="1">
        <v>76573.600000000006</v>
      </c>
    </row>
    <row r="1924" spans="1:11" x14ac:dyDescent="0.25">
      <c r="A1924" t="s">
        <v>21706</v>
      </c>
      <c r="B1924" t="s">
        <v>21705</v>
      </c>
      <c r="C1924" t="s">
        <v>21704</v>
      </c>
      <c r="D1924" t="s">
        <v>21703</v>
      </c>
      <c r="E1924" t="s">
        <v>13338</v>
      </c>
      <c r="F1924" t="s">
        <v>10658</v>
      </c>
      <c r="G1924" s="2">
        <v>43048</v>
      </c>
      <c r="H1924" s="1">
        <v>29444</v>
      </c>
      <c r="I1924" s="1">
        <v>29415</v>
      </c>
      <c r="J1924" s="1">
        <v>29415</v>
      </c>
      <c r="K1924" s="1">
        <v>11766</v>
      </c>
    </row>
    <row r="1925" spans="1:11" x14ac:dyDescent="0.25">
      <c r="A1925" t="s">
        <v>21702</v>
      </c>
      <c r="B1925" t="s">
        <v>21701</v>
      </c>
      <c r="C1925" t="s">
        <v>21700</v>
      </c>
      <c r="D1925" t="s">
        <v>21699</v>
      </c>
      <c r="E1925" t="s">
        <v>13338</v>
      </c>
      <c r="F1925" t="s">
        <v>4</v>
      </c>
      <c r="G1925" s="2">
        <v>43027</v>
      </c>
      <c r="H1925" s="1">
        <v>9254</v>
      </c>
      <c r="I1925" s="1">
        <v>6473</v>
      </c>
      <c r="J1925" s="1">
        <v>6473</v>
      </c>
      <c r="K1925" s="1">
        <v>2589.1999999999998</v>
      </c>
    </row>
    <row r="1926" spans="1:11" x14ac:dyDescent="0.25">
      <c r="A1926" t="s">
        <v>21698</v>
      </c>
      <c r="B1926" t="s">
        <v>21697</v>
      </c>
      <c r="C1926" t="s">
        <v>21696</v>
      </c>
      <c r="D1926" t="s">
        <v>21695</v>
      </c>
      <c r="E1926" t="s">
        <v>13338</v>
      </c>
      <c r="F1926" t="s">
        <v>10658</v>
      </c>
      <c r="G1926" s="2">
        <v>42989</v>
      </c>
      <c r="H1926" s="1">
        <v>62682</v>
      </c>
      <c r="I1926" s="1">
        <v>62607</v>
      </c>
      <c r="J1926" s="1">
        <v>62607</v>
      </c>
      <c r="K1926" s="1">
        <v>25042.799999999999</v>
      </c>
    </row>
    <row r="1927" spans="1:11" x14ac:dyDescent="0.25">
      <c r="A1927" t="s">
        <v>21694</v>
      </c>
      <c r="B1927" t="s">
        <v>21693</v>
      </c>
      <c r="C1927" t="s">
        <v>21692</v>
      </c>
      <c r="D1927" t="s">
        <v>21691</v>
      </c>
      <c r="E1927" t="s">
        <v>13338</v>
      </c>
      <c r="F1927" t="s">
        <v>10658</v>
      </c>
      <c r="G1927" s="2">
        <v>43013</v>
      </c>
      <c r="H1927" s="1">
        <v>7196</v>
      </c>
      <c r="I1927" s="1">
        <v>7193</v>
      </c>
      <c r="J1927" s="1">
        <v>7193</v>
      </c>
      <c r="K1927" s="1">
        <v>2877.2</v>
      </c>
    </row>
    <row r="1928" spans="1:11" x14ac:dyDescent="0.25">
      <c r="A1928" t="s">
        <v>21690</v>
      </c>
      <c r="B1928" t="s">
        <v>21689</v>
      </c>
      <c r="C1928" t="s">
        <v>10047</v>
      </c>
      <c r="D1928" t="s">
        <v>10046</v>
      </c>
      <c r="E1928" t="s">
        <v>13338</v>
      </c>
      <c r="F1928" t="s">
        <v>10658</v>
      </c>
      <c r="G1928" s="2">
        <v>42971</v>
      </c>
      <c r="H1928" s="1">
        <v>326988</v>
      </c>
      <c r="I1928" s="1">
        <v>326447</v>
      </c>
      <c r="J1928" s="1">
        <v>326447</v>
      </c>
      <c r="K1928" s="1">
        <v>133166.29999999999</v>
      </c>
    </row>
    <row r="1929" spans="1:11" x14ac:dyDescent="0.25">
      <c r="A1929" t="s">
        <v>21688</v>
      </c>
      <c r="B1929" t="s">
        <v>21687</v>
      </c>
      <c r="C1929" t="s">
        <v>21686</v>
      </c>
      <c r="D1929" t="s">
        <v>21685</v>
      </c>
      <c r="E1929" t="s">
        <v>13338</v>
      </c>
      <c r="F1929" t="s">
        <v>10658</v>
      </c>
      <c r="G1929" s="2">
        <v>42989</v>
      </c>
      <c r="H1929" s="1">
        <v>36799</v>
      </c>
      <c r="I1929" s="1">
        <v>36762</v>
      </c>
      <c r="J1929" s="1">
        <v>36762</v>
      </c>
      <c r="K1929" s="1">
        <v>18381</v>
      </c>
    </row>
    <row r="1930" spans="1:11" x14ac:dyDescent="0.25">
      <c r="A1930" t="s">
        <v>21684</v>
      </c>
      <c r="B1930" t="s">
        <v>21683</v>
      </c>
      <c r="C1930" t="s">
        <v>3360</v>
      </c>
      <c r="D1930" t="s">
        <v>3359</v>
      </c>
      <c r="E1930" t="s">
        <v>13338</v>
      </c>
      <c r="F1930" t="s">
        <v>4</v>
      </c>
      <c r="G1930" s="2">
        <v>43052</v>
      </c>
      <c r="I1930" s="1">
        <v>45992</v>
      </c>
      <c r="J1930" s="1">
        <v>45992</v>
      </c>
      <c r="K1930" s="1">
        <v>18628.599999999999</v>
      </c>
    </row>
    <row r="1931" spans="1:11" x14ac:dyDescent="0.25">
      <c r="A1931" t="s">
        <v>21682</v>
      </c>
      <c r="B1931" t="s">
        <v>21681</v>
      </c>
      <c r="C1931" t="s">
        <v>6324</v>
      </c>
      <c r="D1931" t="s">
        <v>21680</v>
      </c>
      <c r="E1931" t="s">
        <v>13338</v>
      </c>
      <c r="F1931" t="s">
        <v>10658</v>
      </c>
      <c r="G1931" s="2">
        <v>43046</v>
      </c>
      <c r="H1931" s="1">
        <v>16200</v>
      </c>
      <c r="I1931" s="1">
        <v>16192</v>
      </c>
      <c r="J1931" s="1">
        <v>16192</v>
      </c>
      <c r="K1931" s="1">
        <v>6476.8</v>
      </c>
    </row>
    <row r="1932" spans="1:11" x14ac:dyDescent="0.25">
      <c r="A1932" t="s">
        <v>21679</v>
      </c>
      <c r="B1932" t="s">
        <v>21678</v>
      </c>
      <c r="C1932" t="s">
        <v>2996</v>
      </c>
      <c r="D1932" t="s">
        <v>2995</v>
      </c>
      <c r="E1932" t="s">
        <v>13338</v>
      </c>
      <c r="F1932" t="s">
        <v>4</v>
      </c>
      <c r="G1932" s="2">
        <v>43054</v>
      </c>
      <c r="I1932" s="1">
        <v>347370</v>
      </c>
      <c r="J1932" s="1">
        <v>347370</v>
      </c>
      <c r="K1932" s="1">
        <v>166145.79999999999</v>
      </c>
    </row>
    <row r="1933" spans="1:11" x14ac:dyDescent="0.25">
      <c r="A1933" t="s">
        <v>21677</v>
      </c>
      <c r="B1933" t="s">
        <v>21676</v>
      </c>
      <c r="C1933" t="s">
        <v>21675</v>
      </c>
      <c r="D1933" t="s">
        <v>21674</v>
      </c>
      <c r="E1933" t="s">
        <v>13338</v>
      </c>
      <c r="F1933" t="s">
        <v>10658</v>
      </c>
      <c r="G1933" s="2">
        <v>43059</v>
      </c>
      <c r="I1933" s="1">
        <v>159357</v>
      </c>
      <c r="J1933" s="1">
        <v>159357</v>
      </c>
      <c r="K1933" s="1">
        <v>78117.100000000006</v>
      </c>
    </row>
    <row r="1934" spans="1:11" x14ac:dyDescent="0.25">
      <c r="A1934" t="s">
        <v>21673</v>
      </c>
      <c r="B1934" t="s">
        <v>21672</v>
      </c>
      <c r="C1934" t="s">
        <v>21671</v>
      </c>
      <c r="D1934" t="s">
        <v>21670</v>
      </c>
      <c r="E1934" t="s">
        <v>13338</v>
      </c>
      <c r="F1934" t="s">
        <v>10658</v>
      </c>
      <c r="G1934" s="2">
        <v>43004</v>
      </c>
      <c r="H1934" s="1">
        <v>28550</v>
      </c>
      <c r="I1934" s="1">
        <v>28433</v>
      </c>
      <c r="J1934" s="1">
        <v>28433</v>
      </c>
      <c r="K1934" s="1">
        <v>11373.2</v>
      </c>
    </row>
    <row r="1935" spans="1:11" x14ac:dyDescent="0.25">
      <c r="A1935" t="s">
        <v>21669</v>
      </c>
      <c r="B1935" t="s">
        <v>21668</v>
      </c>
      <c r="C1935" t="s">
        <v>21667</v>
      </c>
      <c r="D1935" t="s">
        <v>21666</v>
      </c>
      <c r="E1935" t="s">
        <v>13338</v>
      </c>
      <c r="F1935" t="s">
        <v>10658</v>
      </c>
      <c r="G1935" s="2">
        <v>42773</v>
      </c>
      <c r="I1935" s="1">
        <v>14850</v>
      </c>
      <c r="J1935" s="1">
        <v>14850</v>
      </c>
      <c r="K1935" s="1">
        <v>5802.6</v>
      </c>
    </row>
    <row r="1936" spans="1:11" x14ac:dyDescent="0.25">
      <c r="A1936" t="s">
        <v>21665</v>
      </c>
      <c r="B1936" t="s">
        <v>21664</v>
      </c>
      <c r="C1936" t="s">
        <v>3856</v>
      </c>
      <c r="D1936" t="s">
        <v>3855</v>
      </c>
      <c r="E1936" t="s">
        <v>13338</v>
      </c>
      <c r="F1936" t="s">
        <v>10658</v>
      </c>
      <c r="G1936" s="2">
        <v>42955</v>
      </c>
      <c r="H1936" s="1">
        <v>150974</v>
      </c>
      <c r="I1936" s="1">
        <v>150899</v>
      </c>
      <c r="J1936" s="1">
        <v>150899</v>
      </c>
      <c r="K1936" s="1">
        <v>60359.6</v>
      </c>
    </row>
    <row r="1937" spans="1:11" x14ac:dyDescent="0.25">
      <c r="A1937" t="s">
        <v>21663</v>
      </c>
      <c r="B1937" t="s">
        <v>21662</v>
      </c>
      <c r="C1937" t="s">
        <v>5529</v>
      </c>
      <c r="D1937" t="s">
        <v>5528</v>
      </c>
      <c r="E1937" t="s">
        <v>13338</v>
      </c>
      <c r="F1937" t="s">
        <v>4</v>
      </c>
      <c r="G1937" s="2">
        <v>42955</v>
      </c>
      <c r="H1937" s="1">
        <v>301598</v>
      </c>
      <c r="I1937" s="1">
        <v>283360</v>
      </c>
      <c r="J1937" s="1">
        <v>283360</v>
      </c>
      <c r="K1937" s="1">
        <v>113655.7</v>
      </c>
    </row>
    <row r="1938" spans="1:11" x14ac:dyDescent="0.25">
      <c r="A1938" t="s">
        <v>21661</v>
      </c>
      <c r="B1938" t="s">
        <v>21660</v>
      </c>
      <c r="C1938" t="s">
        <v>21659</v>
      </c>
      <c r="D1938" t="s">
        <v>21658</v>
      </c>
      <c r="E1938" t="s">
        <v>13338</v>
      </c>
      <c r="F1938" t="s">
        <v>10658</v>
      </c>
      <c r="G1938" s="2">
        <v>42956</v>
      </c>
      <c r="H1938" s="1">
        <v>13394</v>
      </c>
      <c r="I1938" s="1">
        <v>12947</v>
      </c>
      <c r="J1938" s="1">
        <v>12947</v>
      </c>
      <c r="K1938" s="1">
        <v>6473.5</v>
      </c>
    </row>
    <row r="1939" spans="1:11" x14ac:dyDescent="0.25">
      <c r="A1939" t="s">
        <v>21657</v>
      </c>
      <c r="B1939" t="s">
        <v>21656</v>
      </c>
      <c r="C1939" t="s">
        <v>15642</v>
      </c>
      <c r="D1939" t="s">
        <v>21655</v>
      </c>
      <c r="E1939" t="s">
        <v>13338</v>
      </c>
      <c r="F1939" t="s">
        <v>10658</v>
      </c>
      <c r="G1939" s="2">
        <v>42993</v>
      </c>
      <c r="H1939" s="1">
        <v>4401</v>
      </c>
      <c r="I1939" s="1">
        <v>4382</v>
      </c>
      <c r="J1939" s="1">
        <v>4382</v>
      </c>
      <c r="K1939" s="1">
        <v>1752.8</v>
      </c>
    </row>
    <row r="1940" spans="1:11" x14ac:dyDescent="0.25">
      <c r="A1940" t="s">
        <v>21654</v>
      </c>
      <c r="B1940" t="s">
        <v>21653</v>
      </c>
      <c r="C1940" t="s">
        <v>21652</v>
      </c>
      <c r="D1940" t="s">
        <v>21651</v>
      </c>
      <c r="E1940" t="s">
        <v>13338</v>
      </c>
      <c r="F1940" t="s">
        <v>10658</v>
      </c>
      <c r="G1940" s="2">
        <v>42970</v>
      </c>
      <c r="H1940" s="1">
        <v>30118</v>
      </c>
      <c r="I1940" s="1">
        <v>30067</v>
      </c>
      <c r="J1940" s="1">
        <v>30067</v>
      </c>
      <c r="K1940" s="1">
        <v>12026.8</v>
      </c>
    </row>
    <row r="1941" spans="1:11" x14ac:dyDescent="0.25">
      <c r="A1941" t="s">
        <v>21650</v>
      </c>
      <c r="B1941" t="s">
        <v>21649</v>
      </c>
      <c r="C1941" t="s">
        <v>10441</v>
      </c>
      <c r="D1941" t="s">
        <v>10440</v>
      </c>
      <c r="E1941" t="s">
        <v>13338</v>
      </c>
      <c r="F1941" t="s">
        <v>10658</v>
      </c>
      <c r="G1941" s="2">
        <v>42993</v>
      </c>
      <c r="I1941" s="1">
        <v>28808</v>
      </c>
      <c r="J1941" s="1">
        <v>28808</v>
      </c>
      <c r="K1941" s="1">
        <v>11523.2</v>
      </c>
    </row>
    <row r="1942" spans="1:11" x14ac:dyDescent="0.25">
      <c r="A1942" t="s">
        <v>21648</v>
      </c>
      <c r="B1942" t="s">
        <v>21647</v>
      </c>
      <c r="C1942" t="s">
        <v>21646</v>
      </c>
      <c r="D1942" t="s">
        <v>21645</v>
      </c>
      <c r="E1942" t="s">
        <v>13338</v>
      </c>
      <c r="F1942" t="s">
        <v>10658</v>
      </c>
      <c r="G1942" s="2">
        <v>42993</v>
      </c>
      <c r="I1942" s="1">
        <v>4614</v>
      </c>
      <c r="J1942" s="1">
        <v>4614</v>
      </c>
      <c r="K1942" s="1">
        <v>2307</v>
      </c>
    </row>
    <row r="1943" spans="1:11" x14ac:dyDescent="0.25">
      <c r="A1943" t="s">
        <v>21644</v>
      </c>
      <c r="B1943" t="s">
        <v>21643</v>
      </c>
      <c r="C1943" t="s">
        <v>20770</v>
      </c>
      <c r="D1943" t="s">
        <v>21642</v>
      </c>
      <c r="E1943" t="s">
        <v>13338</v>
      </c>
      <c r="F1943" t="s">
        <v>10658</v>
      </c>
      <c r="G1943" s="2">
        <v>43041</v>
      </c>
      <c r="H1943" s="1">
        <v>25343</v>
      </c>
      <c r="I1943" s="1">
        <v>25300</v>
      </c>
      <c r="J1943" s="1">
        <v>25300</v>
      </c>
      <c r="K1943" s="1">
        <v>10128.700000000001</v>
      </c>
    </row>
    <row r="1944" spans="1:11" x14ac:dyDescent="0.25">
      <c r="A1944" t="s">
        <v>21641</v>
      </c>
      <c r="B1944" t="s">
        <v>21640</v>
      </c>
      <c r="C1944" t="s">
        <v>21639</v>
      </c>
      <c r="D1944" t="s">
        <v>21638</v>
      </c>
      <c r="E1944" t="s">
        <v>13338</v>
      </c>
      <c r="F1944" t="s">
        <v>10658</v>
      </c>
      <c r="G1944" s="2">
        <v>43062</v>
      </c>
      <c r="H1944" s="1">
        <v>3696</v>
      </c>
      <c r="I1944" s="1">
        <v>3692</v>
      </c>
      <c r="J1944" s="1">
        <v>3692</v>
      </c>
      <c r="K1944" s="1">
        <v>1476.8</v>
      </c>
    </row>
    <row r="1945" spans="1:11" x14ac:dyDescent="0.25">
      <c r="A1945" t="s">
        <v>21637</v>
      </c>
      <c r="B1945" t="s">
        <v>21636</v>
      </c>
      <c r="C1945" t="s">
        <v>21635</v>
      </c>
      <c r="D1945" t="s">
        <v>21634</v>
      </c>
      <c r="E1945" t="s">
        <v>13338</v>
      </c>
      <c r="F1945" t="s">
        <v>10658</v>
      </c>
      <c r="G1945" s="2">
        <v>42989</v>
      </c>
      <c r="H1945" s="1">
        <v>128061</v>
      </c>
      <c r="I1945" s="1">
        <v>122466</v>
      </c>
      <c r="J1945" s="1">
        <v>122466</v>
      </c>
      <c r="K1945" s="1">
        <v>61233</v>
      </c>
    </row>
    <row r="1946" spans="1:11" x14ac:dyDescent="0.25">
      <c r="A1946" t="s">
        <v>21633</v>
      </c>
      <c r="B1946" t="s">
        <v>21632</v>
      </c>
      <c r="C1946" t="s">
        <v>68</v>
      </c>
      <c r="D1946" t="s">
        <v>67</v>
      </c>
      <c r="E1946" t="s">
        <v>13338</v>
      </c>
      <c r="F1946" t="s">
        <v>10658</v>
      </c>
      <c r="G1946" s="2">
        <v>42989</v>
      </c>
      <c r="H1946" s="1">
        <v>525346</v>
      </c>
      <c r="I1946" s="1">
        <v>523756</v>
      </c>
      <c r="J1946" s="1">
        <v>523756</v>
      </c>
      <c r="K1946" s="1">
        <v>213562.7</v>
      </c>
    </row>
    <row r="1947" spans="1:11" x14ac:dyDescent="0.25">
      <c r="A1947" t="s">
        <v>21631</v>
      </c>
      <c r="B1947" t="s">
        <v>21630</v>
      </c>
      <c r="C1947" t="s">
        <v>21629</v>
      </c>
      <c r="D1947" t="s">
        <v>21628</v>
      </c>
      <c r="E1947" t="s">
        <v>13338</v>
      </c>
      <c r="F1947" t="s">
        <v>10658</v>
      </c>
      <c r="G1947" s="2">
        <v>43020</v>
      </c>
      <c r="H1947" s="1">
        <v>2450</v>
      </c>
      <c r="I1947" s="1">
        <v>2449</v>
      </c>
      <c r="J1947" s="1">
        <v>2449</v>
      </c>
      <c r="K1947" s="1">
        <v>1138</v>
      </c>
    </row>
    <row r="1948" spans="1:11" x14ac:dyDescent="0.25">
      <c r="A1948" t="s">
        <v>21627</v>
      </c>
      <c r="B1948" t="s">
        <v>21626</v>
      </c>
      <c r="C1948" t="s">
        <v>6614</v>
      </c>
      <c r="D1948" t="s">
        <v>6613</v>
      </c>
      <c r="E1948" t="s">
        <v>13338</v>
      </c>
      <c r="F1948" t="s">
        <v>4</v>
      </c>
      <c r="G1948" s="2">
        <v>43065</v>
      </c>
      <c r="H1948" s="1">
        <v>2054134</v>
      </c>
      <c r="I1948" s="1">
        <v>2052335</v>
      </c>
      <c r="J1948" s="1">
        <v>2052335</v>
      </c>
      <c r="K1948" s="1">
        <v>869387</v>
      </c>
    </row>
    <row r="1949" spans="1:11" x14ac:dyDescent="0.25">
      <c r="A1949" t="s">
        <v>21625</v>
      </c>
      <c r="B1949" t="s">
        <v>21624</v>
      </c>
      <c r="C1949" t="s">
        <v>21623</v>
      </c>
      <c r="D1949" t="s">
        <v>21622</v>
      </c>
      <c r="E1949" t="s">
        <v>13338</v>
      </c>
      <c r="F1949" t="s">
        <v>10658</v>
      </c>
      <c r="G1949" s="2">
        <v>43081</v>
      </c>
      <c r="H1949" s="1">
        <v>34178</v>
      </c>
      <c r="I1949" s="1">
        <v>34161</v>
      </c>
      <c r="J1949" s="1">
        <v>34161</v>
      </c>
      <c r="K1949" s="1">
        <v>13664.4</v>
      </c>
    </row>
    <row r="1950" spans="1:11" x14ac:dyDescent="0.25">
      <c r="A1950" t="s">
        <v>21621</v>
      </c>
      <c r="B1950" t="s">
        <v>21620</v>
      </c>
      <c r="C1950" t="s">
        <v>21619</v>
      </c>
      <c r="D1950" t="s">
        <v>21618</v>
      </c>
      <c r="E1950" t="s">
        <v>13338</v>
      </c>
      <c r="F1950" t="s">
        <v>10658</v>
      </c>
      <c r="G1950" s="2">
        <v>43083</v>
      </c>
      <c r="H1950" s="1">
        <v>447590</v>
      </c>
      <c r="I1950" s="1">
        <v>447367</v>
      </c>
      <c r="J1950" s="1">
        <v>447367</v>
      </c>
      <c r="K1950" s="1">
        <v>178957</v>
      </c>
    </row>
    <row r="1951" spans="1:11" x14ac:dyDescent="0.25">
      <c r="A1951" t="s">
        <v>21617</v>
      </c>
      <c r="B1951" t="s">
        <v>21616</v>
      </c>
      <c r="C1951" t="s">
        <v>21615</v>
      </c>
      <c r="D1951" t="s">
        <v>21614</v>
      </c>
      <c r="E1951" t="s">
        <v>13338</v>
      </c>
      <c r="F1951" t="s">
        <v>10658</v>
      </c>
      <c r="G1951" s="2">
        <v>43062</v>
      </c>
      <c r="H1951" s="1">
        <v>27436</v>
      </c>
      <c r="I1951" s="1">
        <v>27422</v>
      </c>
      <c r="J1951" s="1">
        <v>27422</v>
      </c>
      <c r="K1951" s="1">
        <v>10968.8</v>
      </c>
    </row>
    <row r="1952" spans="1:11" x14ac:dyDescent="0.25">
      <c r="A1952" t="s">
        <v>21613</v>
      </c>
      <c r="B1952" t="s">
        <v>21612</v>
      </c>
      <c r="C1952" t="s">
        <v>3560</v>
      </c>
      <c r="D1952" t="s">
        <v>3559</v>
      </c>
      <c r="E1952" t="s">
        <v>13338</v>
      </c>
      <c r="F1952" t="s">
        <v>10658</v>
      </c>
      <c r="G1952" s="2">
        <v>43082</v>
      </c>
      <c r="I1952" s="1">
        <v>166415</v>
      </c>
      <c r="J1952" s="1">
        <v>166415</v>
      </c>
      <c r="K1952" s="1">
        <v>68084.899999999994</v>
      </c>
    </row>
    <row r="1953" spans="1:11" x14ac:dyDescent="0.25">
      <c r="A1953" t="s">
        <v>21611</v>
      </c>
      <c r="B1953" t="s">
        <v>21610</v>
      </c>
      <c r="C1953" t="s">
        <v>21609</v>
      </c>
      <c r="D1953" t="s">
        <v>21608</v>
      </c>
      <c r="E1953" t="s">
        <v>13338</v>
      </c>
      <c r="F1953" t="s">
        <v>10658</v>
      </c>
      <c r="G1953" s="2">
        <v>43052</v>
      </c>
      <c r="I1953" s="1">
        <v>433243</v>
      </c>
      <c r="J1953" s="1">
        <v>433243</v>
      </c>
      <c r="K1953" s="1">
        <v>216621.5</v>
      </c>
    </row>
    <row r="1954" spans="1:11" x14ac:dyDescent="0.25">
      <c r="A1954" t="s">
        <v>21607</v>
      </c>
      <c r="B1954" t="s">
        <v>21606</v>
      </c>
      <c r="C1954" t="s">
        <v>21605</v>
      </c>
      <c r="D1954" t="s">
        <v>21604</v>
      </c>
      <c r="E1954" t="s">
        <v>13338</v>
      </c>
      <c r="F1954" t="s">
        <v>10658</v>
      </c>
      <c r="G1954" s="2">
        <v>42993</v>
      </c>
      <c r="H1954" s="1">
        <v>21856</v>
      </c>
      <c r="I1954" s="1">
        <v>21127</v>
      </c>
      <c r="J1954" s="1">
        <v>21127</v>
      </c>
      <c r="K1954" s="1">
        <v>10563.5</v>
      </c>
    </row>
    <row r="1955" spans="1:11" x14ac:dyDescent="0.25">
      <c r="A1955" t="s">
        <v>21603</v>
      </c>
      <c r="B1955" t="s">
        <v>21602</v>
      </c>
      <c r="C1955" t="s">
        <v>12814</v>
      </c>
      <c r="D1955" t="s">
        <v>12813</v>
      </c>
      <c r="E1955" t="s">
        <v>13338</v>
      </c>
      <c r="F1955" t="s">
        <v>10658</v>
      </c>
      <c r="G1955" s="2">
        <v>42970</v>
      </c>
      <c r="H1955" s="1">
        <v>44085</v>
      </c>
      <c r="I1955" s="1">
        <v>44054</v>
      </c>
      <c r="J1955" s="1">
        <v>44054</v>
      </c>
      <c r="K1955" s="1">
        <v>17783.900000000001</v>
      </c>
    </row>
    <row r="1956" spans="1:11" x14ac:dyDescent="0.25">
      <c r="A1956" t="s">
        <v>21601</v>
      </c>
      <c r="B1956" t="s">
        <v>21600</v>
      </c>
      <c r="C1956" t="s">
        <v>21599</v>
      </c>
      <c r="D1956" t="s">
        <v>21598</v>
      </c>
      <c r="E1956" t="s">
        <v>13338</v>
      </c>
      <c r="F1956" t="s">
        <v>10658</v>
      </c>
      <c r="G1956" s="2">
        <v>43014</v>
      </c>
      <c r="H1956" s="1">
        <v>26782</v>
      </c>
      <c r="I1956" s="1">
        <v>26769</v>
      </c>
      <c r="J1956" s="1">
        <v>26769</v>
      </c>
      <c r="K1956" s="1">
        <v>10707.6</v>
      </c>
    </row>
    <row r="1957" spans="1:11" x14ac:dyDescent="0.25">
      <c r="A1957" t="s">
        <v>21597</v>
      </c>
      <c r="B1957" t="s">
        <v>21596</v>
      </c>
      <c r="C1957" t="s">
        <v>21595</v>
      </c>
      <c r="D1957" t="s">
        <v>21594</v>
      </c>
      <c r="E1957" t="s">
        <v>13338</v>
      </c>
      <c r="F1957" t="s">
        <v>10658</v>
      </c>
      <c r="G1957" s="2">
        <v>42970</v>
      </c>
      <c r="I1957" s="1">
        <v>13630</v>
      </c>
      <c r="J1957" s="1">
        <v>13630</v>
      </c>
      <c r="K1957" s="1">
        <v>6815</v>
      </c>
    </row>
    <row r="1958" spans="1:11" x14ac:dyDescent="0.25">
      <c r="A1958" t="s">
        <v>21593</v>
      </c>
      <c r="B1958" t="s">
        <v>21592</v>
      </c>
      <c r="C1958" t="s">
        <v>21591</v>
      </c>
      <c r="D1958" t="s">
        <v>21590</v>
      </c>
      <c r="E1958" t="s">
        <v>13338</v>
      </c>
      <c r="F1958" t="s">
        <v>10658</v>
      </c>
      <c r="G1958" s="2">
        <v>42991</v>
      </c>
      <c r="I1958" s="1">
        <v>164694</v>
      </c>
      <c r="J1958" s="1">
        <v>164694</v>
      </c>
      <c r="K1958" s="1">
        <v>65877.600000000006</v>
      </c>
    </row>
    <row r="1959" spans="1:11" x14ac:dyDescent="0.25">
      <c r="A1959" t="s">
        <v>21589</v>
      </c>
      <c r="B1959" t="s">
        <v>21588</v>
      </c>
      <c r="C1959" t="s">
        <v>1982</v>
      </c>
      <c r="D1959" t="s">
        <v>1981</v>
      </c>
      <c r="E1959" t="s">
        <v>13338</v>
      </c>
      <c r="F1959" t="s">
        <v>10658</v>
      </c>
      <c r="G1959" s="2">
        <v>43014</v>
      </c>
      <c r="H1959" s="1">
        <v>3967144</v>
      </c>
      <c r="I1959" s="1">
        <v>5729997</v>
      </c>
      <c r="J1959" s="1">
        <v>5729997</v>
      </c>
      <c r="K1959" s="1">
        <v>2660069.7999999998</v>
      </c>
    </row>
    <row r="1960" spans="1:11" x14ac:dyDescent="0.25">
      <c r="A1960" t="s">
        <v>21587</v>
      </c>
      <c r="B1960" t="s">
        <v>21586</v>
      </c>
      <c r="C1960" t="s">
        <v>21585</v>
      </c>
      <c r="D1960" t="s">
        <v>21584</v>
      </c>
      <c r="E1960" t="s">
        <v>13338</v>
      </c>
      <c r="F1960" t="s">
        <v>10658</v>
      </c>
      <c r="G1960" s="2">
        <v>43014</v>
      </c>
      <c r="H1960" s="1">
        <v>109042</v>
      </c>
      <c r="I1960" s="1">
        <v>108901</v>
      </c>
      <c r="J1960" s="1">
        <v>108901</v>
      </c>
      <c r="K1960" s="1">
        <v>43560.4</v>
      </c>
    </row>
    <row r="1961" spans="1:11" x14ac:dyDescent="0.25">
      <c r="A1961" t="s">
        <v>21583</v>
      </c>
      <c r="B1961" t="s">
        <v>21582</v>
      </c>
      <c r="C1961" t="s">
        <v>21581</v>
      </c>
      <c r="D1961" t="s">
        <v>21580</v>
      </c>
      <c r="E1961" t="s">
        <v>13338</v>
      </c>
      <c r="F1961" t="s">
        <v>10658</v>
      </c>
      <c r="G1961" s="2">
        <v>42989</v>
      </c>
      <c r="H1961" s="1">
        <v>17250</v>
      </c>
      <c r="I1961" s="1">
        <v>17241</v>
      </c>
      <c r="J1961" s="1">
        <v>17241</v>
      </c>
      <c r="K1961" s="1">
        <v>6896.4</v>
      </c>
    </row>
    <row r="1962" spans="1:11" x14ac:dyDescent="0.25">
      <c r="A1962" t="s">
        <v>21579</v>
      </c>
      <c r="B1962" t="s">
        <v>21578</v>
      </c>
      <c r="C1962" t="s">
        <v>21577</v>
      </c>
      <c r="D1962" t="s">
        <v>21576</v>
      </c>
      <c r="E1962" t="s">
        <v>13338</v>
      </c>
      <c r="F1962" t="s">
        <v>10658</v>
      </c>
      <c r="G1962" s="2">
        <v>42989</v>
      </c>
      <c r="H1962" s="1">
        <v>179348</v>
      </c>
      <c r="I1962" s="1">
        <v>179279</v>
      </c>
      <c r="J1962" s="1">
        <v>179279</v>
      </c>
      <c r="K1962" s="1">
        <v>71711.600000000006</v>
      </c>
    </row>
    <row r="1963" spans="1:11" x14ac:dyDescent="0.25">
      <c r="A1963" t="s">
        <v>21575</v>
      </c>
      <c r="B1963" t="s">
        <v>21574</v>
      </c>
      <c r="C1963" t="s">
        <v>21573</v>
      </c>
      <c r="D1963" t="s">
        <v>21572</v>
      </c>
      <c r="E1963" t="s">
        <v>13338</v>
      </c>
      <c r="F1963" t="s">
        <v>10658</v>
      </c>
      <c r="G1963" s="2">
        <v>43018</v>
      </c>
      <c r="H1963" s="1">
        <v>11026</v>
      </c>
      <c r="I1963" s="1">
        <v>11020</v>
      </c>
      <c r="J1963" s="1">
        <v>11020</v>
      </c>
      <c r="K1963" s="1">
        <v>4408</v>
      </c>
    </row>
    <row r="1964" spans="1:11" x14ac:dyDescent="0.25">
      <c r="A1964" t="s">
        <v>21571</v>
      </c>
      <c r="B1964" t="s">
        <v>21570</v>
      </c>
      <c r="C1964" t="s">
        <v>21569</v>
      </c>
      <c r="D1964" t="s">
        <v>21568</v>
      </c>
      <c r="E1964" t="s">
        <v>13338</v>
      </c>
      <c r="F1964" t="s">
        <v>10658</v>
      </c>
      <c r="G1964" s="2">
        <v>43033</v>
      </c>
      <c r="H1964" s="1">
        <v>3120</v>
      </c>
      <c r="I1964" s="1">
        <v>3118</v>
      </c>
      <c r="J1964" s="1">
        <v>3118</v>
      </c>
      <c r="K1964" s="1">
        <v>1247.2</v>
      </c>
    </row>
    <row r="1965" spans="1:11" x14ac:dyDescent="0.25">
      <c r="A1965" t="s">
        <v>21567</v>
      </c>
      <c r="B1965" t="s">
        <v>21566</v>
      </c>
      <c r="C1965" t="s">
        <v>21565</v>
      </c>
      <c r="D1965" t="s">
        <v>21564</v>
      </c>
      <c r="E1965" t="s">
        <v>13338</v>
      </c>
      <c r="F1965" t="s">
        <v>10658</v>
      </c>
      <c r="G1965" s="2">
        <v>43054</v>
      </c>
      <c r="H1965" s="1">
        <v>48836</v>
      </c>
      <c r="I1965" s="1">
        <v>48812</v>
      </c>
      <c r="J1965" s="1">
        <v>48812</v>
      </c>
      <c r="K1965" s="1">
        <v>19524.8</v>
      </c>
    </row>
    <row r="1966" spans="1:11" x14ac:dyDescent="0.25">
      <c r="A1966" t="s">
        <v>21563</v>
      </c>
      <c r="B1966" t="s">
        <v>21562</v>
      </c>
      <c r="C1966" t="s">
        <v>21561</v>
      </c>
      <c r="D1966" t="s">
        <v>21560</v>
      </c>
      <c r="E1966" t="s">
        <v>13338</v>
      </c>
      <c r="F1966" t="s">
        <v>4</v>
      </c>
      <c r="G1966" s="2">
        <v>43048</v>
      </c>
      <c r="H1966" s="1">
        <v>111261</v>
      </c>
      <c r="I1966" s="1">
        <v>111161</v>
      </c>
      <c r="J1966" s="1">
        <v>111161</v>
      </c>
      <c r="K1966" s="1">
        <v>47205.5</v>
      </c>
    </row>
    <row r="1967" spans="1:11" x14ac:dyDescent="0.25">
      <c r="A1967" t="s">
        <v>21559</v>
      </c>
      <c r="B1967" t="s">
        <v>21558</v>
      </c>
      <c r="C1967" t="s">
        <v>21557</v>
      </c>
      <c r="D1967" t="s">
        <v>21556</v>
      </c>
      <c r="E1967" t="s">
        <v>13338</v>
      </c>
      <c r="F1967" t="s">
        <v>10658</v>
      </c>
      <c r="G1967" s="2">
        <v>43046</v>
      </c>
      <c r="I1967" s="1">
        <v>8175</v>
      </c>
      <c r="J1967" s="1">
        <v>8175</v>
      </c>
      <c r="K1967" s="1">
        <v>4087.5</v>
      </c>
    </row>
    <row r="1968" spans="1:11" x14ac:dyDescent="0.25">
      <c r="A1968" t="s">
        <v>21555</v>
      </c>
      <c r="B1968" t="s">
        <v>21554</v>
      </c>
      <c r="C1968" t="s">
        <v>21553</v>
      </c>
      <c r="D1968" t="s">
        <v>21552</v>
      </c>
      <c r="E1968" t="s">
        <v>13338</v>
      </c>
      <c r="F1968" t="s">
        <v>10658</v>
      </c>
      <c r="G1968" s="2">
        <v>42860</v>
      </c>
      <c r="I1968" s="1">
        <v>8090</v>
      </c>
      <c r="J1968" s="1">
        <v>8090</v>
      </c>
      <c r="K1968" s="1">
        <v>2993.3</v>
      </c>
    </row>
    <row r="1969" spans="1:11" x14ac:dyDescent="0.25">
      <c r="A1969" t="s">
        <v>21551</v>
      </c>
      <c r="B1969" t="s">
        <v>21550</v>
      </c>
      <c r="C1969" t="s">
        <v>21549</v>
      </c>
      <c r="D1969" t="s">
        <v>21548</v>
      </c>
      <c r="E1969" t="s">
        <v>13338</v>
      </c>
      <c r="F1969" t="s">
        <v>10658</v>
      </c>
      <c r="G1969" s="2">
        <v>43052</v>
      </c>
      <c r="I1969" s="1">
        <v>286393</v>
      </c>
      <c r="J1969" s="1">
        <v>286393</v>
      </c>
      <c r="K1969" s="1">
        <v>142639.6</v>
      </c>
    </row>
    <row r="1970" spans="1:11" x14ac:dyDescent="0.25">
      <c r="A1970" t="s">
        <v>21547</v>
      </c>
      <c r="B1970" t="s">
        <v>21546</v>
      </c>
      <c r="C1970" t="s">
        <v>21545</v>
      </c>
      <c r="D1970" t="s">
        <v>21544</v>
      </c>
      <c r="E1970" t="s">
        <v>13338</v>
      </c>
      <c r="F1970" t="s">
        <v>4</v>
      </c>
      <c r="G1970" s="2">
        <v>43025</v>
      </c>
      <c r="H1970" s="1">
        <v>24330</v>
      </c>
      <c r="I1970" s="1">
        <v>24318</v>
      </c>
      <c r="J1970" s="1">
        <v>24318</v>
      </c>
      <c r="K1970" s="1">
        <v>9727.2000000000007</v>
      </c>
    </row>
    <row r="1971" spans="1:11" x14ac:dyDescent="0.25">
      <c r="A1971" t="s">
        <v>21543</v>
      </c>
      <c r="B1971" t="s">
        <v>21542</v>
      </c>
      <c r="C1971" t="s">
        <v>21541</v>
      </c>
      <c r="D1971" t="s">
        <v>21540</v>
      </c>
      <c r="E1971" t="s">
        <v>13338</v>
      </c>
      <c r="F1971" t="s">
        <v>10658</v>
      </c>
      <c r="G1971" s="2">
        <v>43014</v>
      </c>
      <c r="H1971" s="1">
        <v>1576775</v>
      </c>
      <c r="I1971" s="1">
        <v>1234449</v>
      </c>
      <c r="J1971" s="1">
        <v>1234449</v>
      </c>
      <c r="K1971" s="1">
        <v>564640.69999999995</v>
      </c>
    </row>
    <row r="1972" spans="1:11" x14ac:dyDescent="0.25">
      <c r="A1972" t="s">
        <v>21539</v>
      </c>
      <c r="B1972" t="s">
        <v>21538</v>
      </c>
      <c r="C1972" t="s">
        <v>3352</v>
      </c>
      <c r="D1972" t="s">
        <v>3351</v>
      </c>
      <c r="E1972" t="s">
        <v>13338</v>
      </c>
      <c r="F1972" t="s">
        <v>4</v>
      </c>
      <c r="G1972" s="2">
        <v>43025</v>
      </c>
      <c r="H1972" s="1">
        <v>230890</v>
      </c>
      <c r="I1972" s="1">
        <v>230232</v>
      </c>
      <c r="J1972" s="1">
        <v>230232</v>
      </c>
      <c r="K1972" s="1">
        <v>93597.6</v>
      </c>
    </row>
    <row r="1973" spans="1:11" x14ac:dyDescent="0.25">
      <c r="A1973" t="s">
        <v>21537</v>
      </c>
      <c r="B1973" t="s">
        <v>21536</v>
      </c>
      <c r="C1973" t="s">
        <v>21535</v>
      </c>
      <c r="D1973" t="s">
        <v>21534</v>
      </c>
      <c r="E1973" t="s">
        <v>13338</v>
      </c>
      <c r="F1973" t="s">
        <v>4</v>
      </c>
      <c r="G1973" s="2">
        <v>43020</v>
      </c>
      <c r="H1973" s="1">
        <v>784358</v>
      </c>
      <c r="I1973" s="1">
        <v>770914</v>
      </c>
      <c r="J1973" s="1">
        <v>770914</v>
      </c>
      <c r="K1973" s="1">
        <v>329672.7</v>
      </c>
    </row>
    <row r="1974" spans="1:11" x14ac:dyDescent="0.25">
      <c r="A1974" t="s">
        <v>21533</v>
      </c>
      <c r="B1974" t="s">
        <v>21532</v>
      </c>
      <c r="C1974" t="s">
        <v>21531</v>
      </c>
      <c r="D1974" t="s">
        <v>21530</v>
      </c>
      <c r="E1974" t="s">
        <v>13338</v>
      </c>
      <c r="F1974" t="s">
        <v>4</v>
      </c>
      <c r="G1974" s="2">
        <v>43004</v>
      </c>
      <c r="I1974" s="1">
        <v>56603</v>
      </c>
      <c r="J1974" s="1">
        <v>56603</v>
      </c>
      <c r="K1974" s="1">
        <v>22641.200000000001</v>
      </c>
    </row>
    <row r="1975" spans="1:11" x14ac:dyDescent="0.25">
      <c r="A1975" t="s">
        <v>21529</v>
      </c>
      <c r="B1975" t="s">
        <v>21528</v>
      </c>
      <c r="C1975" t="s">
        <v>8567</v>
      </c>
      <c r="D1975" t="s">
        <v>8566</v>
      </c>
      <c r="E1975" t="s">
        <v>13338</v>
      </c>
      <c r="F1975" t="s">
        <v>10658</v>
      </c>
      <c r="G1975" s="2">
        <v>42971</v>
      </c>
      <c r="H1975" s="1">
        <v>66252</v>
      </c>
      <c r="I1975" s="1">
        <v>65865</v>
      </c>
      <c r="J1975" s="1">
        <v>65865</v>
      </c>
      <c r="K1975" s="1">
        <v>28192.9</v>
      </c>
    </row>
    <row r="1976" spans="1:11" x14ac:dyDescent="0.25">
      <c r="A1976" t="s">
        <v>21527</v>
      </c>
      <c r="B1976" t="s">
        <v>21526</v>
      </c>
      <c r="C1976" t="s">
        <v>19383</v>
      </c>
      <c r="D1976" t="s">
        <v>19382</v>
      </c>
      <c r="E1976" t="s">
        <v>13338</v>
      </c>
      <c r="F1976" t="s">
        <v>10658</v>
      </c>
      <c r="G1976" s="2">
        <v>42873</v>
      </c>
      <c r="H1976" s="1">
        <v>153629</v>
      </c>
      <c r="I1976" s="1">
        <v>153247</v>
      </c>
      <c r="J1976" s="1">
        <v>153247</v>
      </c>
      <c r="K1976" s="1">
        <v>56701.39</v>
      </c>
    </row>
    <row r="1977" spans="1:11" x14ac:dyDescent="0.25">
      <c r="A1977" t="s">
        <v>21525</v>
      </c>
      <c r="B1977" t="s">
        <v>21524</v>
      </c>
      <c r="C1977" t="s">
        <v>21523</v>
      </c>
      <c r="D1977" t="s">
        <v>21522</v>
      </c>
      <c r="E1977" t="s">
        <v>13338</v>
      </c>
      <c r="F1977" t="s">
        <v>10658</v>
      </c>
      <c r="G1977" s="2">
        <v>43059</v>
      </c>
      <c r="H1977" s="1">
        <v>28686</v>
      </c>
      <c r="I1977" s="1">
        <v>28626</v>
      </c>
      <c r="J1977" s="1">
        <v>28626</v>
      </c>
      <c r="K1977" s="1">
        <v>10591.62</v>
      </c>
    </row>
    <row r="1978" spans="1:11" x14ac:dyDescent="0.25">
      <c r="A1978" t="s">
        <v>21521</v>
      </c>
      <c r="B1978" t="s">
        <v>21520</v>
      </c>
      <c r="C1978" t="s">
        <v>21519</v>
      </c>
      <c r="D1978" t="s">
        <v>21518</v>
      </c>
      <c r="E1978" t="s">
        <v>13338</v>
      </c>
      <c r="F1978" t="s">
        <v>10658</v>
      </c>
      <c r="G1978" s="2">
        <v>42977</v>
      </c>
      <c r="H1978" s="1">
        <v>8713</v>
      </c>
      <c r="I1978" s="1">
        <v>8422</v>
      </c>
      <c r="J1978" s="1">
        <v>8422</v>
      </c>
      <c r="K1978" s="1">
        <v>4211</v>
      </c>
    </row>
    <row r="1979" spans="1:11" x14ac:dyDescent="0.25">
      <c r="A1979" t="s">
        <v>21517</v>
      </c>
      <c r="B1979" t="s">
        <v>21516</v>
      </c>
      <c r="C1979" t="s">
        <v>21515</v>
      </c>
      <c r="D1979" t="s">
        <v>21514</v>
      </c>
      <c r="E1979" t="s">
        <v>13338</v>
      </c>
      <c r="F1979" t="s">
        <v>10658</v>
      </c>
      <c r="G1979" s="2">
        <v>42969</v>
      </c>
      <c r="I1979" s="1">
        <v>54689</v>
      </c>
      <c r="J1979" s="1">
        <v>54689</v>
      </c>
      <c r="K1979" s="1">
        <v>21875.599999999999</v>
      </c>
    </row>
    <row r="1980" spans="1:11" x14ac:dyDescent="0.25">
      <c r="A1980" t="s">
        <v>21513</v>
      </c>
      <c r="B1980" t="s">
        <v>21512</v>
      </c>
      <c r="C1980" t="s">
        <v>11164</v>
      </c>
      <c r="D1980" t="s">
        <v>11163</v>
      </c>
      <c r="E1980" t="s">
        <v>13338</v>
      </c>
      <c r="F1980" t="s">
        <v>10658</v>
      </c>
      <c r="G1980" s="2">
        <v>42954</v>
      </c>
      <c r="H1980" s="1">
        <v>71647</v>
      </c>
      <c r="I1980" s="1">
        <v>71597</v>
      </c>
      <c r="J1980" s="1">
        <v>71597</v>
      </c>
      <c r="K1980" s="1">
        <v>28638.799999999999</v>
      </c>
    </row>
    <row r="1981" spans="1:11" x14ac:dyDescent="0.25">
      <c r="A1981" t="s">
        <v>21511</v>
      </c>
      <c r="B1981" t="s">
        <v>21510</v>
      </c>
      <c r="C1981" t="s">
        <v>21509</v>
      </c>
      <c r="D1981" t="s">
        <v>21508</v>
      </c>
      <c r="E1981" t="s">
        <v>13338</v>
      </c>
      <c r="F1981" t="s">
        <v>10658</v>
      </c>
      <c r="G1981" s="2">
        <v>43004</v>
      </c>
      <c r="H1981" s="1">
        <v>13010</v>
      </c>
      <c r="I1981" s="1">
        <v>13004</v>
      </c>
      <c r="J1981" s="1">
        <v>13004</v>
      </c>
      <c r="K1981" s="1">
        <v>5514.2</v>
      </c>
    </row>
    <row r="1982" spans="1:11" x14ac:dyDescent="0.25">
      <c r="A1982" t="s">
        <v>21507</v>
      </c>
      <c r="B1982" t="s">
        <v>21506</v>
      </c>
      <c r="C1982" t="s">
        <v>6029</v>
      </c>
      <c r="D1982" t="s">
        <v>6028</v>
      </c>
      <c r="E1982" t="s">
        <v>13338</v>
      </c>
      <c r="F1982" t="s">
        <v>10658</v>
      </c>
      <c r="G1982" s="2">
        <v>42830</v>
      </c>
      <c r="H1982" s="1">
        <v>16781</v>
      </c>
      <c r="I1982" s="1">
        <v>23956</v>
      </c>
      <c r="J1982" s="1">
        <v>23956</v>
      </c>
      <c r="K1982" s="1">
        <v>17254.22</v>
      </c>
    </row>
    <row r="1983" spans="1:11" x14ac:dyDescent="0.25">
      <c r="A1983" t="s">
        <v>21505</v>
      </c>
      <c r="B1983" t="s">
        <v>21504</v>
      </c>
      <c r="C1983" t="s">
        <v>21503</v>
      </c>
      <c r="D1983" t="s">
        <v>21502</v>
      </c>
      <c r="E1983" t="s">
        <v>13338</v>
      </c>
      <c r="F1983" t="s">
        <v>10658</v>
      </c>
      <c r="G1983" s="2">
        <v>43013</v>
      </c>
      <c r="H1983" s="1">
        <v>11296</v>
      </c>
      <c r="I1983" s="1">
        <v>11261</v>
      </c>
      <c r="J1983" s="1">
        <v>11261</v>
      </c>
      <c r="K1983" s="1">
        <v>4504.3999999999996</v>
      </c>
    </row>
    <row r="1984" spans="1:11" x14ac:dyDescent="0.25">
      <c r="A1984" t="s">
        <v>21501</v>
      </c>
      <c r="B1984" t="s">
        <v>21500</v>
      </c>
      <c r="C1984" t="s">
        <v>21499</v>
      </c>
      <c r="D1984" t="s">
        <v>21498</v>
      </c>
      <c r="E1984" t="s">
        <v>13338</v>
      </c>
      <c r="F1984" t="s">
        <v>10658</v>
      </c>
      <c r="G1984" s="2">
        <v>43003</v>
      </c>
      <c r="H1984" s="1">
        <v>61218</v>
      </c>
      <c r="I1984" s="1">
        <v>61186</v>
      </c>
      <c r="J1984" s="1">
        <v>61186</v>
      </c>
      <c r="K1984" s="1">
        <v>24474.400000000001</v>
      </c>
    </row>
    <row r="1985" spans="1:11" x14ac:dyDescent="0.25">
      <c r="A1985" t="s">
        <v>21497</v>
      </c>
      <c r="B1985" t="s">
        <v>21496</v>
      </c>
      <c r="C1985" t="s">
        <v>21495</v>
      </c>
      <c r="D1985" t="s">
        <v>21494</v>
      </c>
      <c r="E1985" t="s">
        <v>13338</v>
      </c>
      <c r="F1985" t="s">
        <v>10658</v>
      </c>
      <c r="G1985" s="2">
        <v>43041</v>
      </c>
      <c r="H1985" s="1">
        <v>129786</v>
      </c>
      <c r="I1985" s="1">
        <v>127071</v>
      </c>
      <c r="J1985" s="1">
        <v>127071</v>
      </c>
      <c r="K1985" s="1">
        <v>52528.7</v>
      </c>
    </row>
    <row r="1986" spans="1:11" x14ac:dyDescent="0.25">
      <c r="A1986" t="s">
        <v>21493</v>
      </c>
      <c r="B1986" t="s">
        <v>21492</v>
      </c>
      <c r="C1986" t="s">
        <v>21491</v>
      </c>
      <c r="D1986" t="s">
        <v>21490</v>
      </c>
      <c r="E1986" t="s">
        <v>13338</v>
      </c>
      <c r="F1986" t="s">
        <v>10658</v>
      </c>
      <c r="G1986" s="2">
        <v>42989</v>
      </c>
      <c r="H1986" s="1">
        <v>1518748</v>
      </c>
      <c r="I1986" s="1">
        <v>751839</v>
      </c>
      <c r="J1986" s="1">
        <v>751839</v>
      </c>
      <c r="K1986" s="1">
        <v>307480.3</v>
      </c>
    </row>
    <row r="1987" spans="1:11" x14ac:dyDescent="0.25">
      <c r="A1987" t="s">
        <v>21489</v>
      </c>
      <c r="B1987" t="s">
        <v>21488</v>
      </c>
      <c r="C1987" t="s">
        <v>21487</v>
      </c>
      <c r="D1987" t="s">
        <v>21486</v>
      </c>
      <c r="E1987" t="s">
        <v>13338</v>
      </c>
      <c r="F1987" t="s">
        <v>4</v>
      </c>
      <c r="G1987" s="2">
        <v>43054</v>
      </c>
      <c r="H1987" s="1">
        <v>24480</v>
      </c>
      <c r="I1987" s="1">
        <v>24480</v>
      </c>
      <c r="J1987" s="1">
        <v>24480</v>
      </c>
      <c r="K1987" s="1">
        <v>9792</v>
      </c>
    </row>
    <row r="1988" spans="1:11" x14ac:dyDescent="0.25">
      <c r="A1988" t="s">
        <v>21485</v>
      </c>
      <c r="B1988" t="s">
        <v>21484</v>
      </c>
      <c r="C1988" t="s">
        <v>21483</v>
      </c>
      <c r="D1988" t="s">
        <v>21482</v>
      </c>
      <c r="E1988" t="s">
        <v>13338</v>
      </c>
      <c r="F1988" t="s">
        <v>10658</v>
      </c>
      <c r="G1988" s="2">
        <v>43003</v>
      </c>
      <c r="I1988" s="1">
        <v>49443</v>
      </c>
      <c r="J1988" s="1">
        <v>49443</v>
      </c>
      <c r="K1988" s="1">
        <v>19777.2</v>
      </c>
    </row>
    <row r="1989" spans="1:11" x14ac:dyDescent="0.25">
      <c r="A1989" t="s">
        <v>21481</v>
      </c>
      <c r="B1989" t="s">
        <v>21480</v>
      </c>
      <c r="C1989" t="s">
        <v>21479</v>
      </c>
      <c r="D1989" t="s">
        <v>21478</v>
      </c>
      <c r="E1989" t="s">
        <v>13338</v>
      </c>
      <c r="F1989" t="s">
        <v>10658</v>
      </c>
      <c r="G1989" s="2">
        <v>43004</v>
      </c>
      <c r="I1989" s="1">
        <v>9072</v>
      </c>
      <c r="J1989" s="1">
        <v>9072</v>
      </c>
      <c r="K1989" s="1">
        <v>4536</v>
      </c>
    </row>
    <row r="1990" spans="1:11" x14ac:dyDescent="0.25">
      <c r="A1990" t="s">
        <v>21477</v>
      </c>
      <c r="B1990" t="s">
        <v>21476</v>
      </c>
      <c r="C1990" t="s">
        <v>21475</v>
      </c>
      <c r="D1990" t="s">
        <v>21474</v>
      </c>
      <c r="E1990" t="s">
        <v>13338</v>
      </c>
      <c r="F1990" t="s">
        <v>4</v>
      </c>
      <c r="G1990" s="2">
        <v>43052</v>
      </c>
      <c r="I1990" s="1">
        <v>14515</v>
      </c>
      <c r="J1990" s="1">
        <v>14515</v>
      </c>
      <c r="K1990" s="1">
        <v>5806</v>
      </c>
    </row>
    <row r="1991" spans="1:11" x14ac:dyDescent="0.25">
      <c r="A1991" t="s">
        <v>21473</v>
      </c>
      <c r="B1991" t="s">
        <v>21472</v>
      </c>
      <c r="C1991" t="s">
        <v>21471</v>
      </c>
      <c r="D1991" t="s">
        <v>21470</v>
      </c>
      <c r="E1991" t="s">
        <v>13338</v>
      </c>
      <c r="F1991" t="s">
        <v>4</v>
      </c>
      <c r="G1991" s="2">
        <v>43059</v>
      </c>
      <c r="H1991" s="1">
        <v>2868</v>
      </c>
      <c r="I1991" s="1">
        <v>2866</v>
      </c>
      <c r="J1991" s="1">
        <v>2866</v>
      </c>
      <c r="K1991" s="1">
        <v>1268.5</v>
      </c>
    </row>
    <row r="1992" spans="1:11" x14ac:dyDescent="0.25">
      <c r="A1992" t="s">
        <v>21469</v>
      </c>
      <c r="B1992" t="s">
        <v>21468</v>
      </c>
      <c r="C1992" t="s">
        <v>21467</v>
      </c>
      <c r="D1992" t="s">
        <v>21466</v>
      </c>
      <c r="E1992" t="s">
        <v>13338</v>
      </c>
      <c r="F1992" t="s">
        <v>10658</v>
      </c>
      <c r="G1992" s="2">
        <v>43041</v>
      </c>
      <c r="H1992" s="1">
        <v>75244</v>
      </c>
      <c r="I1992" s="1">
        <v>120513</v>
      </c>
      <c r="J1992" s="1">
        <v>120513</v>
      </c>
      <c r="K1992" s="1">
        <v>60256.5</v>
      </c>
    </row>
    <row r="1993" spans="1:11" x14ac:dyDescent="0.25">
      <c r="A1993" t="s">
        <v>21465</v>
      </c>
      <c r="B1993" t="s">
        <v>21464</v>
      </c>
      <c r="C1993" t="s">
        <v>21463</v>
      </c>
      <c r="D1993" t="s">
        <v>21462</v>
      </c>
      <c r="E1993" t="s">
        <v>13338</v>
      </c>
      <c r="F1993" t="s">
        <v>4</v>
      </c>
      <c r="G1993" s="2">
        <v>43003</v>
      </c>
      <c r="I1993" s="1">
        <v>41346</v>
      </c>
      <c r="J1993" s="1">
        <v>41346</v>
      </c>
      <c r="K1993" s="1">
        <v>16538.400000000001</v>
      </c>
    </row>
    <row r="1994" spans="1:11" x14ac:dyDescent="0.25">
      <c r="A1994" t="s">
        <v>21461</v>
      </c>
      <c r="B1994" t="s">
        <v>21460</v>
      </c>
      <c r="C1994" t="s">
        <v>21459</v>
      </c>
      <c r="D1994" t="s">
        <v>21458</v>
      </c>
      <c r="E1994" t="s">
        <v>13338</v>
      </c>
      <c r="F1994" t="s">
        <v>10658</v>
      </c>
      <c r="G1994" s="2">
        <v>43077</v>
      </c>
      <c r="H1994" s="1">
        <v>775884</v>
      </c>
      <c r="I1994" s="1">
        <v>769996</v>
      </c>
      <c r="J1994" s="1">
        <v>769996</v>
      </c>
      <c r="K1994" s="1">
        <v>327500.09999999998</v>
      </c>
    </row>
    <row r="1995" spans="1:11" x14ac:dyDescent="0.25">
      <c r="A1995" t="s">
        <v>21457</v>
      </c>
      <c r="B1995" t="s">
        <v>21456</v>
      </c>
      <c r="C1995" t="s">
        <v>9528</v>
      </c>
      <c r="D1995" t="s">
        <v>9527</v>
      </c>
      <c r="E1995" t="s">
        <v>13338</v>
      </c>
      <c r="F1995" t="s">
        <v>10658</v>
      </c>
      <c r="G1995" s="2">
        <v>42760</v>
      </c>
      <c r="H1995" s="1">
        <v>16150</v>
      </c>
      <c r="I1995" s="1">
        <v>16141</v>
      </c>
      <c r="J1995" s="1">
        <v>16141</v>
      </c>
      <c r="K1995" s="1">
        <v>6238.54</v>
      </c>
    </row>
    <row r="1996" spans="1:11" x14ac:dyDescent="0.25">
      <c r="A1996" t="s">
        <v>21455</v>
      </c>
      <c r="B1996" t="s">
        <v>21454</v>
      </c>
      <c r="C1996" t="s">
        <v>21453</v>
      </c>
      <c r="D1996" t="s">
        <v>21452</v>
      </c>
      <c r="E1996" t="s">
        <v>13338</v>
      </c>
      <c r="F1996" t="s">
        <v>10658</v>
      </c>
      <c r="G1996" s="2">
        <v>42956</v>
      </c>
      <c r="I1996" s="1">
        <v>43438</v>
      </c>
      <c r="J1996" s="1">
        <v>43438</v>
      </c>
      <c r="K1996" s="1">
        <v>17375.2</v>
      </c>
    </row>
    <row r="1997" spans="1:11" x14ac:dyDescent="0.25">
      <c r="A1997" t="s">
        <v>21451</v>
      </c>
      <c r="B1997" t="s">
        <v>21450</v>
      </c>
      <c r="C1997" t="s">
        <v>21449</v>
      </c>
      <c r="D1997" t="s">
        <v>21448</v>
      </c>
      <c r="E1997" t="s">
        <v>13338</v>
      </c>
      <c r="F1997" t="s">
        <v>10658</v>
      </c>
      <c r="G1997" s="2">
        <v>43032</v>
      </c>
      <c r="I1997" s="1">
        <v>270092</v>
      </c>
      <c r="J1997" s="1">
        <v>270092</v>
      </c>
      <c r="K1997" s="1">
        <v>109052.6</v>
      </c>
    </row>
    <row r="1998" spans="1:11" x14ac:dyDescent="0.25">
      <c r="A1998" t="s">
        <v>21447</v>
      </c>
      <c r="B1998" t="s">
        <v>21446</v>
      </c>
      <c r="C1998" t="s">
        <v>7467</v>
      </c>
      <c r="D1998" t="s">
        <v>7466</v>
      </c>
      <c r="E1998" t="s">
        <v>13338</v>
      </c>
      <c r="F1998" t="s">
        <v>10658</v>
      </c>
      <c r="G1998" s="2">
        <v>42958</v>
      </c>
      <c r="H1998" s="1">
        <v>16195</v>
      </c>
      <c r="I1998" s="1">
        <v>14941</v>
      </c>
      <c r="J1998" s="1">
        <v>14941</v>
      </c>
      <c r="K1998" s="1">
        <v>7470.5</v>
      </c>
    </row>
    <row r="1999" spans="1:11" x14ac:dyDescent="0.25">
      <c r="A1999" t="s">
        <v>21445</v>
      </c>
      <c r="B1999" t="s">
        <v>21444</v>
      </c>
      <c r="C1999" t="s">
        <v>21443</v>
      </c>
      <c r="D1999" t="s">
        <v>21442</v>
      </c>
      <c r="E1999" t="s">
        <v>13338</v>
      </c>
      <c r="F1999" t="s">
        <v>4</v>
      </c>
      <c r="G1999" s="2">
        <v>43031</v>
      </c>
      <c r="H1999" s="1">
        <v>9930</v>
      </c>
      <c r="I1999" s="1">
        <v>9598</v>
      </c>
      <c r="J1999" s="1">
        <v>9598</v>
      </c>
      <c r="K1999" s="1">
        <v>4799</v>
      </c>
    </row>
    <row r="2000" spans="1:11" x14ac:dyDescent="0.25">
      <c r="A2000" t="s">
        <v>21441</v>
      </c>
      <c r="B2000" t="s">
        <v>21440</v>
      </c>
      <c r="C2000" t="s">
        <v>6328</v>
      </c>
      <c r="D2000" t="s">
        <v>6327</v>
      </c>
      <c r="E2000" t="s">
        <v>13338</v>
      </c>
      <c r="F2000" t="s">
        <v>10658</v>
      </c>
      <c r="G2000" s="2">
        <v>43027</v>
      </c>
      <c r="H2000" s="1">
        <v>4742</v>
      </c>
      <c r="I2000" s="1">
        <v>20222</v>
      </c>
      <c r="J2000" s="1">
        <v>20222</v>
      </c>
      <c r="K2000" s="1">
        <v>8630.1</v>
      </c>
    </row>
    <row r="2001" spans="1:11" x14ac:dyDescent="0.25">
      <c r="A2001" t="s">
        <v>21439</v>
      </c>
      <c r="B2001" t="s">
        <v>21438</v>
      </c>
      <c r="C2001" t="s">
        <v>21437</v>
      </c>
      <c r="D2001" t="s">
        <v>21436</v>
      </c>
      <c r="E2001" t="s">
        <v>13338</v>
      </c>
      <c r="F2001" t="s">
        <v>4</v>
      </c>
      <c r="G2001" s="2">
        <v>43046</v>
      </c>
      <c r="H2001" s="1">
        <v>185113</v>
      </c>
      <c r="I2001" s="1">
        <v>181121</v>
      </c>
      <c r="J2001" s="1">
        <v>181121</v>
      </c>
      <c r="K2001" s="1">
        <v>79744.7</v>
      </c>
    </row>
    <row r="2002" spans="1:11" x14ac:dyDescent="0.25">
      <c r="A2002" t="s">
        <v>21435</v>
      </c>
      <c r="B2002" t="s">
        <v>21434</v>
      </c>
      <c r="C2002" t="s">
        <v>21433</v>
      </c>
      <c r="D2002" t="s">
        <v>21432</v>
      </c>
      <c r="E2002" t="s">
        <v>13338</v>
      </c>
      <c r="F2002" t="s">
        <v>10658</v>
      </c>
      <c r="G2002" s="2">
        <v>42963</v>
      </c>
      <c r="H2002" s="1">
        <v>3920</v>
      </c>
      <c r="I2002" s="1">
        <v>8366</v>
      </c>
      <c r="J2002" s="1">
        <v>8366</v>
      </c>
      <c r="K2002" s="1">
        <v>3903.5</v>
      </c>
    </row>
    <row r="2003" spans="1:11" x14ac:dyDescent="0.25">
      <c r="A2003" t="s">
        <v>21431</v>
      </c>
      <c r="B2003" t="s">
        <v>21430</v>
      </c>
      <c r="C2003" t="s">
        <v>3131</v>
      </c>
      <c r="D2003" t="s">
        <v>3130</v>
      </c>
      <c r="E2003" t="s">
        <v>13338</v>
      </c>
      <c r="F2003" t="s">
        <v>10658</v>
      </c>
      <c r="G2003" s="2">
        <v>43048</v>
      </c>
      <c r="H2003" s="1">
        <v>14847</v>
      </c>
      <c r="I2003" s="1">
        <v>13490</v>
      </c>
      <c r="J2003" s="1">
        <v>13490</v>
      </c>
      <c r="K2003" s="1">
        <v>6745</v>
      </c>
    </row>
    <row r="2004" spans="1:11" x14ac:dyDescent="0.25">
      <c r="A2004" t="s">
        <v>21429</v>
      </c>
      <c r="B2004" t="s">
        <v>21428</v>
      </c>
      <c r="C2004" t="s">
        <v>21427</v>
      </c>
      <c r="D2004" t="s">
        <v>21426</v>
      </c>
      <c r="E2004" t="s">
        <v>13338</v>
      </c>
      <c r="F2004" t="s">
        <v>4</v>
      </c>
      <c r="G2004" s="2">
        <v>43004</v>
      </c>
      <c r="H2004" s="1">
        <v>243466</v>
      </c>
      <c r="I2004" s="1">
        <v>0</v>
      </c>
      <c r="J2004" s="1">
        <v>243466</v>
      </c>
      <c r="K2004" s="1">
        <v>97733</v>
      </c>
    </row>
    <row r="2005" spans="1:11" x14ac:dyDescent="0.25">
      <c r="A2005" t="s">
        <v>21425</v>
      </c>
      <c r="B2005" t="s">
        <v>21424</v>
      </c>
      <c r="C2005" t="s">
        <v>2250</v>
      </c>
      <c r="D2005" t="s">
        <v>2249</v>
      </c>
      <c r="E2005" t="s">
        <v>13338</v>
      </c>
      <c r="F2005" t="s">
        <v>10658</v>
      </c>
      <c r="G2005" s="2">
        <v>42991</v>
      </c>
      <c r="I2005" s="1">
        <v>60731</v>
      </c>
      <c r="J2005" s="1">
        <v>60731</v>
      </c>
      <c r="K2005" s="1">
        <v>25176.5</v>
      </c>
    </row>
    <row r="2006" spans="1:11" x14ac:dyDescent="0.25">
      <c r="A2006" t="s">
        <v>21423</v>
      </c>
      <c r="B2006" t="s">
        <v>21422</v>
      </c>
      <c r="C2006" t="s">
        <v>11332</v>
      </c>
      <c r="D2006" t="s">
        <v>11331</v>
      </c>
      <c r="E2006" t="s">
        <v>13338</v>
      </c>
      <c r="F2006" t="s">
        <v>10658</v>
      </c>
      <c r="G2006" s="2">
        <v>42970</v>
      </c>
      <c r="I2006" s="1">
        <v>14628</v>
      </c>
      <c r="J2006" s="1">
        <v>14628</v>
      </c>
      <c r="K2006" s="1">
        <v>5851.2</v>
      </c>
    </row>
    <row r="2007" spans="1:11" x14ac:dyDescent="0.25">
      <c r="A2007" t="s">
        <v>21421</v>
      </c>
      <c r="B2007" t="s">
        <v>21420</v>
      </c>
      <c r="C2007" t="s">
        <v>11238</v>
      </c>
      <c r="D2007" t="s">
        <v>11237</v>
      </c>
      <c r="E2007" t="s">
        <v>13338</v>
      </c>
      <c r="F2007" t="s">
        <v>10658</v>
      </c>
      <c r="G2007" s="2">
        <v>43059</v>
      </c>
      <c r="I2007" s="1">
        <v>35961</v>
      </c>
      <c r="J2007" s="1">
        <v>35961</v>
      </c>
      <c r="K2007" s="1">
        <v>14384.4</v>
      </c>
    </row>
    <row r="2008" spans="1:11" x14ac:dyDescent="0.25">
      <c r="A2008" t="s">
        <v>21419</v>
      </c>
      <c r="B2008" t="s">
        <v>21418</v>
      </c>
      <c r="C2008" t="s">
        <v>21417</v>
      </c>
      <c r="D2008" t="s">
        <v>21416</v>
      </c>
      <c r="E2008" t="s">
        <v>13338</v>
      </c>
      <c r="F2008" t="s">
        <v>10658</v>
      </c>
      <c r="G2008" s="2">
        <v>43052</v>
      </c>
      <c r="I2008" s="1">
        <v>14215</v>
      </c>
      <c r="J2008" s="1">
        <v>14215</v>
      </c>
      <c r="K2008" s="1">
        <v>5828.9</v>
      </c>
    </row>
    <row r="2009" spans="1:11" x14ac:dyDescent="0.25">
      <c r="A2009" t="s">
        <v>21415</v>
      </c>
      <c r="B2009" t="s">
        <v>21414</v>
      </c>
      <c r="C2009" t="s">
        <v>21413</v>
      </c>
      <c r="D2009" t="s">
        <v>21412</v>
      </c>
      <c r="E2009" t="s">
        <v>13338</v>
      </c>
      <c r="F2009" t="s">
        <v>4</v>
      </c>
      <c r="G2009" s="2">
        <v>43041</v>
      </c>
      <c r="H2009" s="1">
        <v>9906</v>
      </c>
      <c r="I2009" s="1">
        <v>9879</v>
      </c>
      <c r="J2009" s="1">
        <v>9879</v>
      </c>
      <c r="K2009" s="1">
        <v>3957.4</v>
      </c>
    </row>
    <row r="2010" spans="1:11" x14ac:dyDescent="0.25">
      <c r="A2010" t="s">
        <v>21411</v>
      </c>
      <c r="B2010" t="s">
        <v>21410</v>
      </c>
      <c r="C2010" t="s">
        <v>21409</v>
      </c>
      <c r="D2010" t="s">
        <v>21408</v>
      </c>
      <c r="E2010" t="s">
        <v>13338</v>
      </c>
      <c r="F2010" t="s">
        <v>10658</v>
      </c>
      <c r="G2010" s="2">
        <v>43003</v>
      </c>
      <c r="H2010" s="1">
        <v>6354</v>
      </c>
      <c r="I2010" s="1">
        <v>6351</v>
      </c>
      <c r="J2010" s="1">
        <v>6351</v>
      </c>
      <c r="K2010" s="1">
        <v>2540.4</v>
      </c>
    </row>
    <row r="2011" spans="1:11" x14ac:dyDescent="0.25">
      <c r="A2011" t="s">
        <v>21407</v>
      </c>
      <c r="B2011" t="s">
        <v>21406</v>
      </c>
      <c r="C2011" t="s">
        <v>21405</v>
      </c>
      <c r="D2011" t="s">
        <v>21404</v>
      </c>
      <c r="E2011" t="s">
        <v>13338</v>
      </c>
      <c r="F2011" t="s">
        <v>10658</v>
      </c>
      <c r="G2011" s="2">
        <v>42999</v>
      </c>
      <c r="H2011" s="1">
        <v>141813</v>
      </c>
      <c r="I2011" s="1">
        <v>141813</v>
      </c>
      <c r="J2011" s="1">
        <v>141813</v>
      </c>
      <c r="K2011" s="1">
        <v>58366.400000000001</v>
      </c>
    </row>
    <row r="2012" spans="1:11" x14ac:dyDescent="0.25">
      <c r="A2012" t="s">
        <v>21403</v>
      </c>
      <c r="B2012" t="s">
        <v>21402</v>
      </c>
      <c r="C2012" t="s">
        <v>21401</v>
      </c>
      <c r="D2012" t="s">
        <v>21400</v>
      </c>
      <c r="E2012" t="s">
        <v>13338</v>
      </c>
      <c r="F2012" t="s">
        <v>4</v>
      </c>
      <c r="G2012" s="2">
        <v>43062</v>
      </c>
      <c r="I2012" s="1">
        <v>10873</v>
      </c>
      <c r="J2012" s="1">
        <v>10873</v>
      </c>
      <c r="K2012" s="1">
        <v>4349.2</v>
      </c>
    </row>
    <row r="2013" spans="1:11" x14ac:dyDescent="0.25">
      <c r="A2013" t="s">
        <v>21399</v>
      </c>
      <c r="B2013" t="s">
        <v>21398</v>
      </c>
      <c r="C2013" t="s">
        <v>21397</v>
      </c>
      <c r="D2013" t="s">
        <v>21396</v>
      </c>
      <c r="E2013" t="s">
        <v>13338</v>
      </c>
      <c r="F2013" t="s">
        <v>10658</v>
      </c>
      <c r="G2013" s="2">
        <v>43018</v>
      </c>
      <c r="H2013" s="1">
        <v>163544</v>
      </c>
      <c r="I2013" s="1">
        <v>224265</v>
      </c>
      <c r="J2013" s="1">
        <v>224265</v>
      </c>
      <c r="K2013" s="1">
        <v>89706</v>
      </c>
    </row>
    <row r="2014" spans="1:11" x14ac:dyDescent="0.25">
      <c r="A2014" t="s">
        <v>21395</v>
      </c>
      <c r="B2014" t="s">
        <v>21394</v>
      </c>
      <c r="C2014" t="s">
        <v>21393</v>
      </c>
      <c r="D2014" t="s">
        <v>21392</v>
      </c>
      <c r="E2014" t="s">
        <v>13338</v>
      </c>
      <c r="F2014" t="s">
        <v>10658</v>
      </c>
      <c r="G2014" s="2">
        <v>43005</v>
      </c>
      <c r="H2014" s="1">
        <v>384968</v>
      </c>
      <c r="I2014" s="1">
        <v>374841</v>
      </c>
      <c r="J2014" s="1">
        <v>374841</v>
      </c>
      <c r="K2014" s="1">
        <v>156777.79999999999</v>
      </c>
    </row>
    <row r="2015" spans="1:11" x14ac:dyDescent="0.25">
      <c r="A2015" t="s">
        <v>21391</v>
      </c>
      <c r="B2015" t="s">
        <v>21390</v>
      </c>
      <c r="C2015" t="s">
        <v>21389</v>
      </c>
      <c r="D2015" t="s">
        <v>21388</v>
      </c>
      <c r="E2015" t="s">
        <v>13338</v>
      </c>
      <c r="F2015" t="s">
        <v>10658</v>
      </c>
      <c r="G2015" s="2">
        <v>42993</v>
      </c>
      <c r="I2015" s="1">
        <v>4988</v>
      </c>
      <c r="J2015" s="1">
        <v>4988</v>
      </c>
      <c r="K2015" s="1">
        <v>1995.2</v>
      </c>
    </row>
    <row r="2016" spans="1:11" x14ac:dyDescent="0.25">
      <c r="A2016" t="s">
        <v>21387</v>
      </c>
      <c r="B2016" t="s">
        <v>21386</v>
      </c>
      <c r="C2016" t="s">
        <v>21385</v>
      </c>
      <c r="D2016" t="s">
        <v>21384</v>
      </c>
      <c r="E2016" t="s">
        <v>13338</v>
      </c>
      <c r="F2016" t="s">
        <v>10658</v>
      </c>
      <c r="G2016" s="2">
        <v>43032</v>
      </c>
      <c r="I2016" s="1">
        <v>194428</v>
      </c>
      <c r="J2016" s="1">
        <v>194428</v>
      </c>
      <c r="K2016" s="1">
        <v>80276.3</v>
      </c>
    </row>
    <row r="2017" spans="1:11" x14ac:dyDescent="0.25">
      <c r="A2017" t="s">
        <v>21383</v>
      </c>
      <c r="B2017" t="s">
        <v>21382</v>
      </c>
      <c r="C2017" t="s">
        <v>21381</v>
      </c>
      <c r="D2017" t="s">
        <v>21380</v>
      </c>
      <c r="E2017" t="s">
        <v>13338</v>
      </c>
      <c r="F2017" t="s">
        <v>10658</v>
      </c>
      <c r="G2017" s="2">
        <v>42955</v>
      </c>
      <c r="H2017" s="1">
        <v>22964</v>
      </c>
      <c r="I2017" s="1">
        <v>22953</v>
      </c>
      <c r="J2017" s="1">
        <v>22953</v>
      </c>
      <c r="K2017" s="1">
        <v>9181.2000000000007</v>
      </c>
    </row>
    <row r="2018" spans="1:11" x14ac:dyDescent="0.25">
      <c r="A2018" t="s">
        <v>21379</v>
      </c>
      <c r="B2018" t="s">
        <v>21378</v>
      </c>
      <c r="C2018" t="s">
        <v>21377</v>
      </c>
      <c r="D2018" t="s">
        <v>21376</v>
      </c>
      <c r="E2018" t="s">
        <v>13338</v>
      </c>
      <c r="F2018" t="s">
        <v>10658</v>
      </c>
      <c r="G2018" s="2">
        <v>42989</v>
      </c>
      <c r="H2018" s="1">
        <v>14400</v>
      </c>
      <c r="I2018" s="1">
        <v>14037</v>
      </c>
      <c r="J2018" s="1">
        <v>14037</v>
      </c>
      <c r="K2018" s="1">
        <v>6673.9</v>
      </c>
    </row>
    <row r="2019" spans="1:11" x14ac:dyDescent="0.25">
      <c r="A2019" t="s">
        <v>21375</v>
      </c>
      <c r="B2019" t="s">
        <v>21374</v>
      </c>
      <c r="C2019" t="s">
        <v>21373</v>
      </c>
      <c r="D2019" t="s">
        <v>21372</v>
      </c>
      <c r="E2019" t="s">
        <v>13338</v>
      </c>
      <c r="F2019" t="s">
        <v>4</v>
      </c>
      <c r="G2019" s="2">
        <v>43065</v>
      </c>
      <c r="H2019" s="1">
        <v>442080</v>
      </c>
      <c r="I2019" s="1">
        <v>473009</v>
      </c>
      <c r="J2019" s="1">
        <v>473009</v>
      </c>
      <c r="K2019" s="1">
        <v>207560.2</v>
      </c>
    </row>
    <row r="2020" spans="1:11" x14ac:dyDescent="0.25">
      <c r="A2020" t="s">
        <v>21371</v>
      </c>
      <c r="B2020" t="s">
        <v>21370</v>
      </c>
      <c r="C2020" t="s">
        <v>21369</v>
      </c>
      <c r="D2020" t="s">
        <v>21368</v>
      </c>
      <c r="E2020" t="s">
        <v>13338</v>
      </c>
      <c r="F2020" t="s">
        <v>10658</v>
      </c>
      <c r="G2020" s="2">
        <v>43046</v>
      </c>
      <c r="H2020" s="1">
        <v>5218</v>
      </c>
      <c r="I2020" s="1">
        <v>5044</v>
      </c>
      <c r="J2020" s="1">
        <v>5044</v>
      </c>
      <c r="K2020" s="1">
        <v>2522</v>
      </c>
    </row>
    <row r="2021" spans="1:11" x14ac:dyDescent="0.25">
      <c r="A2021" t="s">
        <v>21367</v>
      </c>
      <c r="B2021" t="s">
        <v>21366</v>
      </c>
      <c r="C2021" t="s">
        <v>8499</v>
      </c>
      <c r="D2021" t="s">
        <v>8498</v>
      </c>
      <c r="E2021" t="s">
        <v>13338</v>
      </c>
      <c r="F2021" t="s">
        <v>10658</v>
      </c>
      <c r="G2021" s="2">
        <v>42951</v>
      </c>
      <c r="H2021" s="1">
        <v>140600</v>
      </c>
      <c r="I2021" s="1">
        <v>140547</v>
      </c>
      <c r="J2021" s="1">
        <v>140547</v>
      </c>
      <c r="K2021" s="1">
        <v>58406.400000000001</v>
      </c>
    </row>
    <row r="2022" spans="1:11" x14ac:dyDescent="0.25">
      <c r="A2022" t="s">
        <v>21365</v>
      </c>
      <c r="B2022" t="s">
        <v>21364</v>
      </c>
      <c r="C2022" t="s">
        <v>9466</v>
      </c>
      <c r="D2022" t="s">
        <v>9465</v>
      </c>
      <c r="E2022" t="s">
        <v>13338</v>
      </c>
      <c r="F2022" t="s">
        <v>10658</v>
      </c>
      <c r="G2022" s="2">
        <v>43059</v>
      </c>
      <c r="H2022" s="1">
        <v>65290</v>
      </c>
      <c r="I2022" s="1">
        <v>55952</v>
      </c>
      <c r="J2022" s="1">
        <v>55952</v>
      </c>
      <c r="K2022" s="1">
        <v>22380.799999999999</v>
      </c>
    </row>
    <row r="2023" spans="1:11" x14ac:dyDescent="0.25">
      <c r="A2023" t="s">
        <v>21363</v>
      </c>
      <c r="B2023" t="s">
        <v>21362</v>
      </c>
      <c r="C2023" t="s">
        <v>21361</v>
      </c>
      <c r="D2023" t="s">
        <v>21360</v>
      </c>
      <c r="E2023" t="s">
        <v>13338</v>
      </c>
      <c r="F2023" t="s">
        <v>10658</v>
      </c>
      <c r="G2023" s="2">
        <v>43031</v>
      </c>
      <c r="H2023" s="1">
        <v>74982</v>
      </c>
      <c r="I2023" s="1">
        <v>72481</v>
      </c>
      <c r="J2023" s="1">
        <v>72481</v>
      </c>
      <c r="K2023" s="1">
        <v>36240.5</v>
      </c>
    </row>
    <row r="2024" spans="1:11" x14ac:dyDescent="0.25">
      <c r="A2024" t="s">
        <v>21359</v>
      </c>
      <c r="B2024" t="s">
        <v>21358</v>
      </c>
      <c r="C2024" t="s">
        <v>21357</v>
      </c>
      <c r="D2024" t="s">
        <v>21356</v>
      </c>
      <c r="E2024" t="s">
        <v>13338</v>
      </c>
      <c r="F2024" t="s">
        <v>10658</v>
      </c>
      <c r="G2024" s="2">
        <v>43003</v>
      </c>
      <c r="H2024" s="1">
        <v>4347</v>
      </c>
      <c r="I2024" s="1">
        <v>4331</v>
      </c>
      <c r="J2024" s="1">
        <v>4331</v>
      </c>
      <c r="K2024" s="1">
        <v>1740.4</v>
      </c>
    </row>
    <row r="2025" spans="1:11" x14ac:dyDescent="0.25">
      <c r="A2025" t="s">
        <v>21355</v>
      </c>
      <c r="B2025" t="s">
        <v>21354</v>
      </c>
      <c r="C2025" t="s">
        <v>21353</v>
      </c>
      <c r="D2025" t="s">
        <v>21352</v>
      </c>
      <c r="E2025" t="s">
        <v>13338</v>
      </c>
      <c r="F2025" t="s">
        <v>4</v>
      </c>
      <c r="G2025" s="2">
        <v>43003</v>
      </c>
      <c r="H2025" s="1">
        <v>5186</v>
      </c>
      <c r="I2025" s="1">
        <v>0</v>
      </c>
      <c r="J2025" s="1">
        <v>5186</v>
      </c>
      <c r="K2025" s="1">
        <v>2593</v>
      </c>
    </row>
    <row r="2026" spans="1:11" x14ac:dyDescent="0.25">
      <c r="A2026" t="s">
        <v>21351</v>
      </c>
      <c r="B2026" t="s">
        <v>21350</v>
      </c>
      <c r="C2026" t="s">
        <v>21349</v>
      </c>
      <c r="D2026" t="s">
        <v>21348</v>
      </c>
      <c r="E2026" t="s">
        <v>13338</v>
      </c>
      <c r="F2026" t="s">
        <v>10658</v>
      </c>
      <c r="G2026" s="2">
        <v>43011</v>
      </c>
      <c r="I2026" s="1">
        <v>6961</v>
      </c>
      <c r="J2026" s="1">
        <v>6961</v>
      </c>
      <c r="K2026" s="1">
        <v>2784.4</v>
      </c>
    </row>
    <row r="2027" spans="1:11" x14ac:dyDescent="0.25">
      <c r="A2027" t="s">
        <v>21347</v>
      </c>
      <c r="B2027" t="s">
        <v>21346</v>
      </c>
      <c r="C2027" t="s">
        <v>2128</v>
      </c>
      <c r="D2027" t="s">
        <v>2127</v>
      </c>
      <c r="E2027" t="s">
        <v>13338</v>
      </c>
      <c r="F2027" t="s">
        <v>4</v>
      </c>
      <c r="G2027" s="2">
        <v>42991</v>
      </c>
      <c r="I2027" s="1">
        <v>581237</v>
      </c>
      <c r="J2027" s="1">
        <v>581237</v>
      </c>
      <c r="K2027" s="1">
        <v>264440.59999999998</v>
      </c>
    </row>
    <row r="2028" spans="1:11" x14ac:dyDescent="0.25">
      <c r="A2028" t="s">
        <v>21345</v>
      </c>
      <c r="B2028" t="s">
        <v>21344</v>
      </c>
      <c r="C2028" t="s">
        <v>5275</v>
      </c>
      <c r="D2028" t="s">
        <v>5274</v>
      </c>
      <c r="E2028" t="s">
        <v>13338</v>
      </c>
      <c r="F2028" t="s">
        <v>4</v>
      </c>
      <c r="G2028" s="2">
        <v>43054</v>
      </c>
      <c r="H2028" s="1">
        <v>126524</v>
      </c>
      <c r="J2028" s="1">
        <v>126524</v>
      </c>
      <c r="K2028" s="1">
        <v>50609.599999999999</v>
      </c>
    </row>
    <row r="2029" spans="1:11" x14ac:dyDescent="0.25">
      <c r="A2029" t="s">
        <v>21343</v>
      </c>
      <c r="B2029" t="s">
        <v>21342</v>
      </c>
      <c r="C2029" t="s">
        <v>21338</v>
      </c>
      <c r="D2029" t="s">
        <v>21341</v>
      </c>
      <c r="E2029" t="s">
        <v>13338</v>
      </c>
      <c r="F2029" t="s">
        <v>10658</v>
      </c>
      <c r="G2029" s="2">
        <v>42971</v>
      </c>
      <c r="I2029" s="1">
        <v>12630</v>
      </c>
      <c r="J2029" s="1">
        <v>12630</v>
      </c>
      <c r="K2029" s="1">
        <v>5052</v>
      </c>
    </row>
    <row r="2030" spans="1:11" x14ac:dyDescent="0.25">
      <c r="A2030" t="s">
        <v>21340</v>
      </c>
      <c r="B2030" t="s">
        <v>21339</v>
      </c>
      <c r="C2030" t="s">
        <v>21338</v>
      </c>
      <c r="D2030" t="s">
        <v>21337</v>
      </c>
      <c r="E2030" t="s">
        <v>13338</v>
      </c>
      <c r="F2030" t="s">
        <v>10658</v>
      </c>
      <c r="G2030" s="2">
        <v>42971</v>
      </c>
      <c r="I2030" s="1">
        <v>8582</v>
      </c>
      <c r="J2030" s="1">
        <v>8582</v>
      </c>
      <c r="K2030" s="1">
        <v>3432.8</v>
      </c>
    </row>
    <row r="2031" spans="1:11" x14ac:dyDescent="0.25">
      <c r="A2031" t="s">
        <v>21336</v>
      </c>
      <c r="B2031" t="s">
        <v>21335</v>
      </c>
      <c r="C2031" t="s">
        <v>21334</v>
      </c>
      <c r="D2031" t="s">
        <v>21333</v>
      </c>
      <c r="E2031" t="s">
        <v>13338</v>
      </c>
      <c r="F2031" t="s">
        <v>4</v>
      </c>
      <c r="G2031" s="2">
        <v>43065</v>
      </c>
      <c r="H2031" s="1">
        <v>37041</v>
      </c>
      <c r="I2031" s="1">
        <v>0</v>
      </c>
      <c r="J2031" s="1">
        <v>37041</v>
      </c>
      <c r="K2031" s="1">
        <v>15566.4</v>
      </c>
    </row>
    <row r="2032" spans="1:11" x14ac:dyDescent="0.25">
      <c r="A2032" t="s">
        <v>21332</v>
      </c>
      <c r="B2032" t="s">
        <v>21331</v>
      </c>
      <c r="C2032" t="s">
        <v>246</v>
      </c>
      <c r="D2032" t="s">
        <v>245</v>
      </c>
      <c r="E2032" t="s">
        <v>13338</v>
      </c>
      <c r="F2032" t="s">
        <v>10658</v>
      </c>
      <c r="G2032" s="2">
        <v>43041</v>
      </c>
      <c r="H2032" s="1">
        <v>509595</v>
      </c>
      <c r="I2032" s="1">
        <v>505224</v>
      </c>
      <c r="J2032" s="1">
        <v>505224</v>
      </c>
      <c r="K2032" s="1">
        <v>212575.5</v>
      </c>
    </row>
    <row r="2033" spans="1:11" x14ac:dyDescent="0.25">
      <c r="A2033" t="s">
        <v>21330</v>
      </c>
      <c r="B2033" t="s">
        <v>21329</v>
      </c>
      <c r="C2033" t="s">
        <v>21328</v>
      </c>
      <c r="D2033" t="s">
        <v>21327</v>
      </c>
      <c r="E2033" t="s">
        <v>13338</v>
      </c>
      <c r="F2033" t="s">
        <v>4</v>
      </c>
      <c r="G2033" s="2">
        <v>43032</v>
      </c>
      <c r="H2033" s="1">
        <v>348089</v>
      </c>
      <c r="I2033" s="1">
        <v>347080</v>
      </c>
      <c r="J2033" s="1">
        <v>347080</v>
      </c>
      <c r="K2033" s="1">
        <v>138832</v>
      </c>
    </row>
    <row r="2034" spans="1:11" x14ac:dyDescent="0.25">
      <c r="A2034" t="s">
        <v>21326</v>
      </c>
      <c r="B2034" t="s">
        <v>21325</v>
      </c>
      <c r="C2034" t="s">
        <v>21324</v>
      </c>
      <c r="D2034" t="s">
        <v>21323</v>
      </c>
      <c r="E2034" t="s">
        <v>13338</v>
      </c>
      <c r="F2034" t="s">
        <v>10658</v>
      </c>
      <c r="G2034" s="2">
        <v>43059</v>
      </c>
      <c r="I2034" s="1">
        <v>83864</v>
      </c>
      <c r="J2034" s="1">
        <v>83864</v>
      </c>
      <c r="K2034" s="1">
        <v>41932</v>
      </c>
    </row>
    <row r="2035" spans="1:11" x14ac:dyDescent="0.25">
      <c r="A2035" t="s">
        <v>21322</v>
      </c>
      <c r="B2035" t="s">
        <v>21321</v>
      </c>
      <c r="C2035" t="s">
        <v>8</v>
      </c>
      <c r="D2035" t="s">
        <v>7</v>
      </c>
      <c r="E2035" t="s">
        <v>13338</v>
      </c>
      <c r="F2035" t="s">
        <v>10658</v>
      </c>
      <c r="G2035" s="2">
        <v>43046</v>
      </c>
      <c r="H2035" s="1">
        <v>295502</v>
      </c>
      <c r="I2035" s="1">
        <v>276851</v>
      </c>
      <c r="J2035" s="1">
        <v>276851</v>
      </c>
      <c r="K2035" s="1">
        <v>115889.5</v>
      </c>
    </row>
    <row r="2036" spans="1:11" x14ac:dyDescent="0.25">
      <c r="A2036" t="s">
        <v>21320</v>
      </c>
      <c r="B2036" t="s">
        <v>21319</v>
      </c>
      <c r="C2036" t="s">
        <v>12231</v>
      </c>
      <c r="D2036" t="s">
        <v>12230</v>
      </c>
      <c r="E2036" t="s">
        <v>13338</v>
      </c>
      <c r="F2036" t="s">
        <v>10658</v>
      </c>
      <c r="G2036" s="2">
        <v>42977</v>
      </c>
      <c r="H2036" s="1">
        <v>7168</v>
      </c>
      <c r="I2036" s="1">
        <v>7161</v>
      </c>
      <c r="J2036" s="1">
        <v>7161</v>
      </c>
      <c r="K2036" s="1">
        <v>2864.4</v>
      </c>
    </row>
    <row r="2037" spans="1:11" x14ac:dyDescent="0.25">
      <c r="A2037" t="s">
        <v>21318</v>
      </c>
      <c r="B2037" t="s">
        <v>21317</v>
      </c>
      <c r="C2037" t="s">
        <v>21316</v>
      </c>
      <c r="D2037" t="s">
        <v>21315</v>
      </c>
      <c r="E2037" t="s">
        <v>13338</v>
      </c>
      <c r="F2037" t="s">
        <v>10658</v>
      </c>
      <c r="G2037" s="2">
        <v>43003</v>
      </c>
      <c r="I2037" s="1">
        <v>44096</v>
      </c>
      <c r="J2037" s="1">
        <v>44096</v>
      </c>
      <c r="K2037" s="1">
        <v>17638.400000000001</v>
      </c>
    </row>
    <row r="2038" spans="1:11" x14ac:dyDescent="0.25">
      <c r="A2038" t="s">
        <v>21314</v>
      </c>
      <c r="B2038" t="s">
        <v>21313</v>
      </c>
      <c r="C2038" t="s">
        <v>21312</v>
      </c>
      <c r="D2038" t="s">
        <v>21311</v>
      </c>
      <c r="E2038" t="s">
        <v>13338</v>
      </c>
      <c r="F2038" t="s">
        <v>10658</v>
      </c>
      <c r="G2038" s="2">
        <v>42969</v>
      </c>
      <c r="H2038" s="1">
        <v>5114</v>
      </c>
      <c r="I2038" s="1">
        <v>4920</v>
      </c>
      <c r="J2038" s="1">
        <v>4920</v>
      </c>
      <c r="K2038" s="1">
        <v>2230.1</v>
      </c>
    </row>
    <row r="2039" spans="1:11" x14ac:dyDescent="0.25">
      <c r="A2039" t="s">
        <v>21310</v>
      </c>
      <c r="B2039" t="s">
        <v>21309</v>
      </c>
      <c r="C2039" t="s">
        <v>21308</v>
      </c>
      <c r="D2039" t="s">
        <v>21307</v>
      </c>
      <c r="E2039" t="s">
        <v>13338</v>
      </c>
      <c r="F2039" t="s">
        <v>10658</v>
      </c>
      <c r="G2039" s="2">
        <v>42860</v>
      </c>
      <c r="I2039" s="1">
        <v>20440</v>
      </c>
      <c r="J2039" s="1">
        <v>20440</v>
      </c>
      <c r="K2039" s="1">
        <v>10220</v>
      </c>
    </row>
    <row r="2040" spans="1:11" x14ac:dyDescent="0.25">
      <c r="A2040" t="s">
        <v>21306</v>
      </c>
      <c r="B2040" t="s">
        <v>21305</v>
      </c>
      <c r="C2040" t="s">
        <v>21304</v>
      </c>
      <c r="D2040" t="s">
        <v>21303</v>
      </c>
      <c r="E2040" t="s">
        <v>13338</v>
      </c>
      <c r="F2040" t="s">
        <v>10658</v>
      </c>
      <c r="G2040" s="2">
        <v>42989</v>
      </c>
      <c r="I2040" s="1">
        <v>121961</v>
      </c>
      <c r="J2040" s="1">
        <v>121961</v>
      </c>
      <c r="K2040" s="1">
        <v>48784.4</v>
      </c>
    </row>
    <row r="2041" spans="1:11" x14ac:dyDescent="0.25">
      <c r="A2041" t="s">
        <v>21302</v>
      </c>
      <c r="B2041" t="s">
        <v>21301</v>
      </c>
      <c r="C2041" t="s">
        <v>8831</v>
      </c>
      <c r="D2041" t="s">
        <v>8830</v>
      </c>
      <c r="E2041" t="s">
        <v>13338</v>
      </c>
      <c r="F2041" t="s">
        <v>4</v>
      </c>
      <c r="G2041" s="2">
        <v>43033</v>
      </c>
      <c r="H2041" s="1">
        <v>24306</v>
      </c>
      <c r="I2041" s="1">
        <v>23495</v>
      </c>
      <c r="J2041" s="1">
        <v>23495</v>
      </c>
      <c r="K2041" s="1">
        <v>11747.5</v>
      </c>
    </row>
    <row r="2042" spans="1:11" x14ac:dyDescent="0.25">
      <c r="A2042" t="s">
        <v>21300</v>
      </c>
      <c r="B2042" t="s">
        <v>21299</v>
      </c>
      <c r="C2042" t="s">
        <v>21298</v>
      </c>
      <c r="D2042" t="s">
        <v>21297</v>
      </c>
      <c r="E2042" t="s">
        <v>13338</v>
      </c>
      <c r="F2042" t="s">
        <v>4</v>
      </c>
      <c r="G2042" s="2">
        <v>43054</v>
      </c>
      <c r="I2042" s="1">
        <v>29757</v>
      </c>
      <c r="J2042" s="1">
        <v>29757</v>
      </c>
      <c r="K2042" s="1">
        <v>11902.8</v>
      </c>
    </row>
    <row r="2043" spans="1:11" x14ac:dyDescent="0.25">
      <c r="A2043" t="s">
        <v>21296</v>
      </c>
      <c r="B2043" t="s">
        <v>21295</v>
      </c>
      <c r="C2043" t="s">
        <v>21294</v>
      </c>
      <c r="D2043" t="s">
        <v>21293</v>
      </c>
      <c r="E2043" t="s">
        <v>13338</v>
      </c>
      <c r="F2043" t="s">
        <v>10658</v>
      </c>
      <c r="G2043" s="2">
        <v>42969</v>
      </c>
      <c r="H2043" s="1">
        <v>491584</v>
      </c>
      <c r="I2043" s="1">
        <v>488925</v>
      </c>
      <c r="J2043" s="1">
        <v>488925</v>
      </c>
      <c r="K2043" s="1">
        <v>202671</v>
      </c>
    </row>
    <row r="2044" spans="1:11" x14ac:dyDescent="0.25">
      <c r="A2044" t="s">
        <v>21292</v>
      </c>
      <c r="B2044" t="s">
        <v>21291</v>
      </c>
      <c r="C2044" t="s">
        <v>3205</v>
      </c>
      <c r="D2044" t="s">
        <v>3204</v>
      </c>
      <c r="E2044" t="s">
        <v>13338</v>
      </c>
      <c r="F2044" t="s">
        <v>4</v>
      </c>
      <c r="G2044" s="2">
        <v>43052</v>
      </c>
      <c r="H2044" s="1">
        <v>145266</v>
      </c>
      <c r="I2044" s="1">
        <v>173045</v>
      </c>
      <c r="J2044" s="1">
        <v>173045</v>
      </c>
      <c r="K2044" s="1">
        <v>70138.8</v>
      </c>
    </row>
    <row r="2045" spans="1:11" x14ac:dyDescent="0.25">
      <c r="A2045" t="s">
        <v>21290</v>
      </c>
      <c r="B2045" t="s">
        <v>21289</v>
      </c>
      <c r="C2045" t="s">
        <v>21288</v>
      </c>
      <c r="D2045" t="s">
        <v>21287</v>
      </c>
      <c r="E2045" t="s">
        <v>13338</v>
      </c>
      <c r="F2045" t="s">
        <v>10658</v>
      </c>
      <c r="G2045" s="2">
        <v>43059</v>
      </c>
      <c r="H2045" s="1">
        <v>497902</v>
      </c>
      <c r="I2045" s="1">
        <v>497653</v>
      </c>
      <c r="J2045" s="1">
        <v>497653</v>
      </c>
      <c r="K2045" s="1">
        <v>205765.9</v>
      </c>
    </row>
    <row r="2046" spans="1:11" x14ac:dyDescent="0.25">
      <c r="A2046" t="s">
        <v>21286</v>
      </c>
      <c r="B2046" t="s">
        <v>21285</v>
      </c>
      <c r="C2046" t="s">
        <v>21284</v>
      </c>
      <c r="D2046" t="s">
        <v>21283</v>
      </c>
      <c r="E2046" t="s">
        <v>13338</v>
      </c>
      <c r="F2046" t="s">
        <v>10658</v>
      </c>
      <c r="G2046" s="2">
        <v>43062</v>
      </c>
      <c r="I2046" s="1">
        <v>117327</v>
      </c>
      <c r="J2046" s="1">
        <v>117327</v>
      </c>
      <c r="K2046" s="1">
        <v>46930.8</v>
      </c>
    </row>
    <row r="2047" spans="1:11" x14ac:dyDescent="0.25">
      <c r="A2047" t="s">
        <v>21282</v>
      </c>
      <c r="B2047" t="s">
        <v>21281</v>
      </c>
      <c r="C2047" t="s">
        <v>21280</v>
      </c>
      <c r="D2047" t="s">
        <v>21279</v>
      </c>
      <c r="E2047" t="s">
        <v>13338</v>
      </c>
      <c r="F2047" t="s">
        <v>10658</v>
      </c>
      <c r="G2047" s="2">
        <v>43062</v>
      </c>
      <c r="I2047" s="1">
        <v>256109</v>
      </c>
      <c r="J2047" s="1">
        <v>256109</v>
      </c>
      <c r="K2047" s="1">
        <v>128054.5</v>
      </c>
    </row>
    <row r="2048" spans="1:11" x14ac:dyDescent="0.25">
      <c r="A2048" t="s">
        <v>21278</v>
      </c>
      <c r="B2048" t="s">
        <v>21277</v>
      </c>
      <c r="C2048" t="s">
        <v>21276</v>
      </c>
      <c r="D2048" t="s">
        <v>21275</v>
      </c>
      <c r="E2048" t="s">
        <v>13338</v>
      </c>
      <c r="F2048" t="s">
        <v>10658</v>
      </c>
      <c r="G2048" s="2">
        <v>43059</v>
      </c>
      <c r="I2048" s="1">
        <v>2088</v>
      </c>
      <c r="J2048" s="1">
        <v>2088</v>
      </c>
      <c r="K2048" s="1">
        <v>835.2</v>
      </c>
    </row>
    <row r="2049" spans="1:11" x14ac:dyDescent="0.25">
      <c r="A2049" t="s">
        <v>21274</v>
      </c>
      <c r="B2049" t="s">
        <v>21273</v>
      </c>
      <c r="C2049" t="s">
        <v>3468</v>
      </c>
      <c r="D2049" t="s">
        <v>3467</v>
      </c>
      <c r="E2049" t="s">
        <v>13338</v>
      </c>
      <c r="F2049" t="s">
        <v>4</v>
      </c>
      <c r="G2049" s="2">
        <v>43025</v>
      </c>
      <c r="H2049" s="1">
        <v>652702</v>
      </c>
      <c r="I2049" s="1">
        <v>889534</v>
      </c>
      <c r="J2049" s="1">
        <v>889534</v>
      </c>
      <c r="K2049" s="1">
        <v>376091.3</v>
      </c>
    </row>
    <row r="2050" spans="1:11" x14ac:dyDescent="0.25">
      <c r="A2050" t="s">
        <v>21272</v>
      </c>
      <c r="B2050" t="s">
        <v>21271</v>
      </c>
      <c r="C2050" t="s">
        <v>21270</v>
      </c>
      <c r="D2050" t="s">
        <v>21269</v>
      </c>
      <c r="E2050" t="s">
        <v>13338</v>
      </c>
      <c r="F2050" t="s">
        <v>4</v>
      </c>
      <c r="G2050" s="2">
        <v>43048</v>
      </c>
      <c r="H2050" s="1">
        <v>14496</v>
      </c>
      <c r="I2050" s="1">
        <v>12326</v>
      </c>
      <c r="J2050" s="1">
        <v>12326</v>
      </c>
      <c r="K2050" s="1">
        <v>6163</v>
      </c>
    </row>
    <row r="2051" spans="1:11" x14ac:dyDescent="0.25">
      <c r="A2051" t="s">
        <v>21268</v>
      </c>
      <c r="B2051" t="s">
        <v>21267</v>
      </c>
      <c r="C2051" t="s">
        <v>21266</v>
      </c>
      <c r="D2051" t="s">
        <v>21265</v>
      </c>
      <c r="E2051" t="s">
        <v>13338</v>
      </c>
      <c r="F2051" t="s">
        <v>4</v>
      </c>
      <c r="G2051" s="2">
        <v>43080</v>
      </c>
      <c r="H2051" s="1">
        <v>13325</v>
      </c>
      <c r="I2051" s="1">
        <v>13275</v>
      </c>
      <c r="J2051" s="1">
        <v>13275</v>
      </c>
      <c r="K2051" s="1">
        <v>5310</v>
      </c>
    </row>
    <row r="2052" spans="1:11" x14ac:dyDescent="0.25">
      <c r="A2052" t="s">
        <v>21264</v>
      </c>
      <c r="B2052" t="s">
        <v>21263</v>
      </c>
      <c r="C2052" t="s">
        <v>9528</v>
      </c>
      <c r="D2052" t="s">
        <v>9527</v>
      </c>
      <c r="E2052" t="s">
        <v>13338</v>
      </c>
      <c r="F2052" t="s">
        <v>10658</v>
      </c>
      <c r="G2052" s="2">
        <v>43077</v>
      </c>
      <c r="H2052" s="1">
        <v>23602</v>
      </c>
      <c r="I2052" s="1">
        <v>23590</v>
      </c>
      <c r="J2052" s="1">
        <v>23590</v>
      </c>
      <c r="K2052" s="1">
        <v>10995.3</v>
      </c>
    </row>
    <row r="2053" spans="1:11" x14ac:dyDescent="0.25">
      <c r="A2053" t="s">
        <v>21262</v>
      </c>
      <c r="B2053" t="s">
        <v>21261</v>
      </c>
      <c r="C2053" t="s">
        <v>21260</v>
      </c>
      <c r="D2053" t="s">
        <v>21259</v>
      </c>
      <c r="E2053" t="s">
        <v>13338</v>
      </c>
      <c r="F2053" t="s">
        <v>10658</v>
      </c>
      <c r="G2053" s="2">
        <v>42993</v>
      </c>
      <c r="H2053" s="1">
        <v>14832</v>
      </c>
      <c r="I2053" s="1">
        <v>14337</v>
      </c>
      <c r="J2053" s="1">
        <v>14337</v>
      </c>
      <c r="K2053" s="1">
        <v>7168.5</v>
      </c>
    </row>
    <row r="2054" spans="1:11" x14ac:dyDescent="0.25">
      <c r="A2054" t="s">
        <v>21258</v>
      </c>
      <c r="B2054" t="s">
        <v>21257</v>
      </c>
      <c r="C2054" t="s">
        <v>21256</v>
      </c>
      <c r="D2054" t="s">
        <v>21255</v>
      </c>
      <c r="E2054" t="s">
        <v>13338</v>
      </c>
      <c r="F2054" t="s">
        <v>10658</v>
      </c>
      <c r="G2054" s="2">
        <v>43084</v>
      </c>
      <c r="I2054" s="1">
        <v>291289</v>
      </c>
      <c r="J2054" s="1">
        <v>291289</v>
      </c>
      <c r="K2054" s="1">
        <v>144235.6</v>
      </c>
    </row>
    <row r="2055" spans="1:11" x14ac:dyDescent="0.25">
      <c r="A2055" t="s">
        <v>21254</v>
      </c>
      <c r="B2055" t="s">
        <v>21253</v>
      </c>
      <c r="C2055" t="s">
        <v>21252</v>
      </c>
      <c r="D2055" t="s">
        <v>21251</v>
      </c>
      <c r="E2055" t="s">
        <v>13338</v>
      </c>
      <c r="F2055" t="s">
        <v>10658</v>
      </c>
      <c r="G2055" s="2">
        <v>43040</v>
      </c>
      <c r="I2055" s="1">
        <v>10887</v>
      </c>
      <c r="J2055" s="1">
        <v>10887</v>
      </c>
      <c r="K2055" s="1">
        <v>4354.8</v>
      </c>
    </row>
    <row r="2056" spans="1:11" x14ac:dyDescent="0.25">
      <c r="A2056" t="s">
        <v>21250</v>
      </c>
      <c r="B2056" t="s">
        <v>21249</v>
      </c>
      <c r="C2056" t="s">
        <v>21248</v>
      </c>
      <c r="D2056" t="s">
        <v>21247</v>
      </c>
      <c r="E2056" t="s">
        <v>13338</v>
      </c>
      <c r="F2056" t="s">
        <v>10658</v>
      </c>
      <c r="G2056" s="2">
        <v>43025</v>
      </c>
      <c r="H2056" s="1">
        <v>54330</v>
      </c>
      <c r="I2056" s="1">
        <v>54328</v>
      </c>
      <c r="J2056" s="1">
        <v>54328</v>
      </c>
      <c r="K2056" s="1">
        <v>27164</v>
      </c>
    </row>
    <row r="2057" spans="1:11" x14ac:dyDescent="0.25">
      <c r="A2057" t="s">
        <v>21246</v>
      </c>
      <c r="B2057" t="s">
        <v>21245</v>
      </c>
      <c r="C2057" t="s">
        <v>21244</v>
      </c>
      <c r="D2057" t="s">
        <v>21243</v>
      </c>
      <c r="E2057" t="s">
        <v>13338</v>
      </c>
      <c r="F2057" t="s">
        <v>10658</v>
      </c>
      <c r="G2057" s="2">
        <v>42970</v>
      </c>
      <c r="H2057" s="1">
        <v>20284</v>
      </c>
      <c r="I2057" s="1">
        <v>20223</v>
      </c>
      <c r="J2057" s="1">
        <v>20223</v>
      </c>
      <c r="K2057" s="1">
        <v>8089.2</v>
      </c>
    </row>
    <row r="2058" spans="1:11" x14ac:dyDescent="0.25">
      <c r="A2058" t="s">
        <v>21242</v>
      </c>
      <c r="B2058" t="s">
        <v>21241</v>
      </c>
      <c r="C2058" t="s">
        <v>21240</v>
      </c>
      <c r="D2058" t="s">
        <v>21239</v>
      </c>
      <c r="E2058" t="s">
        <v>13338</v>
      </c>
      <c r="F2058" t="s">
        <v>10658</v>
      </c>
      <c r="G2058" s="2">
        <v>42970</v>
      </c>
      <c r="H2058" s="1">
        <v>39114</v>
      </c>
      <c r="I2058" s="1">
        <v>39024</v>
      </c>
      <c r="J2058" s="1">
        <v>39024</v>
      </c>
      <c r="K2058" s="1">
        <v>15812.9</v>
      </c>
    </row>
    <row r="2059" spans="1:11" x14ac:dyDescent="0.25">
      <c r="A2059" t="s">
        <v>21238</v>
      </c>
      <c r="B2059" t="s">
        <v>21237</v>
      </c>
      <c r="C2059" t="s">
        <v>21236</v>
      </c>
      <c r="D2059" t="s">
        <v>21235</v>
      </c>
      <c r="E2059" t="s">
        <v>13338</v>
      </c>
      <c r="F2059" t="s">
        <v>4</v>
      </c>
      <c r="G2059" s="2">
        <v>43046</v>
      </c>
      <c r="I2059" s="1">
        <v>124208</v>
      </c>
      <c r="J2059" s="1">
        <v>124208</v>
      </c>
      <c r="K2059" s="1">
        <v>49683.199999999997</v>
      </c>
    </row>
    <row r="2060" spans="1:11" x14ac:dyDescent="0.25">
      <c r="A2060" t="s">
        <v>21234</v>
      </c>
      <c r="B2060" t="s">
        <v>21233</v>
      </c>
      <c r="C2060" t="s">
        <v>21232</v>
      </c>
      <c r="D2060" t="s">
        <v>21231</v>
      </c>
      <c r="E2060" t="s">
        <v>13338</v>
      </c>
      <c r="F2060" t="s">
        <v>4</v>
      </c>
      <c r="G2060" s="2">
        <v>43052</v>
      </c>
      <c r="H2060" s="1">
        <v>214382</v>
      </c>
      <c r="J2060" s="1">
        <v>214382</v>
      </c>
      <c r="K2060" s="1">
        <v>85752.8</v>
      </c>
    </row>
    <row r="2061" spans="1:11" x14ac:dyDescent="0.25">
      <c r="A2061" t="s">
        <v>21230</v>
      </c>
      <c r="B2061" t="s">
        <v>21229</v>
      </c>
      <c r="C2061" t="s">
        <v>21228</v>
      </c>
      <c r="D2061" t="s">
        <v>21227</v>
      </c>
      <c r="E2061" t="s">
        <v>13338</v>
      </c>
      <c r="F2061" t="s">
        <v>10658</v>
      </c>
      <c r="G2061" s="2">
        <v>43033</v>
      </c>
      <c r="I2061" s="1">
        <v>35575</v>
      </c>
      <c r="J2061" s="1">
        <v>35575</v>
      </c>
      <c r="K2061" s="1">
        <v>17770.8</v>
      </c>
    </row>
    <row r="2062" spans="1:11" x14ac:dyDescent="0.25">
      <c r="A2062" t="s">
        <v>21226</v>
      </c>
      <c r="B2062" t="s">
        <v>21225</v>
      </c>
      <c r="C2062" t="s">
        <v>21224</v>
      </c>
      <c r="D2062" t="s">
        <v>21223</v>
      </c>
      <c r="E2062" t="s">
        <v>13338</v>
      </c>
      <c r="F2062" t="s">
        <v>4</v>
      </c>
      <c r="G2062" s="2">
        <v>43004</v>
      </c>
      <c r="I2062" s="1">
        <v>27749</v>
      </c>
      <c r="J2062" s="1">
        <v>27749</v>
      </c>
      <c r="K2062" s="1">
        <v>11099.6</v>
      </c>
    </row>
    <row r="2063" spans="1:11" x14ac:dyDescent="0.25">
      <c r="A2063" t="s">
        <v>21222</v>
      </c>
      <c r="B2063" t="s">
        <v>21221</v>
      </c>
      <c r="C2063" t="s">
        <v>21220</v>
      </c>
      <c r="D2063" t="s">
        <v>21219</v>
      </c>
      <c r="E2063" t="s">
        <v>13338</v>
      </c>
      <c r="F2063" t="s">
        <v>10658</v>
      </c>
      <c r="G2063" s="2">
        <v>42989</v>
      </c>
      <c r="H2063" s="1">
        <v>976264</v>
      </c>
      <c r="I2063" s="1">
        <v>971166</v>
      </c>
      <c r="J2063" s="1">
        <v>971166</v>
      </c>
      <c r="K2063" s="1">
        <v>402309.3</v>
      </c>
    </row>
    <row r="2064" spans="1:11" x14ac:dyDescent="0.25">
      <c r="A2064" t="s">
        <v>21218</v>
      </c>
      <c r="B2064" t="s">
        <v>21217</v>
      </c>
      <c r="C2064" t="s">
        <v>21216</v>
      </c>
      <c r="D2064" t="s">
        <v>21215</v>
      </c>
      <c r="E2064" t="s">
        <v>13338</v>
      </c>
      <c r="F2064" t="s">
        <v>10658</v>
      </c>
      <c r="G2064" s="2">
        <v>43025</v>
      </c>
      <c r="H2064" s="1">
        <v>189240</v>
      </c>
      <c r="I2064" s="1">
        <v>187582</v>
      </c>
      <c r="J2064" s="1">
        <v>187582</v>
      </c>
      <c r="K2064" s="1">
        <v>79674.399999999994</v>
      </c>
    </row>
    <row r="2065" spans="1:11" x14ac:dyDescent="0.25">
      <c r="A2065" t="s">
        <v>21214</v>
      </c>
      <c r="B2065" t="s">
        <v>21213</v>
      </c>
      <c r="C2065" t="s">
        <v>21212</v>
      </c>
      <c r="D2065" t="s">
        <v>21211</v>
      </c>
      <c r="E2065" t="s">
        <v>13338</v>
      </c>
      <c r="F2065" t="s">
        <v>10658</v>
      </c>
      <c r="G2065" s="2">
        <v>43059</v>
      </c>
      <c r="I2065" s="1">
        <v>17109</v>
      </c>
      <c r="J2065" s="1">
        <v>17109</v>
      </c>
      <c r="K2065" s="1">
        <v>6846.7</v>
      </c>
    </row>
    <row r="2066" spans="1:11" x14ac:dyDescent="0.25">
      <c r="A2066" t="s">
        <v>21210</v>
      </c>
      <c r="B2066" t="s">
        <v>21209</v>
      </c>
      <c r="C2066" t="s">
        <v>21208</v>
      </c>
      <c r="D2066" t="s">
        <v>21207</v>
      </c>
      <c r="E2066" t="s">
        <v>13338</v>
      </c>
      <c r="F2066" t="s">
        <v>10658</v>
      </c>
      <c r="G2066" s="2">
        <v>43062</v>
      </c>
      <c r="I2066" s="1">
        <v>19704</v>
      </c>
      <c r="J2066" s="1">
        <v>19704</v>
      </c>
      <c r="K2066" s="1">
        <v>7884.1</v>
      </c>
    </row>
    <row r="2067" spans="1:11" x14ac:dyDescent="0.25">
      <c r="A2067" t="s">
        <v>21206</v>
      </c>
      <c r="B2067" t="s">
        <v>21205</v>
      </c>
      <c r="C2067" t="s">
        <v>7545</v>
      </c>
      <c r="D2067" t="s">
        <v>7544</v>
      </c>
      <c r="E2067" t="s">
        <v>13338</v>
      </c>
      <c r="F2067" t="s">
        <v>4</v>
      </c>
      <c r="G2067" s="2">
        <v>43052</v>
      </c>
      <c r="I2067" s="1">
        <v>92607</v>
      </c>
      <c r="J2067" s="1">
        <v>92607</v>
      </c>
      <c r="K2067" s="1">
        <v>43387</v>
      </c>
    </row>
    <row r="2068" spans="1:11" x14ac:dyDescent="0.25">
      <c r="A2068" t="s">
        <v>21204</v>
      </c>
      <c r="B2068" t="s">
        <v>21203</v>
      </c>
      <c r="C2068" t="s">
        <v>21202</v>
      </c>
      <c r="D2068" t="s">
        <v>21201</v>
      </c>
      <c r="E2068" t="s">
        <v>13338</v>
      </c>
      <c r="F2068" t="s">
        <v>10658</v>
      </c>
      <c r="G2068" s="2">
        <v>43014</v>
      </c>
      <c r="H2068" s="1">
        <v>403573</v>
      </c>
      <c r="I2068" s="1">
        <v>403519</v>
      </c>
      <c r="J2068" s="1">
        <v>403519</v>
      </c>
      <c r="K2068" s="1">
        <v>201759.5</v>
      </c>
    </row>
    <row r="2069" spans="1:11" x14ac:dyDescent="0.25">
      <c r="A2069" t="s">
        <v>21200</v>
      </c>
      <c r="B2069" t="s">
        <v>21199</v>
      </c>
      <c r="C2069" t="s">
        <v>21198</v>
      </c>
      <c r="D2069" t="s">
        <v>21197</v>
      </c>
      <c r="E2069" t="s">
        <v>13338</v>
      </c>
      <c r="F2069" t="s">
        <v>10658</v>
      </c>
      <c r="G2069" s="2">
        <v>43052</v>
      </c>
      <c r="H2069" s="1">
        <v>11756</v>
      </c>
      <c r="I2069" s="1">
        <v>11437</v>
      </c>
      <c r="J2069" s="1">
        <v>11437</v>
      </c>
      <c r="K2069" s="1">
        <v>5492</v>
      </c>
    </row>
    <row r="2070" spans="1:11" x14ac:dyDescent="0.25">
      <c r="A2070" t="s">
        <v>21196</v>
      </c>
      <c r="B2070" t="s">
        <v>21195</v>
      </c>
      <c r="C2070" t="s">
        <v>21194</v>
      </c>
      <c r="D2070" t="s">
        <v>21193</v>
      </c>
      <c r="E2070" t="s">
        <v>13338</v>
      </c>
      <c r="F2070" t="s">
        <v>10658</v>
      </c>
      <c r="G2070" s="2">
        <v>42991</v>
      </c>
      <c r="H2070" s="1">
        <v>295068</v>
      </c>
      <c r="I2070" s="1">
        <v>292270</v>
      </c>
      <c r="J2070" s="1">
        <v>292270</v>
      </c>
      <c r="K2070" s="1">
        <v>121983.5</v>
      </c>
    </row>
    <row r="2071" spans="1:11" x14ac:dyDescent="0.25">
      <c r="A2071" t="s">
        <v>21192</v>
      </c>
      <c r="B2071" t="s">
        <v>21191</v>
      </c>
      <c r="C2071" t="s">
        <v>21190</v>
      </c>
      <c r="D2071" t="s">
        <v>21189</v>
      </c>
      <c r="E2071" t="s">
        <v>13338</v>
      </c>
      <c r="F2071" t="s">
        <v>10658</v>
      </c>
      <c r="G2071" s="2">
        <v>43046</v>
      </c>
      <c r="H2071" s="1">
        <v>18124</v>
      </c>
      <c r="I2071" s="1">
        <v>17519</v>
      </c>
      <c r="J2071" s="1">
        <v>17519</v>
      </c>
      <c r="K2071" s="1">
        <v>8759.5</v>
      </c>
    </row>
    <row r="2072" spans="1:11" x14ac:dyDescent="0.25">
      <c r="A2072" t="s">
        <v>21188</v>
      </c>
      <c r="B2072" t="s">
        <v>21187</v>
      </c>
      <c r="C2072" t="s">
        <v>21186</v>
      </c>
      <c r="D2072" t="s">
        <v>21185</v>
      </c>
      <c r="E2072" t="s">
        <v>13338</v>
      </c>
      <c r="F2072" t="s">
        <v>10658</v>
      </c>
      <c r="G2072" s="2">
        <v>42970</v>
      </c>
      <c r="I2072" s="1">
        <v>49183</v>
      </c>
      <c r="J2072" s="1">
        <v>49183</v>
      </c>
      <c r="K2072" s="1">
        <v>24591.5</v>
      </c>
    </row>
    <row r="2073" spans="1:11" x14ac:dyDescent="0.25">
      <c r="A2073" t="s">
        <v>21184</v>
      </c>
      <c r="B2073" t="s">
        <v>21183</v>
      </c>
      <c r="C2073" t="s">
        <v>21182</v>
      </c>
      <c r="D2073" t="s">
        <v>21181</v>
      </c>
      <c r="E2073" t="s">
        <v>13338</v>
      </c>
      <c r="F2073" t="s">
        <v>10658</v>
      </c>
      <c r="G2073" s="2">
        <v>42970</v>
      </c>
      <c r="I2073" s="1">
        <v>8575</v>
      </c>
      <c r="J2073" s="1">
        <v>8575</v>
      </c>
      <c r="K2073" s="1">
        <v>4287.5</v>
      </c>
    </row>
    <row r="2074" spans="1:11" x14ac:dyDescent="0.25">
      <c r="A2074" t="s">
        <v>21180</v>
      </c>
      <c r="B2074" t="s">
        <v>21179</v>
      </c>
      <c r="C2074" t="s">
        <v>21178</v>
      </c>
      <c r="D2074" t="s">
        <v>21177</v>
      </c>
      <c r="E2074" t="s">
        <v>13338</v>
      </c>
      <c r="F2074" t="s">
        <v>10658</v>
      </c>
      <c r="G2074" s="2">
        <v>42991</v>
      </c>
      <c r="H2074" s="1">
        <v>438176</v>
      </c>
      <c r="I2074" s="1">
        <v>432946</v>
      </c>
      <c r="J2074" s="1">
        <v>432946</v>
      </c>
      <c r="K2074" s="1">
        <v>182692.6</v>
      </c>
    </row>
    <row r="2075" spans="1:11" x14ac:dyDescent="0.25">
      <c r="A2075" t="s">
        <v>21176</v>
      </c>
      <c r="B2075" t="s">
        <v>21175</v>
      </c>
      <c r="C2075" t="s">
        <v>134</v>
      </c>
      <c r="D2075" t="s">
        <v>133</v>
      </c>
      <c r="E2075" t="s">
        <v>13338</v>
      </c>
      <c r="F2075" t="s">
        <v>10658</v>
      </c>
      <c r="G2075" s="2">
        <v>43040</v>
      </c>
      <c r="I2075" s="1">
        <v>533526</v>
      </c>
      <c r="J2075" s="1">
        <v>533526</v>
      </c>
      <c r="K2075" s="1">
        <v>220992.4</v>
      </c>
    </row>
    <row r="2076" spans="1:11" x14ac:dyDescent="0.25">
      <c r="A2076" t="s">
        <v>21174</v>
      </c>
      <c r="B2076" t="s">
        <v>21173</v>
      </c>
      <c r="C2076" t="s">
        <v>9586</v>
      </c>
      <c r="D2076" t="s">
        <v>9585</v>
      </c>
      <c r="E2076" t="s">
        <v>13338</v>
      </c>
      <c r="F2076" t="s">
        <v>10658</v>
      </c>
      <c r="G2076" s="2">
        <v>43004</v>
      </c>
      <c r="H2076" s="1">
        <v>1795492</v>
      </c>
      <c r="I2076" s="1">
        <v>1744328</v>
      </c>
      <c r="J2076" s="1">
        <v>1744328</v>
      </c>
      <c r="K2076" s="1">
        <v>706454.5</v>
      </c>
    </row>
    <row r="2077" spans="1:11" x14ac:dyDescent="0.25">
      <c r="A2077" t="s">
        <v>21172</v>
      </c>
      <c r="B2077" t="s">
        <v>21171</v>
      </c>
      <c r="C2077" t="s">
        <v>21170</v>
      </c>
      <c r="D2077" t="s">
        <v>21169</v>
      </c>
      <c r="E2077" t="s">
        <v>13338</v>
      </c>
      <c r="F2077" t="s">
        <v>10658</v>
      </c>
      <c r="G2077" s="2">
        <v>42997</v>
      </c>
      <c r="H2077" s="1">
        <v>580854</v>
      </c>
      <c r="I2077" s="1">
        <v>575029</v>
      </c>
      <c r="J2077" s="1">
        <v>575029</v>
      </c>
      <c r="K2077" s="1">
        <v>246846</v>
      </c>
    </row>
    <row r="2078" spans="1:11" x14ac:dyDescent="0.25">
      <c r="A2078" t="s">
        <v>21168</v>
      </c>
      <c r="B2078" t="s">
        <v>21167</v>
      </c>
      <c r="C2078" t="s">
        <v>21166</v>
      </c>
      <c r="D2078" t="s">
        <v>21165</v>
      </c>
      <c r="E2078" t="s">
        <v>13338</v>
      </c>
      <c r="F2078" t="s">
        <v>4</v>
      </c>
      <c r="G2078" s="2">
        <v>43014</v>
      </c>
      <c r="H2078" s="1">
        <v>93350</v>
      </c>
      <c r="I2078" s="1">
        <v>92796</v>
      </c>
      <c r="J2078" s="1">
        <v>92796</v>
      </c>
      <c r="K2078" s="1">
        <v>38610.9</v>
      </c>
    </row>
    <row r="2079" spans="1:11" x14ac:dyDescent="0.25">
      <c r="A2079" t="s">
        <v>21164</v>
      </c>
      <c r="B2079" t="s">
        <v>21163</v>
      </c>
      <c r="C2079" t="s">
        <v>4351</v>
      </c>
      <c r="D2079" t="s">
        <v>4350</v>
      </c>
      <c r="E2079" t="s">
        <v>13338</v>
      </c>
      <c r="F2079" t="s">
        <v>10658</v>
      </c>
      <c r="G2079" s="2">
        <v>43054</v>
      </c>
      <c r="I2079" s="1">
        <v>46791</v>
      </c>
      <c r="J2079" s="1">
        <v>46791</v>
      </c>
      <c r="K2079" s="1">
        <v>18716.400000000001</v>
      </c>
    </row>
    <row r="2080" spans="1:11" x14ac:dyDescent="0.25">
      <c r="A2080" t="s">
        <v>21162</v>
      </c>
      <c r="B2080" t="s">
        <v>21161</v>
      </c>
      <c r="C2080" t="s">
        <v>21160</v>
      </c>
      <c r="D2080" t="s">
        <v>21159</v>
      </c>
      <c r="E2080" t="s">
        <v>13338</v>
      </c>
      <c r="F2080" t="s">
        <v>10658</v>
      </c>
      <c r="G2080" s="2">
        <v>42999</v>
      </c>
      <c r="H2080" s="1">
        <v>248207</v>
      </c>
      <c r="I2080" s="1">
        <v>247927</v>
      </c>
      <c r="J2080" s="1">
        <v>247927</v>
      </c>
      <c r="K2080" s="1">
        <v>99170.8</v>
      </c>
    </row>
    <row r="2081" spans="1:11" x14ac:dyDescent="0.25">
      <c r="A2081" t="s">
        <v>21158</v>
      </c>
      <c r="B2081" t="s">
        <v>21157</v>
      </c>
      <c r="C2081" t="s">
        <v>21156</v>
      </c>
      <c r="D2081" t="s">
        <v>21155</v>
      </c>
      <c r="E2081" t="s">
        <v>13338</v>
      </c>
      <c r="F2081" t="s">
        <v>10658</v>
      </c>
      <c r="G2081" s="2">
        <v>42999</v>
      </c>
      <c r="H2081" s="1">
        <v>11095</v>
      </c>
      <c r="I2081" s="1">
        <v>11067</v>
      </c>
      <c r="J2081" s="1">
        <v>11067</v>
      </c>
      <c r="K2081" s="1">
        <v>4426.8</v>
      </c>
    </row>
    <row r="2082" spans="1:11" x14ac:dyDescent="0.25">
      <c r="A2082" t="s">
        <v>21154</v>
      </c>
      <c r="B2082" t="s">
        <v>21153</v>
      </c>
      <c r="C2082" t="s">
        <v>21152</v>
      </c>
      <c r="D2082" t="s">
        <v>21151</v>
      </c>
      <c r="E2082" t="s">
        <v>13338</v>
      </c>
      <c r="F2082" t="s">
        <v>10658</v>
      </c>
      <c r="G2082" s="2">
        <v>43026</v>
      </c>
      <c r="H2082" s="1">
        <v>238964</v>
      </c>
      <c r="I2082" s="1">
        <v>238639</v>
      </c>
      <c r="J2082" s="1">
        <v>238639</v>
      </c>
      <c r="K2082" s="1">
        <v>95455.6</v>
      </c>
    </row>
    <row r="2083" spans="1:11" x14ac:dyDescent="0.25">
      <c r="A2083" t="s">
        <v>21150</v>
      </c>
      <c r="B2083" t="s">
        <v>21149</v>
      </c>
      <c r="C2083" t="s">
        <v>21148</v>
      </c>
      <c r="D2083" t="s">
        <v>21147</v>
      </c>
      <c r="E2083" t="s">
        <v>13338</v>
      </c>
      <c r="F2083" t="s">
        <v>10658</v>
      </c>
      <c r="G2083" s="2">
        <v>42964</v>
      </c>
      <c r="H2083" s="1">
        <v>406008</v>
      </c>
      <c r="I2083" s="1">
        <v>405805</v>
      </c>
      <c r="J2083" s="1">
        <v>405805</v>
      </c>
      <c r="K2083" s="1">
        <v>162322</v>
      </c>
    </row>
    <row r="2084" spans="1:11" x14ac:dyDescent="0.25">
      <c r="A2084" t="s">
        <v>21146</v>
      </c>
      <c r="B2084" t="s">
        <v>21145</v>
      </c>
      <c r="C2084" t="s">
        <v>21144</v>
      </c>
      <c r="D2084" t="s">
        <v>21143</v>
      </c>
      <c r="E2084" t="s">
        <v>13338</v>
      </c>
      <c r="F2084" t="s">
        <v>10658</v>
      </c>
      <c r="G2084" s="2">
        <v>43046</v>
      </c>
      <c r="H2084" s="1">
        <v>13186</v>
      </c>
      <c r="I2084" s="1">
        <v>12934</v>
      </c>
      <c r="J2084" s="1">
        <v>12934</v>
      </c>
      <c r="K2084" s="1">
        <v>5894.5</v>
      </c>
    </row>
    <row r="2085" spans="1:11" x14ac:dyDescent="0.25">
      <c r="A2085" t="s">
        <v>21142</v>
      </c>
      <c r="B2085" t="s">
        <v>21141</v>
      </c>
      <c r="C2085" t="s">
        <v>10550</v>
      </c>
      <c r="D2085" t="s">
        <v>10549</v>
      </c>
      <c r="E2085" t="s">
        <v>13338</v>
      </c>
      <c r="F2085" t="s">
        <v>10658</v>
      </c>
      <c r="G2085" s="2">
        <v>42989</v>
      </c>
      <c r="H2085" s="1">
        <v>70948</v>
      </c>
      <c r="I2085" s="1">
        <v>70913</v>
      </c>
      <c r="J2085" s="1">
        <v>70913</v>
      </c>
      <c r="K2085" s="1">
        <v>28365.200000000001</v>
      </c>
    </row>
    <row r="2086" spans="1:11" x14ac:dyDescent="0.25">
      <c r="A2086" t="s">
        <v>21140</v>
      </c>
      <c r="B2086" t="s">
        <v>21139</v>
      </c>
      <c r="C2086" t="s">
        <v>21138</v>
      </c>
      <c r="D2086" t="s">
        <v>21137</v>
      </c>
      <c r="E2086" t="s">
        <v>13338</v>
      </c>
      <c r="F2086" t="s">
        <v>4</v>
      </c>
      <c r="G2086" s="2">
        <v>43041</v>
      </c>
      <c r="I2086" s="1">
        <v>4480</v>
      </c>
      <c r="J2086" s="1">
        <v>4480</v>
      </c>
      <c r="K2086" s="1">
        <v>1792</v>
      </c>
    </row>
    <row r="2087" spans="1:11" x14ac:dyDescent="0.25">
      <c r="A2087" t="s">
        <v>21136</v>
      </c>
      <c r="B2087" t="s">
        <v>21135</v>
      </c>
      <c r="C2087" t="s">
        <v>21134</v>
      </c>
      <c r="D2087" t="s">
        <v>21133</v>
      </c>
      <c r="E2087" t="s">
        <v>13338</v>
      </c>
      <c r="F2087" t="s">
        <v>10658</v>
      </c>
      <c r="G2087" s="2">
        <v>43013</v>
      </c>
      <c r="H2087" s="1">
        <v>3823</v>
      </c>
      <c r="I2087" s="1">
        <v>3360</v>
      </c>
      <c r="J2087" s="1">
        <v>3360</v>
      </c>
      <c r="K2087" s="1">
        <v>1680</v>
      </c>
    </row>
    <row r="2088" spans="1:11" x14ac:dyDescent="0.25">
      <c r="A2088" t="s">
        <v>21132</v>
      </c>
      <c r="B2088" t="s">
        <v>21131</v>
      </c>
      <c r="C2088" t="s">
        <v>21130</v>
      </c>
      <c r="D2088" t="s">
        <v>21129</v>
      </c>
      <c r="E2088" t="s">
        <v>13338</v>
      </c>
      <c r="F2088" t="s">
        <v>10658</v>
      </c>
      <c r="G2088" s="2">
        <v>43084</v>
      </c>
      <c r="H2088" s="1">
        <v>144931</v>
      </c>
      <c r="I2088" s="1">
        <v>144659</v>
      </c>
      <c r="J2088" s="1">
        <v>144659</v>
      </c>
      <c r="K2088" s="1">
        <v>57863.6</v>
      </c>
    </row>
    <row r="2089" spans="1:11" x14ac:dyDescent="0.25">
      <c r="A2089" t="s">
        <v>21128</v>
      </c>
      <c r="B2089" t="s">
        <v>21127</v>
      </c>
      <c r="C2089" t="s">
        <v>21126</v>
      </c>
      <c r="D2089" t="s">
        <v>21125</v>
      </c>
      <c r="E2089" t="s">
        <v>13338</v>
      </c>
      <c r="F2089" t="s">
        <v>4</v>
      </c>
      <c r="G2089" s="2">
        <v>43046</v>
      </c>
      <c r="H2089" s="1">
        <v>11319</v>
      </c>
      <c r="I2089" s="1">
        <v>10504</v>
      </c>
      <c r="J2089" s="1">
        <v>10504</v>
      </c>
      <c r="K2089" s="1">
        <v>5252</v>
      </c>
    </row>
    <row r="2090" spans="1:11" x14ac:dyDescent="0.25">
      <c r="A2090" t="s">
        <v>21124</v>
      </c>
      <c r="B2090" t="s">
        <v>21123</v>
      </c>
      <c r="C2090" t="s">
        <v>21122</v>
      </c>
      <c r="D2090" t="s">
        <v>21121</v>
      </c>
      <c r="E2090" t="s">
        <v>13338</v>
      </c>
      <c r="F2090" t="s">
        <v>10658</v>
      </c>
      <c r="G2090" s="2">
        <v>42989</v>
      </c>
      <c r="H2090" s="1">
        <v>678936</v>
      </c>
      <c r="I2090" s="1">
        <v>678634</v>
      </c>
      <c r="J2090" s="1">
        <v>678634</v>
      </c>
      <c r="K2090" s="1">
        <v>271453.59999999998</v>
      </c>
    </row>
    <row r="2091" spans="1:11" x14ac:dyDescent="0.25">
      <c r="A2091" t="s">
        <v>21120</v>
      </c>
      <c r="B2091" t="s">
        <v>21119</v>
      </c>
      <c r="C2091" t="s">
        <v>21118</v>
      </c>
      <c r="D2091" t="s">
        <v>21117</v>
      </c>
      <c r="E2091" t="s">
        <v>13338</v>
      </c>
      <c r="F2091" t="s">
        <v>10658</v>
      </c>
      <c r="G2091" s="2">
        <v>42977</v>
      </c>
      <c r="H2091" s="1">
        <v>67528</v>
      </c>
      <c r="I2091" s="1">
        <v>67386</v>
      </c>
      <c r="J2091" s="1">
        <v>67386</v>
      </c>
      <c r="K2091" s="1">
        <v>26954.400000000001</v>
      </c>
    </row>
    <row r="2092" spans="1:11" x14ac:dyDescent="0.25">
      <c r="A2092" t="s">
        <v>21116</v>
      </c>
      <c r="B2092" t="s">
        <v>21115</v>
      </c>
      <c r="C2092" t="s">
        <v>21114</v>
      </c>
      <c r="D2092" t="s">
        <v>21113</v>
      </c>
      <c r="E2092" t="s">
        <v>13338</v>
      </c>
      <c r="F2092" t="s">
        <v>4</v>
      </c>
      <c r="G2092" s="2">
        <v>43062</v>
      </c>
      <c r="H2092" s="1">
        <v>359804</v>
      </c>
      <c r="I2092" s="1">
        <v>356922</v>
      </c>
      <c r="J2092" s="1">
        <v>356922</v>
      </c>
      <c r="K2092" s="1">
        <v>149319</v>
      </c>
    </row>
    <row r="2093" spans="1:11" x14ac:dyDescent="0.25">
      <c r="A2093" t="s">
        <v>21112</v>
      </c>
      <c r="B2093" t="s">
        <v>21111</v>
      </c>
      <c r="C2093" t="s">
        <v>21110</v>
      </c>
      <c r="D2093" t="s">
        <v>21109</v>
      </c>
      <c r="E2093" t="s">
        <v>13338</v>
      </c>
      <c r="F2093" t="s">
        <v>4</v>
      </c>
      <c r="G2093" s="2">
        <v>43003</v>
      </c>
      <c r="I2093" s="1">
        <v>127970</v>
      </c>
      <c r="J2093" s="1">
        <v>127970</v>
      </c>
      <c r="K2093" s="1">
        <v>54990.9</v>
      </c>
    </row>
    <row r="2094" spans="1:11" x14ac:dyDescent="0.25">
      <c r="A2094" t="s">
        <v>21108</v>
      </c>
      <c r="B2094" t="s">
        <v>21107</v>
      </c>
      <c r="C2094" t="s">
        <v>4743</v>
      </c>
      <c r="D2094" t="s">
        <v>4742</v>
      </c>
      <c r="E2094" t="s">
        <v>13338</v>
      </c>
      <c r="F2094" t="s">
        <v>4</v>
      </c>
      <c r="G2094" s="2">
        <v>43059</v>
      </c>
      <c r="H2094" s="1">
        <v>126626</v>
      </c>
      <c r="J2094" s="1">
        <v>126626</v>
      </c>
      <c r="K2094" s="1">
        <v>50650.400000000001</v>
      </c>
    </row>
    <row r="2095" spans="1:11" x14ac:dyDescent="0.25">
      <c r="A2095" t="s">
        <v>21106</v>
      </c>
      <c r="B2095" t="s">
        <v>21105</v>
      </c>
      <c r="C2095" t="s">
        <v>21104</v>
      </c>
      <c r="D2095" t="s">
        <v>21103</v>
      </c>
      <c r="E2095" t="s">
        <v>13338</v>
      </c>
      <c r="F2095" t="s">
        <v>10658</v>
      </c>
      <c r="G2095" s="2">
        <v>43004</v>
      </c>
      <c r="H2095" s="1">
        <v>429934</v>
      </c>
      <c r="I2095" s="1">
        <v>429633</v>
      </c>
      <c r="J2095" s="1">
        <v>429633</v>
      </c>
      <c r="K2095" s="1">
        <v>171853.2</v>
      </c>
    </row>
    <row r="2096" spans="1:11" x14ac:dyDescent="0.25">
      <c r="A2096" t="s">
        <v>21102</v>
      </c>
      <c r="B2096" t="s">
        <v>21101</v>
      </c>
      <c r="C2096" t="s">
        <v>21100</v>
      </c>
      <c r="D2096" t="s">
        <v>21099</v>
      </c>
      <c r="E2096" t="s">
        <v>13338</v>
      </c>
      <c r="F2096" t="s">
        <v>10658</v>
      </c>
      <c r="G2096" s="2">
        <v>43005</v>
      </c>
      <c r="H2096" s="1">
        <v>45232</v>
      </c>
      <c r="I2096" s="1">
        <v>45216</v>
      </c>
      <c r="J2096" s="1">
        <v>45216</v>
      </c>
      <c r="K2096" s="1">
        <v>18086.400000000001</v>
      </c>
    </row>
    <row r="2097" spans="1:11" x14ac:dyDescent="0.25">
      <c r="A2097" t="s">
        <v>21098</v>
      </c>
      <c r="B2097" t="s">
        <v>21097</v>
      </c>
      <c r="C2097" t="s">
        <v>2020</v>
      </c>
      <c r="D2097" t="s">
        <v>2019</v>
      </c>
      <c r="E2097" t="s">
        <v>13338</v>
      </c>
      <c r="F2097" t="s">
        <v>4</v>
      </c>
      <c r="G2097" s="2">
        <v>43011</v>
      </c>
      <c r="H2097" s="1">
        <v>63890</v>
      </c>
      <c r="J2097" s="1">
        <v>63890</v>
      </c>
      <c r="K2097" s="1">
        <v>31945</v>
      </c>
    </row>
    <row r="2098" spans="1:11" x14ac:dyDescent="0.25">
      <c r="A2098" t="s">
        <v>21096</v>
      </c>
      <c r="B2098" t="s">
        <v>21095</v>
      </c>
      <c r="C2098" t="s">
        <v>21094</v>
      </c>
      <c r="D2098" t="s">
        <v>21093</v>
      </c>
      <c r="E2098" t="s">
        <v>13338</v>
      </c>
      <c r="F2098" t="s">
        <v>10658</v>
      </c>
      <c r="G2098" s="2">
        <v>43004</v>
      </c>
      <c r="I2098" s="1">
        <v>1983</v>
      </c>
      <c r="J2098" s="1">
        <v>1983</v>
      </c>
      <c r="K2098" s="1">
        <v>793.2</v>
      </c>
    </row>
    <row r="2099" spans="1:11" x14ac:dyDescent="0.25">
      <c r="A2099" t="s">
        <v>21092</v>
      </c>
      <c r="B2099" t="s">
        <v>21091</v>
      </c>
      <c r="C2099" t="s">
        <v>21090</v>
      </c>
      <c r="D2099" t="s">
        <v>21089</v>
      </c>
      <c r="E2099" t="s">
        <v>13338</v>
      </c>
      <c r="F2099" t="s">
        <v>10658</v>
      </c>
      <c r="G2099" s="2">
        <v>43003</v>
      </c>
      <c r="H2099" s="1">
        <v>292530</v>
      </c>
      <c r="I2099" s="1">
        <v>290719</v>
      </c>
      <c r="J2099" s="1">
        <v>290719</v>
      </c>
      <c r="K2099" s="1">
        <v>121430.6</v>
      </c>
    </row>
    <row r="2100" spans="1:11" x14ac:dyDescent="0.25">
      <c r="A2100" t="s">
        <v>21088</v>
      </c>
      <c r="B2100" t="s">
        <v>21087</v>
      </c>
      <c r="C2100" t="s">
        <v>21086</v>
      </c>
      <c r="D2100" t="s">
        <v>21085</v>
      </c>
      <c r="E2100" t="s">
        <v>13338</v>
      </c>
      <c r="F2100" t="s">
        <v>10658</v>
      </c>
      <c r="G2100" s="2">
        <v>42964</v>
      </c>
      <c r="H2100" s="1">
        <v>407142</v>
      </c>
      <c r="I2100" s="1">
        <v>406529</v>
      </c>
      <c r="J2100" s="1">
        <v>406529</v>
      </c>
      <c r="K2100" s="1">
        <v>169725</v>
      </c>
    </row>
    <row r="2101" spans="1:11" x14ac:dyDescent="0.25">
      <c r="A2101" t="s">
        <v>21084</v>
      </c>
      <c r="B2101" t="s">
        <v>21083</v>
      </c>
      <c r="C2101" t="s">
        <v>2098</v>
      </c>
      <c r="D2101" t="s">
        <v>2097</v>
      </c>
      <c r="E2101" t="s">
        <v>13338</v>
      </c>
      <c r="F2101" t="s">
        <v>10658</v>
      </c>
      <c r="G2101" s="2">
        <v>42955</v>
      </c>
      <c r="H2101" s="1">
        <v>562292</v>
      </c>
      <c r="I2101" s="1">
        <v>552029</v>
      </c>
      <c r="J2101" s="1">
        <v>552029</v>
      </c>
      <c r="K2101" s="1">
        <v>252784.5</v>
      </c>
    </row>
    <row r="2102" spans="1:11" x14ac:dyDescent="0.25">
      <c r="A2102" t="s">
        <v>21082</v>
      </c>
      <c r="B2102" t="s">
        <v>21081</v>
      </c>
      <c r="C2102" t="s">
        <v>5473</v>
      </c>
      <c r="D2102" t="s">
        <v>5472</v>
      </c>
      <c r="E2102" t="s">
        <v>13338</v>
      </c>
      <c r="F2102" t="s">
        <v>4</v>
      </c>
      <c r="G2102" s="2">
        <v>42955</v>
      </c>
      <c r="H2102" s="1">
        <v>222960</v>
      </c>
      <c r="I2102" s="1">
        <v>222855</v>
      </c>
      <c r="J2102" s="1">
        <v>222855</v>
      </c>
      <c r="K2102" s="1">
        <v>90762.1</v>
      </c>
    </row>
    <row r="2103" spans="1:11" x14ac:dyDescent="0.25">
      <c r="A2103" t="s">
        <v>21080</v>
      </c>
      <c r="B2103" t="s">
        <v>21079</v>
      </c>
      <c r="C2103" t="s">
        <v>7101</v>
      </c>
      <c r="D2103" t="s">
        <v>7100</v>
      </c>
      <c r="E2103" t="s">
        <v>13338</v>
      </c>
      <c r="F2103" t="s">
        <v>10658</v>
      </c>
      <c r="G2103" s="2">
        <v>42963</v>
      </c>
      <c r="H2103" s="1">
        <v>16357</v>
      </c>
      <c r="I2103" s="1">
        <v>16341</v>
      </c>
      <c r="J2103" s="1">
        <v>16341</v>
      </c>
      <c r="K2103" s="1">
        <v>6536.4</v>
      </c>
    </row>
    <row r="2104" spans="1:11" x14ac:dyDescent="0.25">
      <c r="A2104" t="s">
        <v>21078</v>
      </c>
      <c r="B2104" t="s">
        <v>21077</v>
      </c>
      <c r="C2104" t="s">
        <v>21076</v>
      </c>
      <c r="D2104" t="s">
        <v>21075</v>
      </c>
      <c r="E2104" t="s">
        <v>13338</v>
      </c>
      <c r="F2104" t="s">
        <v>10658</v>
      </c>
      <c r="G2104" s="2">
        <v>42963</v>
      </c>
      <c r="H2104" s="1">
        <v>609428</v>
      </c>
      <c r="I2104" s="1">
        <v>569541</v>
      </c>
      <c r="J2104" s="1">
        <v>569541</v>
      </c>
      <c r="K2104" s="1">
        <v>246935.6</v>
      </c>
    </row>
    <row r="2105" spans="1:11" x14ac:dyDescent="0.25">
      <c r="A2105" t="s">
        <v>21074</v>
      </c>
      <c r="B2105" t="s">
        <v>21073</v>
      </c>
      <c r="C2105" t="s">
        <v>21072</v>
      </c>
      <c r="D2105" t="s">
        <v>21071</v>
      </c>
      <c r="E2105" t="s">
        <v>13338</v>
      </c>
      <c r="F2105" t="s">
        <v>10658</v>
      </c>
      <c r="G2105" s="2">
        <v>42977</v>
      </c>
      <c r="H2105" s="1">
        <v>834154</v>
      </c>
      <c r="I2105" s="1">
        <v>823428</v>
      </c>
      <c r="J2105" s="1">
        <v>823428</v>
      </c>
      <c r="K2105" s="1">
        <v>346660.4</v>
      </c>
    </row>
    <row r="2106" spans="1:11" x14ac:dyDescent="0.25">
      <c r="A2106" t="s">
        <v>21070</v>
      </c>
      <c r="B2106" t="s">
        <v>21069</v>
      </c>
      <c r="C2106" t="s">
        <v>21068</v>
      </c>
      <c r="D2106" t="s">
        <v>21067</v>
      </c>
      <c r="E2106" t="s">
        <v>13338</v>
      </c>
      <c r="F2106" t="s">
        <v>10658</v>
      </c>
      <c r="G2106" s="2">
        <v>42993</v>
      </c>
      <c r="H2106" s="1">
        <v>105747</v>
      </c>
      <c r="I2106" s="1">
        <v>105551</v>
      </c>
      <c r="J2106" s="1">
        <v>105551</v>
      </c>
      <c r="K2106" s="1">
        <v>42220.4</v>
      </c>
    </row>
    <row r="2107" spans="1:11" x14ac:dyDescent="0.25">
      <c r="A2107" t="s">
        <v>21066</v>
      </c>
      <c r="B2107" t="s">
        <v>21065</v>
      </c>
      <c r="C2107" t="s">
        <v>5503</v>
      </c>
      <c r="D2107" t="s">
        <v>21064</v>
      </c>
      <c r="E2107" t="s">
        <v>13338</v>
      </c>
      <c r="F2107" t="s">
        <v>10658</v>
      </c>
      <c r="G2107" s="2">
        <v>43012</v>
      </c>
      <c r="H2107" s="1">
        <v>20608</v>
      </c>
      <c r="I2107" s="1">
        <v>20554</v>
      </c>
      <c r="J2107" s="1">
        <v>20554</v>
      </c>
      <c r="K2107" s="1">
        <v>8221.6</v>
      </c>
    </row>
    <row r="2108" spans="1:11" x14ac:dyDescent="0.25">
      <c r="A2108" t="s">
        <v>21063</v>
      </c>
      <c r="B2108" t="s">
        <v>21062</v>
      </c>
      <c r="C2108" t="s">
        <v>21061</v>
      </c>
      <c r="D2108" t="s">
        <v>21060</v>
      </c>
      <c r="E2108" t="s">
        <v>13338</v>
      </c>
      <c r="F2108" t="s">
        <v>10658</v>
      </c>
      <c r="G2108" s="2">
        <v>43012</v>
      </c>
      <c r="H2108" s="1">
        <v>111779</v>
      </c>
      <c r="I2108" s="1">
        <v>111611</v>
      </c>
      <c r="J2108" s="1">
        <v>111611</v>
      </c>
      <c r="K2108" s="1">
        <v>44644.4</v>
      </c>
    </row>
    <row r="2109" spans="1:11" x14ac:dyDescent="0.25">
      <c r="A2109" t="s">
        <v>21059</v>
      </c>
      <c r="B2109" t="s">
        <v>21058</v>
      </c>
      <c r="C2109" t="s">
        <v>7857</v>
      </c>
      <c r="D2109" t="s">
        <v>7856</v>
      </c>
      <c r="E2109" t="s">
        <v>13338</v>
      </c>
      <c r="F2109" t="s">
        <v>10658</v>
      </c>
      <c r="G2109" s="2">
        <v>42963</v>
      </c>
      <c r="I2109" s="1">
        <v>376858</v>
      </c>
      <c r="J2109" s="1">
        <v>376858</v>
      </c>
      <c r="K2109" s="1">
        <v>173618.5</v>
      </c>
    </row>
    <row r="2110" spans="1:11" x14ac:dyDescent="0.25">
      <c r="A2110" t="s">
        <v>21057</v>
      </c>
      <c r="B2110" t="s">
        <v>21056</v>
      </c>
      <c r="C2110" t="s">
        <v>21055</v>
      </c>
      <c r="D2110" t="s">
        <v>21054</v>
      </c>
      <c r="E2110" t="s">
        <v>13338</v>
      </c>
      <c r="F2110" t="s">
        <v>10658</v>
      </c>
      <c r="G2110" s="2">
        <v>43012</v>
      </c>
      <c r="H2110" s="1">
        <v>292633</v>
      </c>
      <c r="I2110" s="1">
        <v>292291</v>
      </c>
      <c r="J2110" s="1">
        <v>292291</v>
      </c>
      <c r="K2110" s="1">
        <v>118647</v>
      </c>
    </row>
    <row r="2111" spans="1:11" x14ac:dyDescent="0.25">
      <c r="A2111" t="s">
        <v>21053</v>
      </c>
      <c r="B2111" t="s">
        <v>21052</v>
      </c>
      <c r="C2111" t="s">
        <v>21051</v>
      </c>
      <c r="D2111" t="s">
        <v>21050</v>
      </c>
      <c r="E2111" t="s">
        <v>13338</v>
      </c>
      <c r="F2111" t="s">
        <v>10658</v>
      </c>
      <c r="G2111" s="2">
        <v>42999</v>
      </c>
      <c r="H2111" s="1">
        <v>7776</v>
      </c>
      <c r="I2111" s="1">
        <v>7768</v>
      </c>
      <c r="J2111" s="1">
        <v>7768</v>
      </c>
      <c r="K2111" s="1">
        <v>3107.2</v>
      </c>
    </row>
    <row r="2112" spans="1:11" x14ac:dyDescent="0.25">
      <c r="A2112" t="s">
        <v>21049</v>
      </c>
      <c r="B2112" t="s">
        <v>21048</v>
      </c>
      <c r="C2112" t="s">
        <v>21047</v>
      </c>
      <c r="D2112" t="s">
        <v>21046</v>
      </c>
      <c r="E2112" t="s">
        <v>13338</v>
      </c>
      <c r="F2112" t="s">
        <v>10658</v>
      </c>
      <c r="G2112" s="2">
        <v>43054</v>
      </c>
      <c r="I2112" s="1">
        <v>92942</v>
      </c>
      <c r="J2112" s="1">
        <v>92942</v>
      </c>
      <c r="K2112" s="1">
        <v>41041.1</v>
      </c>
    </row>
    <row r="2113" spans="1:11" x14ac:dyDescent="0.25">
      <c r="A2113" t="s">
        <v>21045</v>
      </c>
      <c r="B2113" t="s">
        <v>21044</v>
      </c>
      <c r="C2113" t="s">
        <v>9263</v>
      </c>
      <c r="D2113" t="s">
        <v>9262</v>
      </c>
      <c r="E2113" t="s">
        <v>13338</v>
      </c>
      <c r="F2113" t="s">
        <v>10658</v>
      </c>
      <c r="G2113" s="2">
        <v>42999</v>
      </c>
      <c r="H2113" s="1">
        <v>188848</v>
      </c>
      <c r="I2113" s="1">
        <v>186918</v>
      </c>
      <c r="J2113" s="1">
        <v>186918</v>
      </c>
      <c r="K2113" s="1">
        <v>80244</v>
      </c>
    </row>
    <row r="2114" spans="1:11" x14ac:dyDescent="0.25">
      <c r="A2114" t="s">
        <v>21043</v>
      </c>
      <c r="B2114" t="s">
        <v>21042</v>
      </c>
      <c r="C2114" t="s">
        <v>21041</v>
      </c>
      <c r="D2114" t="s">
        <v>21040</v>
      </c>
      <c r="E2114" t="s">
        <v>13338</v>
      </c>
      <c r="F2114" t="s">
        <v>10658</v>
      </c>
      <c r="G2114" s="2">
        <v>42977</v>
      </c>
      <c r="H2114" s="1">
        <v>15000</v>
      </c>
      <c r="I2114" s="1">
        <v>14980</v>
      </c>
      <c r="J2114" s="1">
        <v>14980</v>
      </c>
      <c r="K2114" s="1">
        <v>5992</v>
      </c>
    </row>
    <row r="2115" spans="1:11" x14ac:dyDescent="0.25">
      <c r="A2115" t="s">
        <v>21039</v>
      </c>
      <c r="B2115" t="s">
        <v>21038</v>
      </c>
      <c r="C2115" t="s">
        <v>21037</v>
      </c>
      <c r="D2115" t="s">
        <v>21036</v>
      </c>
      <c r="E2115" t="s">
        <v>13338</v>
      </c>
      <c r="F2115" t="s">
        <v>4</v>
      </c>
      <c r="G2115" s="2">
        <v>43004</v>
      </c>
      <c r="J2115" s="1">
        <v>0</v>
      </c>
    </row>
    <row r="2116" spans="1:11" x14ac:dyDescent="0.25">
      <c r="A2116" t="s">
        <v>21035</v>
      </c>
      <c r="B2116" t="s">
        <v>21034</v>
      </c>
      <c r="C2116" t="s">
        <v>21033</v>
      </c>
      <c r="D2116" t="s">
        <v>21032</v>
      </c>
      <c r="E2116" t="s">
        <v>13338</v>
      </c>
      <c r="F2116" t="s">
        <v>10658</v>
      </c>
      <c r="G2116" s="2">
        <v>42997</v>
      </c>
      <c r="H2116" s="1">
        <v>55273</v>
      </c>
      <c r="I2116" s="1">
        <v>55152</v>
      </c>
      <c r="J2116" s="1">
        <v>55152</v>
      </c>
      <c r="K2116" s="1">
        <v>22060.799999999999</v>
      </c>
    </row>
    <row r="2117" spans="1:11" x14ac:dyDescent="0.25">
      <c r="A2117" t="s">
        <v>21031</v>
      </c>
      <c r="B2117" t="s">
        <v>21030</v>
      </c>
      <c r="C2117" t="s">
        <v>21029</v>
      </c>
      <c r="D2117" t="s">
        <v>21028</v>
      </c>
      <c r="E2117" t="s">
        <v>13338</v>
      </c>
      <c r="F2117" t="s">
        <v>10658</v>
      </c>
      <c r="G2117" s="2">
        <v>42991</v>
      </c>
      <c r="H2117" s="1">
        <v>20620</v>
      </c>
      <c r="I2117" s="1">
        <v>20600</v>
      </c>
      <c r="J2117" s="1">
        <v>20600</v>
      </c>
      <c r="K2117" s="1">
        <v>8240.9</v>
      </c>
    </row>
    <row r="2118" spans="1:11" x14ac:dyDescent="0.25">
      <c r="A2118" t="s">
        <v>21027</v>
      </c>
      <c r="B2118" t="s">
        <v>21026</v>
      </c>
      <c r="C2118" t="s">
        <v>4639</v>
      </c>
      <c r="D2118" t="s">
        <v>4638</v>
      </c>
      <c r="E2118" t="s">
        <v>13338</v>
      </c>
      <c r="F2118" t="s">
        <v>10658</v>
      </c>
      <c r="G2118" s="2">
        <v>42999</v>
      </c>
      <c r="H2118" s="1">
        <v>207191</v>
      </c>
      <c r="I2118" s="1">
        <v>206889</v>
      </c>
      <c r="J2118" s="1">
        <v>206889</v>
      </c>
      <c r="K2118" s="1">
        <v>82755.600000000006</v>
      </c>
    </row>
    <row r="2119" spans="1:11" x14ac:dyDescent="0.25">
      <c r="A2119" t="s">
        <v>21025</v>
      </c>
      <c r="B2119" t="s">
        <v>21024</v>
      </c>
      <c r="C2119" t="s">
        <v>4703</v>
      </c>
      <c r="D2119" t="s">
        <v>4702</v>
      </c>
      <c r="E2119" t="s">
        <v>13338</v>
      </c>
      <c r="F2119" t="s">
        <v>10658</v>
      </c>
      <c r="G2119" s="2">
        <v>43013</v>
      </c>
      <c r="H2119" s="1">
        <v>61935</v>
      </c>
      <c r="I2119" s="1">
        <v>64077</v>
      </c>
      <c r="J2119" s="1">
        <v>64077</v>
      </c>
      <c r="K2119" s="1">
        <v>25630.799999999999</v>
      </c>
    </row>
    <row r="2120" spans="1:11" x14ac:dyDescent="0.25">
      <c r="A2120" t="s">
        <v>21023</v>
      </c>
      <c r="B2120" t="s">
        <v>21022</v>
      </c>
      <c r="C2120" t="s">
        <v>21021</v>
      </c>
      <c r="D2120" t="s">
        <v>21020</v>
      </c>
      <c r="E2120" t="s">
        <v>13338</v>
      </c>
      <c r="F2120" t="s">
        <v>10658</v>
      </c>
      <c r="G2120" s="2">
        <v>43024</v>
      </c>
      <c r="H2120" s="1">
        <v>3224</v>
      </c>
      <c r="I2120" s="1">
        <v>3141</v>
      </c>
      <c r="J2120" s="1">
        <v>3141</v>
      </c>
      <c r="K2120" s="1">
        <v>1498.3</v>
      </c>
    </row>
    <row r="2121" spans="1:11" x14ac:dyDescent="0.25">
      <c r="A2121" t="s">
        <v>21019</v>
      </c>
      <c r="B2121" t="s">
        <v>21018</v>
      </c>
      <c r="C2121" t="s">
        <v>21017</v>
      </c>
      <c r="D2121" t="s">
        <v>21016</v>
      </c>
      <c r="E2121" t="s">
        <v>13338</v>
      </c>
      <c r="F2121" t="s">
        <v>4</v>
      </c>
      <c r="G2121" s="2">
        <v>43014</v>
      </c>
      <c r="H2121" s="1">
        <v>19630</v>
      </c>
      <c r="I2121" s="1">
        <v>19369</v>
      </c>
      <c r="J2121" s="1">
        <v>19369</v>
      </c>
      <c r="K2121" s="1">
        <v>8487.2999999999993</v>
      </c>
    </row>
    <row r="2122" spans="1:11" x14ac:dyDescent="0.25">
      <c r="A2122" t="s">
        <v>21015</v>
      </c>
      <c r="B2122" t="s">
        <v>21014</v>
      </c>
      <c r="C2122" t="s">
        <v>21013</v>
      </c>
      <c r="D2122" t="s">
        <v>21012</v>
      </c>
      <c r="E2122" t="s">
        <v>13338</v>
      </c>
      <c r="F2122" t="s">
        <v>4</v>
      </c>
      <c r="G2122" s="2">
        <v>43052</v>
      </c>
      <c r="H2122" s="1">
        <v>250374</v>
      </c>
      <c r="I2122" s="1">
        <v>241771</v>
      </c>
      <c r="J2122" s="1">
        <v>241771</v>
      </c>
      <c r="K2122" s="1">
        <v>96708.4</v>
      </c>
    </row>
    <row r="2123" spans="1:11" x14ac:dyDescent="0.25">
      <c r="A2123" t="s">
        <v>21011</v>
      </c>
      <c r="B2123" t="s">
        <v>21010</v>
      </c>
      <c r="C2123" t="s">
        <v>6645</v>
      </c>
      <c r="D2123" t="s">
        <v>6644</v>
      </c>
      <c r="E2123" t="s">
        <v>13338</v>
      </c>
      <c r="F2123" t="s">
        <v>10658</v>
      </c>
      <c r="G2123" s="2">
        <v>43052</v>
      </c>
      <c r="H2123" s="1">
        <v>82344</v>
      </c>
      <c r="I2123" s="1">
        <v>82315</v>
      </c>
      <c r="J2123" s="1">
        <v>82315</v>
      </c>
      <c r="K2123" s="1">
        <v>32926</v>
      </c>
    </row>
    <row r="2124" spans="1:11" x14ac:dyDescent="0.25">
      <c r="A2124" t="s">
        <v>21009</v>
      </c>
      <c r="B2124" t="s">
        <v>21008</v>
      </c>
      <c r="C2124" t="s">
        <v>21007</v>
      </c>
      <c r="D2124" t="s">
        <v>21006</v>
      </c>
      <c r="E2124" t="s">
        <v>13338</v>
      </c>
      <c r="F2124" t="s">
        <v>10658</v>
      </c>
      <c r="G2124" s="2">
        <v>42963</v>
      </c>
      <c r="H2124" s="1">
        <v>147015</v>
      </c>
      <c r="I2124" s="1">
        <v>145565</v>
      </c>
      <c r="J2124" s="1">
        <v>145565</v>
      </c>
      <c r="K2124" s="1">
        <v>59666.8</v>
      </c>
    </row>
    <row r="2125" spans="1:11" x14ac:dyDescent="0.25">
      <c r="A2125" t="s">
        <v>21005</v>
      </c>
      <c r="B2125" t="s">
        <v>21004</v>
      </c>
      <c r="C2125" t="s">
        <v>12523</v>
      </c>
      <c r="D2125" t="s">
        <v>12522</v>
      </c>
      <c r="E2125" t="s">
        <v>13338</v>
      </c>
      <c r="F2125" t="s">
        <v>10658</v>
      </c>
      <c r="G2125" s="2">
        <v>43005</v>
      </c>
      <c r="I2125" s="1">
        <v>74143</v>
      </c>
      <c r="J2125" s="1">
        <v>74143</v>
      </c>
      <c r="K2125" s="1">
        <v>29657.200000000001</v>
      </c>
    </row>
    <row r="2126" spans="1:11" x14ac:dyDescent="0.25">
      <c r="A2126" t="s">
        <v>21003</v>
      </c>
      <c r="B2126" t="s">
        <v>21002</v>
      </c>
      <c r="C2126" t="s">
        <v>21001</v>
      </c>
      <c r="D2126" t="s">
        <v>21000</v>
      </c>
      <c r="E2126" t="s">
        <v>13338</v>
      </c>
      <c r="F2126" t="s">
        <v>10658</v>
      </c>
      <c r="G2126" s="2">
        <v>42955</v>
      </c>
      <c r="H2126" s="1">
        <v>29762</v>
      </c>
      <c r="I2126" s="1">
        <v>29747</v>
      </c>
      <c r="J2126" s="1">
        <v>29747</v>
      </c>
      <c r="K2126" s="1">
        <v>12011.3</v>
      </c>
    </row>
    <row r="2127" spans="1:11" x14ac:dyDescent="0.25">
      <c r="A2127" t="s">
        <v>20999</v>
      </c>
      <c r="B2127" t="s">
        <v>20998</v>
      </c>
      <c r="C2127" t="s">
        <v>7679</v>
      </c>
      <c r="D2127" t="s">
        <v>12427</v>
      </c>
      <c r="E2127" t="s">
        <v>13338</v>
      </c>
      <c r="F2127" t="s">
        <v>10658</v>
      </c>
      <c r="G2127" s="2">
        <v>42997</v>
      </c>
      <c r="H2127" s="1">
        <v>527332</v>
      </c>
      <c r="I2127" s="1">
        <v>520325</v>
      </c>
      <c r="J2127" s="1">
        <v>520325</v>
      </c>
      <c r="K2127" s="1">
        <v>226446.4</v>
      </c>
    </row>
    <row r="2128" spans="1:11" x14ac:dyDescent="0.25">
      <c r="A2128" t="s">
        <v>20997</v>
      </c>
      <c r="B2128" t="s">
        <v>20996</v>
      </c>
      <c r="C2128" t="s">
        <v>20995</v>
      </c>
      <c r="D2128" t="s">
        <v>20994</v>
      </c>
      <c r="E2128" t="s">
        <v>13338</v>
      </c>
      <c r="F2128" t="s">
        <v>10658</v>
      </c>
      <c r="G2128" s="2">
        <v>42989</v>
      </c>
      <c r="H2128" s="1">
        <v>12367</v>
      </c>
      <c r="I2128" s="1">
        <v>3594</v>
      </c>
      <c r="J2128" s="1">
        <v>3594</v>
      </c>
      <c r="K2128" s="1">
        <v>1437.6</v>
      </c>
    </row>
    <row r="2129" spans="1:11" x14ac:dyDescent="0.25">
      <c r="A2129" t="s">
        <v>20993</v>
      </c>
      <c r="B2129" t="s">
        <v>20992</v>
      </c>
      <c r="C2129" t="s">
        <v>9371</v>
      </c>
      <c r="D2129" t="s">
        <v>9370</v>
      </c>
      <c r="E2129" t="s">
        <v>13338</v>
      </c>
      <c r="F2129" t="s">
        <v>10658</v>
      </c>
      <c r="G2129" s="2">
        <v>43041</v>
      </c>
      <c r="H2129" s="1">
        <v>230495</v>
      </c>
      <c r="I2129" s="1">
        <v>230265</v>
      </c>
      <c r="J2129" s="1">
        <v>230265</v>
      </c>
      <c r="K2129" s="1">
        <v>92106</v>
      </c>
    </row>
    <row r="2130" spans="1:11" x14ac:dyDescent="0.25">
      <c r="A2130" t="s">
        <v>20991</v>
      </c>
      <c r="B2130" t="s">
        <v>20990</v>
      </c>
      <c r="C2130" t="s">
        <v>20989</v>
      </c>
      <c r="D2130" t="s">
        <v>20988</v>
      </c>
      <c r="E2130" t="s">
        <v>13338</v>
      </c>
      <c r="F2130" t="s">
        <v>10658</v>
      </c>
      <c r="G2130" s="2">
        <v>42999</v>
      </c>
      <c r="H2130" s="1">
        <v>297964</v>
      </c>
      <c r="I2130" s="1">
        <v>296261</v>
      </c>
      <c r="J2130" s="1">
        <v>296261</v>
      </c>
      <c r="K2130" s="1">
        <v>125562.3</v>
      </c>
    </row>
    <row r="2131" spans="1:11" x14ac:dyDescent="0.25">
      <c r="A2131" t="s">
        <v>20987</v>
      </c>
      <c r="B2131" t="s">
        <v>20986</v>
      </c>
      <c r="C2131" t="s">
        <v>20985</v>
      </c>
      <c r="D2131" t="s">
        <v>20984</v>
      </c>
      <c r="E2131" t="s">
        <v>13338</v>
      </c>
      <c r="F2131" t="s">
        <v>10658</v>
      </c>
      <c r="G2131" s="2">
        <v>42964</v>
      </c>
      <c r="H2131" s="1">
        <v>514441</v>
      </c>
      <c r="I2131" s="1">
        <v>514007</v>
      </c>
      <c r="J2131" s="1">
        <v>514007</v>
      </c>
      <c r="K2131" s="1">
        <v>205602.8</v>
      </c>
    </row>
    <row r="2132" spans="1:11" x14ac:dyDescent="0.25">
      <c r="A2132" t="s">
        <v>20983</v>
      </c>
      <c r="B2132" t="s">
        <v>20982</v>
      </c>
      <c r="C2132" t="s">
        <v>20981</v>
      </c>
      <c r="D2132" t="s">
        <v>20980</v>
      </c>
      <c r="E2132" t="s">
        <v>13338</v>
      </c>
      <c r="F2132" t="s">
        <v>10658</v>
      </c>
      <c r="G2132" s="2">
        <v>43054</v>
      </c>
      <c r="I2132" s="1">
        <v>482231</v>
      </c>
      <c r="J2132" s="1">
        <v>482231</v>
      </c>
      <c r="K2132" s="1">
        <v>222428.79999999999</v>
      </c>
    </row>
    <row r="2133" spans="1:11" x14ac:dyDescent="0.25">
      <c r="A2133" t="s">
        <v>20979</v>
      </c>
      <c r="B2133" t="s">
        <v>20978</v>
      </c>
      <c r="C2133" t="s">
        <v>10385</v>
      </c>
      <c r="D2133" t="s">
        <v>10384</v>
      </c>
      <c r="E2133" t="s">
        <v>13338</v>
      </c>
      <c r="F2133" t="s">
        <v>10658</v>
      </c>
      <c r="G2133" s="2">
        <v>43059</v>
      </c>
      <c r="H2133" s="1">
        <v>272151</v>
      </c>
      <c r="I2133" s="1">
        <v>255694</v>
      </c>
      <c r="J2133" s="1">
        <v>255694</v>
      </c>
      <c r="K2133" s="1">
        <v>104784.7</v>
      </c>
    </row>
    <row r="2134" spans="1:11" x14ac:dyDescent="0.25">
      <c r="A2134" t="s">
        <v>20977</v>
      </c>
      <c r="B2134" t="s">
        <v>20976</v>
      </c>
      <c r="C2134" t="s">
        <v>20975</v>
      </c>
      <c r="D2134" t="s">
        <v>20974</v>
      </c>
      <c r="E2134" t="s">
        <v>13338</v>
      </c>
      <c r="F2134" t="s">
        <v>4</v>
      </c>
      <c r="G2134" s="2">
        <v>43054</v>
      </c>
      <c r="H2134" s="1">
        <v>117754</v>
      </c>
      <c r="J2134" s="1">
        <v>117754</v>
      </c>
      <c r="K2134" s="1">
        <v>47101.599999999999</v>
      </c>
    </row>
    <row r="2135" spans="1:11" x14ac:dyDescent="0.25">
      <c r="A2135" t="s">
        <v>20973</v>
      </c>
      <c r="B2135" t="s">
        <v>20972</v>
      </c>
      <c r="C2135" t="s">
        <v>20971</v>
      </c>
      <c r="D2135" t="s">
        <v>20970</v>
      </c>
      <c r="E2135" t="s">
        <v>13338</v>
      </c>
      <c r="F2135" t="s">
        <v>10658</v>
      </c>
      <c r="G2135" s="2">
        <v>42969</v>
      </c>
      <c r="I2135" s="1">
        <v>94393</v>
      </c>
      <c r="J2135" s="1">
        <v>94393</v>
      </c>
      <c r="K2135" s="1">
        <v>37757.199999999997</v>
      </c>
    </row>
    <row r="2136" spans="1:11" x14ac:dyDescent="0.25">
      <c r="A2136" t="s">
        <v>20969</v>
      </c>
      <c r="B2136" t="s">
        <v>20968</v>
      </c>
      <c r="C2136" t="s">
        <v>20967</v>
      </c>
      <c r="D2136" t="s">
        <v>20966</v>
      </c>
      <c r="E2136" t="s">
        <v>13338</v>
      </c>
      <c r="F2136" t="s">
        <v>10658</v>
      </c>
      <c r="G2136" s="2">
        <v>43034</v>
      </c>
      <c r="H2136" s="1">
        <v>1974</v>
      </c>
      <c r="I2136" s="1">
        <v>1973</v>
      </c>
      <c r="J2136" s="1">
        <v>1973</v>
      </c>
      <c r="K2136" s="1">
        <v>789.2</v>
      </c>
    </row>
    <row r="2137" spans="1:11" x14ac:dyDescent="0.25">
      <c r="A2137" t="s">
        <v>20965</v>
      </c>
      <c r="B2137" t="s">
        <v>20964</v>
      </c>
      <c r="C2137" t="s">
        <v>20963</v>
      </c>
      <c r="D2137" t="s">
        <v>20962</v>
      </c>
      <c r="E2137" t="s">
        <v>13338</v>
      </c>
      <c r="F2137" t="s">
        <v>10658</v>
      </c>
      <c r="G2137" s="2">
        <v>43004</v>
      </c>
      <c r="H2137" s="1">
        <v>7994</v>
      </c>
      <c r="I2137" s="1">
        <v>7990</v>
      </c>
      <c r="J2137" s="1">
        <v>7990</v>
      </c>
      <c r="K2137" s="1">
        <v>3196</v>
      </c>
    </row>
    <row r="2138" spans="1:11" x14ac:dyDescent="0.25">
      <c r="A2138" t="s">
        <v>20961</v>
      </c>
      <c r="B2138" t="s">
        <v>20960</v>
      </c>
      <c r="C2138" t="s">
        <v>20959</v>
      </c>
      <c r="D2138" t="s">
        <v>20958</v>
      </c>
      <c r="E2138" t="s">
        <v>13338</v>
      </c>
      <c r="F2138" t="s">
        <v>10658</v>
      </c>
      <c r="G2138" s="2">
        <v>43059</v>
      </c>
      <c r="H2138" s="1">
        <v>55964</v>
      </c>
      <c r="I2138" s="1">
        <v>55936</v>
      </c>
      <c r="J2138" s="1">
        <v>55936</v>
      </c>
      <c r="K2138" s="1">
        <v>22374.400000000001</v>
      </c>
    </row>
    <row r="2139" spans="1:11" x14ac:dyDescent="0.25">
      <c r="A2139" t="s">
        <v>20957</v>
      </c>
      <c r="B2139" t="s">
        <v>20956</v>
      </c>
      <c r="C2139" t="s">
        <v>372</v>
      </c>
      <c r="D2139" t="s">
        <v>371</v>
      </c>
      <c r="E2139" t="s">
        <v>13338</v>
      </c>
      <c r="F2139" t="s">
        <v>10658</v>
      </c>
      <c r="G2139" s="2">
        <v>43048</v>
      </c>
      <c r="I2139" s="1">
        <v>63396</v>
      </c>
      <c r="J2139" s="1">
        <v>63396</v>
      </c>
      <c r="K2139" s="1">
        <v>25358.400000000001</v>
      </c>
    </row>
    <row r="2140" spans="1:11" x14ac:dyDescent="0.25">
      <c r="A2140" t="s">
        <v>20955</v>
      </c>
      <c r="B2140" t="s">
        <v>20954</v>
      </c>
      <c r="C2140" t="s">
        <v>12240</v>
      </c>
      <c r="D2140" t="s">
        <v>12239</v>
      </c>
      <c r="E2140" t="s">
        <v>13338</v>
      </c>
      <c r="F2140" t="s">
        <v>10658</v>
      </c>
      <c r="G2140" s="2">
        <v>43059</v>
      </c>
      <c r="H2140" s="1">
        <v>523367</v>
      </c>
      <c r="I2140" s="1">
        <v>520880</v>
      </c>
      <c r="J2140" s="1">
        <v>520880</v>
      </c>
      <c r="K2140" s="1">
        <v>208352</v>
      </c>
    </row>
    <row r="2141" spans="1:11" x14ac:dyDescent="0.25">
      <c r="A2141" t="s">
        <v>20953</v>
      </c>
      <c r="B2141" t="s">
        <v>20952</v>
      </c>
      <c r="C2141" t="s">
        <v>20951</v>
      </c>
      <c r="D2141" t="s">
        <v>20950</v>
      </c>
      <c r="E2141" t="s">
        <v>13338</v>
      </c>
      <c r="F2141" t="s">
        <v>4</v>
      </c>
      <c r="G2141" s="2">
        <v>43059</v>
      </c>
      <c r="H2141" s="1">
        <v>76632</v>
      </c>
      <c r="I2141" s="1">
        <v>76286</v>
      </c>
      <c r="J2141" s="1">
        <v>76286</v>
      </c>
      <c r="K2141" s="1">
        <v>31418.6</v>
      </c>
    </row>
    <row r="2142" spans="1:11" x14ac:dyDescent="0.25">
      <c r="A2142" t="s">
        <v>20949</v>
      </c>
      <c r="B2142" t="s">
        <v>20948</v>
      </c>
      <c r="C2142" t="s">
        <v>9823</v>
      </c>
      <c r="D2142" t="s">
        <v>9822</v>
      </c>
      <c r="E2142" t="s">
        <v>13338</v>
      </c>
      <c r="F2142" t="s">
        <v>10658</v>
      </c>
      <c r="G2142" s="2">
        <v>42991</v>
      </c>
      <c r="H2142" s="1">
        <v>224421</v>
      </c>
      <c r="I2142" s="1">
        <v>220248</v>
      </c>
      <c r="J2142" s="1">
        <v>220248</v>
      </c>
      <c r="K2142" s="1">
        <v>91081.600000000006</v>
      </c>
    </row>
    <row r="2143" spans="1:11" x14ac:dyDescent="0.25">
      <c r="A2143" t="s">
        <v>20947</v>
      </c>
      <c r="B2143" t="s">
        <v>20946</v>
      </c>
      <c r="C2143" t="s">
        <v>9983</v>
      </c>
      <c r="D2143" t="s">
        <v>9982</v>
      </c>
      <c r="E2143" t="s">
        <v>13338</v>
      </c>
      <c r="F2143" t="s">
        <v>10658</v>
      </c>
      <c r="G2143" s="2">
        <v>42993</v>
      </c>
      <c r="H2143" s="1">
        <v>48190</v>
      </c>
      <c r="I2143" s="1">
        <v>48068</v>
      </c>
      <c r="J2143" s="1">
        <v>48068</v>
      </c>
      <c r="K2143" s="1">
        <v>19227.2</v>
      </c>
    </row>
    <row r="2144" spans="1:11" x14ac:dyDescent="0.25">
      <c r="A2144" t="s">
        <v>20945</v>
      </c>
      <c r="B2144" t="s">
        <v>20944</v>
      </c>
      <c r="C2144" t="s">
        <v>20943</v>
      </c>
      <c r="D2144" t="s">
        <v>20942</v>
      </c>
      <c r="E2144" t="s">
        <v>13338</v>
      </c>
      <c r="F2144" t="s">
        <v>10658</v>
      </c>
      <c r="G2144" s="2">
        <v>42999</v>
      </c>
      <c r="I2144" s="1">
        <v>45457</v>
      </c>
      <c r="J2144" s="1">
        <v>45457</v>
      </c>
      <c r="K2144" s="1">
        <v>19365.8</v>
      </c>
    </row>
    <row r="2145" spans="1:11" x14ac:dyDescent="0.25">
      <c r="A2145" t="s">
        <v>20941</v>
      </c>
      <c r="B2145" t="s">
        <v>20940</v>
      </c>
      <c r="C2145" t="s">
        <v>20939</v>
      </c>
      <c r="D2145" t="s">
        <v>20938</v>
      </c>
      <c r="E2145" t="s">
        <v>13338</v>
      </c>
      <c r="F2145" t="s">
        <v>10658</v>
      </c>
      <c r="G2145" s="2">
        <v>42989</v>
      </c>
      <c r="H2145" s="1">
        <v>31642</v>
      </c>
      <c r="I2145" s="1">
        <v>31214</v>
      </c>
      <c r="J2145" s="1">
        <v>31214</v>
      </c>
      <c r="K2145" s="1">
        <v>13701.6</v>
      </c>
    </row>
    <row r="2146" spans="1:11" x14ac:dyDescent="0.25">
      <c r="A2146" t="s">
        <v>20937</v>
      </c>
      <c r="B2146" t="s">
        <v>20936</v>
      </c>
      <c r="C2146" t="s">
        <v>20935</v>
      </c>
      <c r="D2146" t="s">
        <v>20934</v>
      </c>
      <c r="E2146" t="s">
        <v>13338</v>
      </c>
      <c r="F2146" t="s">
        <v>10658</v>
      </c>
      <c r="G2146" s="2">
        <v>43048</v>
      </c>
      <c r="H2146" s="1">
        <v>10938</v>
      </c>
      <c r="I2146" s="1">
        <v>10573</v>
      </c>
      <c r="J2146" s="1">
        <v>10573</v>
      </c>
      <c r="K2146" s="1">
        <v>5286.5</v>
      </c>
    </row>
    <row r="2147" spans="1:11" x14ac:dyDescent="0.25">
      <c r="A2147" t="s">
        <v>20933</v>
      </c>
      <c r="B2147" t="s">
        <v>20932</v>
      </c>
      <c r="C2147" t="s">
        <v>20931</v>
      </c>
      <c r="D2147" t="s">
        <v>20930</v>
      </c>
      <c r="E2147" t="s">
        <v>13338</v>
      </c>
      <c r="F2147" t="s">
        <v>10658</v>
      </c>
      <c r="G2147" s="2">
        <v>43034</v>
      </c>
      <c r="H2147" s="1">
        <v>471249</v>
      </c>
      <c r="I2147" s="1">
        <v>408178</v>
      </c>
      <c r="J2147" s="1">
        <v>408178</v>
      </c>
      <c r="K2147" s="1">
        <v>171274.7</v>
      </c>
    </row>
    <row r="2148" spans="1:11" x14ac:dyDescent="0.25">
      <c r="A2148" t="s">
        <v>20929</v>
      </c>
      <c r="B2148" t="s">
        <v>20928</v>
      </c>
      <c r="C2148" t="s">
        <v>8763</v>
      </c>
      <c r="D2148" t="s">
        <v>8762</v>
      </c>
      <c r="E2148" t="s">
        <v>13338</v>
      </c>
      <c r="F2148" t="s">
        <v>10658</v>
      </c>
      <c r="G2148" s="2">
        <v>43034</v>
      </c>
      <c r="H2148" s="1">
        <v>325990</v>
      </c>
      <c r="I2148" s="1">
        <v>324267</v>
      </c>
      <c r="J2148" s="1">
        <v>324267</v>
      </c>
      <c r="K2148" s="1">
        <v>134391</v>
      </c>
    </row>
    <row r="2149" spans="1:11" x14ac:dyDescent="0.25">
      <c r="A2149" t="s">
        <v>20927</v>
      </c>
      <c r="B2149" t="s">
        <v>20926</v>
      </c>
      <c r="C2149" t="s">
        <v>20925</v>
      </c>
      <c r="D2149" t="s">
        <v>20924</v>
      </c>
      <c r="E2149" t="s">
        <v>13338</v>
      </c>
      <c r="F2149" t="s">
        <v>10658</v>
      </c>
      <c r="G2149" s="2">
        <v>43048</v>
      </c>
      <c r="H2149" s="1">
        <v>20616</v>
      </c>
      <c r="I2149" s="1">
        <v>20606</v>
      </c>
      <c r="J2149" s="1">
        <v>20606</v>
      </c>
      <c r="K2149" s="1">
        <v>8242.4</v>
      </c>
    </row>
    <row r="2150" spans="1:11" x14ac:dyDescent="0.25">
      <c r="A2150" t="s">
        <v>20923</v>
      </c>
      <c r="B2150" t="s">
        <v>20922</v>
      </c>
      <c r="C2150" t="s">
        <v>20921</v>
      </c>
      <c r="D2150" t="s">
        <v>20920</v>
      </c>
      <c r="E2150" t="s">
        <v>13338</v>
      </c>
      <c r="F2150" t="s">
        <v>10658</v>
      </c>
      <c r="G2150" s="2">
        <v>43052</v>
      </c>
      <c r="H2150" s="1">
        <v>8678</v>
      </c>
      <c r="I2150" s="1">
        <v>8674</v>
      </c>
      <c r="J2150" s="1">
        <v>8674</v>
      </c>
      <c r="K2150" s="1">
        <v>3469.6</v>
      </c>
    </row>
    <row r="2151" spans="1:11" x14ac:dyDescent="0.25">
      <c r="A2151" t="s">
        <v>20919</v>
      </c>
      <c r="B2151" t="s">
        <v>20918</v>
      </c>
      <c r="C2151" t="s">
        <v>20917</v>
      </c>
      <c r="D2151" t="s">
        <v>20916</v>
      </c>
      <c r="E2151" t="s">
        <v>13338</v>
      </c>
      <c r="F2151" t="s">
        <v>10658</v>
      </c>
      <c r="G2151" s="2">
        <v>43052</v>
      </c>
      <c r="I2151" s="1">
        <v>1000618</v>
      </c>
      <c r="J2151" s="1">
        <v>1000618</v>
      </c>
      <c r="K2151" s="1">
        <v>500309</v>
      </c>
    </row>
    <row r="2152" spans="1:11" x14ac:dyDescent="0.25">
      <c r="A2152" t="s">
        <v>20915</v>
      </c>
      <c r="B2152" t="s">
        <v>20914</v>
      </c>
      <c r="C2152" t="s">
        <v>20913</v>
      </c>
      <c r="D2152" t="s">
        <v>20912</v>
      </c>
      <c r="E2152" t="s">
        <v>13338</v>
      </c>
      <c r="F2152" t="s">
        <v>10658</v>
      </c>
      <c r="G2152" s="2">
        <v>42999</v>
      </c>
      <c r="H2152" s="1">
        <v>12091</v>
      </c>
      <c r="I2152" s="1">
        <v>12091</v>
      </c>
      <c r="J2152" s="1">
        <v>12091</v>
      </c>
      <c r="K2152" s="1">
        <v>4874.3</v>
      </c>
    </row>
    <row r="2153" spans="1:11" x14ac:dyDescent="0.25">
      <c r="A2153" t="s">
        <v>20911</v>
      </c>
      <c r="B2153" t="s">
        <v>20910</v>
      </c>
      <c r="C2153" t="s">
        <v>20909</v>
      </c>
      <c r="D2153" t="s">
        <v>20908</v>
      </c>
      <c r="E2153" t="s">
        <v>13338</v>
      </c>
      <c r="F2153" t="s">
        <v>10658</v>
      </c>
      <c r="G2153" s="2">
        <v>43034</v>
      </c>
      <c r="H2153" s="1">
        <v>2786</v>
      </c>
      <c r="I2153" s="1">
        <v>2777</v>
      </c>
      <c r="J2153" s="1">
        <v>2777</v>
      </c>
      <c r="K2153" s="1">
        <v>1110.8</v>
      </c>
    </row>
    <row r="2154" spans="1:11" x14ac:dyDescent="0.25">
      <c r="A2154" t="s">
        <v>20907</v>
      </c>
      <c r="B2154" t="s">
        <v>20906</v>
      </c>
      <c r="C2154" t="s">
        <v>5279</v>
      </c>
      <c r="D2154" t="s">
        <v>5278</v>
      </c>
      <c r="E2154" t="s">
        <v>13338</v>
      </c>
      <c r="F2154" t="s">
        <v>10658</v>
      </c>
      <c r="G2154" s="2">
        <v>43033</v>
      </c>
      <c r="H2154" s="1">
        <v>219146</v>
      </c>
      <c r="I2154" s="1">
        <v>212421</v>
      </c>
      <c r="J2154" s="1">
        <v>212421</v>
      </c>
      <c r="K2154" s="1">
        <v>90924.2</v>
      </c>
    </row>
    <row r="2155" spans="1:11" x14ac:dyDescent="0.25">
      <c r="A2155" t="s">
        <v>20905</v>
      </c>
      <c r="B2155" t="s">
        <v>20904</v>
      </c>
      <c r="C2155" t="s">
        <v>20903</v>
      </c>
      <c r="D2155" t="s">
        <v>20902</v>
      </c>
      <c r="E2155" t="s">
        <v>13338</v>
      </c>
      <c r="F2155" t="s">
        <v>4</v>
      </c>
      <c r="G2155" s="2">
        <v>43065</v>
      </c>
      <c r="H2155" s="1">
        <v>335073</v>
      </c>
      <c r="I2155" s="1">
        <v>288070</v>
      </c>
      <c r="J2155" s="1">
        <v>288070</v>
      </c>
      <c r="K2155" s="1">
        <v>138569</v>
      </c>
    </row>
    <row r="2156" spans="1:11" x14ac:dyDescent="0.25">
      <c r="A2156" t="s">
        <v>20901</v>
      </c>
      <c r="B2156" t="s">
        <v>20900</v>
      </c>
      <c r="C2156" t="s">
        <v>20899</v>
      </c>
      <c r="D2156" t="s">
        <v>20898</v>
      </c>
      <c r="E2156" t="s">
        <v>13338</v>
      </c>
      <c r="F2156" t="s">
        <v>10658</v>
      </c>
      <c r="G2156" s="2">
        <v>42955</v>
      </c>
      <c r="H2156" s="1">
        <v>61236</v>
      </c>
      <c r="I2156" s="1">
        <v>68350</v>
      </c>
      <c r="J2156" s="1">
        <v>68350</v>
      </c>
      <c r="K2156" s="1">
        <v>34015.300000000003</v>
      </c>
    </row>
    <row r="2157" spans="1:11" x14ac:dyDescent="0.25">
      <c r="A2157" t="s">
        <v>20897</v>
      </c>
      <c r="B2157" t="s">
        <v>20896</v>
      </c>
      <c r="C2157" t="s">
        <v>20895</v>
      </c>
      <c r="D2157" t="s">
        <v>20894</v>
      </c>
      <c r="E2157" t="s">
        <v>13338</v>
      </c>
      <c r="F2157" t="s">
        <v>10658</v>
      </c>
      <c r="G2157" s="2">
        <v>42999</v>
      </c>
      <c r="H2157" s="1">
        <v>9577</v>
      </c>
      <c r="I2157" s="1">
        <v>7658</v>
      </c>
      <c r="J2157" s="1">
        <v>7658</v>
      </c>
      <c r="K2157" s="1">
        <v>3829</v>
      </c>
    </row>
    <row r="2158" spans="1:11" x14ac:dyDescent="0.25">
      <c r="A2158" t="s">
        <v>20893</v>
      </c>
      <c r="B2158" t="s">
        <v>20892</v>
      </c>
      <c r="C2158" t="s">
        <v>8627</v>
      </c>
      <c r="D2158" t="s">
        <v>8626</v>
      </c>
      <c r="E2158" t="s">
        <v>13338</v>
      </c>
      <c r="F2158" t="s">
        <v>10658</v>
      </c>
      <c r="G2158" s="2">
        <v>42977</v>
      </c>
      <c r="H2158" s="1">
        <v>288155</v>
      </c>
      <c r="I2158" s="1">
        <v>331740</v>
      </c>
      <c r="J2158" s="1">
        <v>331740</v>
      </c>
      <c r="K2158" s="1">
        <v>136167.79999999999</v>
      </c>
    </row>
    <row r="2159" spans="1:11" x14ac:dyDescent="0.25">
      <c r="A2159" t="s">
        <v>20891</v>
      </c>
      <c r="B2159" t="s">
        <v>20890</v>
      </c>
      <c r="C2159" t="s">
        <v>10047</v>
      </c>
      <c r="D2159" t="s">
        <v>10046</v>
      </c>
      <c r="E2159" t="s">
        <v>13338</v>
      </c>
      <c r="F2159" t="s">
        <v>10658</v>
      </c>
      <c r="G2159" s="2">
        <v>42760</v>
      </c>
      <c r="H2159" s="1">
        <v>304276</v>
      </c>
      <c r="I2159" s="1">
        <v>303735</v>
      </c>
      <c r="J2159" s="1">
        <v>303735</v>
      </c>
      <c r="K2159" s="1">
        <v>115745.7</v>
      </c>
    </row>
    <row r="2160" spans="1:11" x14ac:dyDescent="0.25">
      <c r="A2160" t="s">
        <v>20889</v>
      </c>
      <c r="B2160" t="s">
        <v>20888</v>
      </c>
      <c r="C2160" t="s">
        <v>20887</v>
      </c>
      <c r="D2160" t="s">
        <v>20886</v>
      </c>
      <c r="E2160" t="s">
        <v>13338</v>
      </c>
      <c r="F2160" t="s">
        <v>10658</v>
      </c>
      <c r="G2160" s="2">
        <v>43040</v>
      </c>
      <c r="H2160" s="1">
        <v>349685</v>
      </c>
      <c r="I2160" s="1">
        <v>348777</v>
      </c>
      <c r="J2160" s="1">
        <v>348777</v>
      </c>
      <c r="K2160" s="1">
        <v>139510.79999999999</v>
      </c>
    </row>
    <row r="2161" spans="1:11" x14ac:dyDescent="0.25">
      <c r="A2161" t="s">
        <v>20885</v>
      </c>
      <c r="B2161" t="s">
        <v>20884</v>
      </c>
      <c r="C2161" t="s">
        <v>20883</v>
      </c>
      <c r="D2161" t="s">
        <v>20882</v>
      </c>
      <c r="E2161" t="s">
        <v>13338</v>
      </c>
      <c r="F2161" t="s">
        <v>10658</v>
      </c>
      <c r="G2161" s="2">
        <v>42970</v>
      </c>
      <c r="H2161" s="1">
        <v>2754</v>
      </c>
      <c r="I2161" s="1">
        <v>2750</v>
      </c>
      <c r="J2161" s="1">
        <v>2750</v>
      </c>
      <c r="K2161" s="1">
        <v>1100</v>
      </c>
    </row>
    <row r="2162" spans="1:11" x14ac:dyDescent="0.25">
      <c r="A2162" t="s">
        <v>20881</v>
      </c>
      <c r="B2162" t="s">
        <v>20880</v>
      </c>
      <c r="C2162" t="s">
        <v>7675</v>
      </c>
      <c r="D2162" t="s">
        <v>7674</v>
      </c>
      <c r="E2162" t="s">
        <v>13338</v>
      </c>
      <c r="F2162" t="s">
        <v>10658</v>
      </c>
      <c r="G2162" s="2">
        <v>43048</v>
      </c>
      <c r="I2162" s="1">
        <v>276208</v>
      </c>
      <c r="J2162" s="1">
        <v>276208</v>
      </c>
      <c r="K2162" s="1">
        <v>122728.6</v>
      </c>
    </row>
    <row r="2163" spans="1:11" x14ac:dyDescent="0.25">
      <c r="A2163" t="s">
        <v>20879</v>
      </c>
      <c r="B2163" t="s">
        <v>20878</v>
      </c>
      <c r="C2163" t="s">
        <v>20877</v>
      </c>
      <c r="D2163" t="s">
        <v>20876</v>
      </c>
      <c r="E2163" t="s">
        <v>13338</v>
      </c>
      <c r="F2163" t="s">
        <v>4</v>
      </c>
      <c r="G2163" s="2">
        <v>43011</v>
      </c>
      <c r="H2163" s="1">
        <v>4488</v>
      </c>
      <c r="I2163" s="1">
        <v>4337</v>
      </c>
      <c r="J2163" s="1">
        <v>4337</v>
      </c>
      <c r="K2163" s="1">
        <v>2168.5</v>
      </c>
    </row>
    <row r="2164" spans="1:11" x14ac:dyDescent="0.25">
      <c r="A2164" t="s">
        <v>20875</v>
      </c>
      <c r="B2164" t="s">
        <v>20874</v>
      </c>
      <c r="C2164" t="s">
        <v>20873</v>
      </c>
      <c r="D2164" t="s">
        <v>20872</v>
      </c>
      <c r="E2164" t="s">
        <v>13338</v>
      </c>
      <c r="F2164" t="s">
        <v>10658</v>
      </c>
      <c r="G2164" s="2">
        <v>43003</v>
      </c>
      <c r="H2164" s="1">
        <v>15907</v>
      </c>
      <c r="I2164" s="1">
        <v>15867</v>
      </c>
      <c r="J2164" s="1">
        <v>15867</v>
      </c>
      <c r="K2164" s="1">
        <v>6453.3</v>
      </c>
    </row>
    <row r="2165" spans="1:11" x14ac:dyDescent="0.25">
      <c r="A2165" t="s">
        <v>20871</v>
      </c>
      <c r="B2165" t="s">
        <v>20870</v>
      </c>
      <c r="C2165" t="s">
        <v>20869</v>
      </c>
      <c r="D2165" t="s">
        <v>20868</v>
      </c>
      <c r="E2165" t="s">
        <v>13338</v>
      </c>
      <c r="F2165" t="s">
        <v>10658</v>
      </c>
      <c r="G2165" s="2">
        <v>42999</v>
      </c>
      <c r="H2165" s="1">
        <v>121632</v>
      </c>
      <c r="I2165" s="1">
        <v>121579</v>
      </c>
      <c r="J2165" s="1">
        <v>121579</v>
      </c>
      <c r="K2165" s="1">
        <v>48631.6</v>
      </c>
    </row>
    <row r="2166" spans="1:11" x14ac:dyDescent="0.25">
      <c r="A2166" t="s">
        <v>20867</v>
      </c>
      <c r="B2166" t="s">
        <v>20866</v>
      </c>
      <c r="C2166" t="s">
        <v>20865</v>
      </c>
      <c r="D2166" t="s">
        <v>20864</v>
      </c>
      <c r="E2166" t="s">
        <v>13338</v>
      </c>
      <c r="F2166" t="s">
        <v>10658</v>
      </c>
      <c r="G2166" s="2">
        <v>43059</v>
      </c>
      <c r="H2166" s="1">
        <v>796922</v>
      </c>
      <c r="I2166" s="1">
        <v>795926</v>
      </c>
      <c r="J2166" s="1">
        <v>795926</v>
      </c>
      <c r="K2166" s="1">
        <v>334054</v>
      </c>
    </row>
    <row r="2167" spans="1:11" x14ac:dyDescent="0.25">
      <c r="A2167" t="s">
        <v>20863</v>
      </c>
      <c r="B2167" t="s">
        <v>20862</v>
      </c>
      <c r="C2167" t="s">
        <v>12156</v>
      </c>
      <c r="D2167" t="s">
        <v>12155</v>
      </c>
      <c r="E2167" t="s">
        <v>13338</v>
      </c>
      <c r="F2167" t="s">
        <v>10658</v>
      </c>
      <c r="G2167" s="2">
        <v>43048</v>
      </c>
      <c r="H2167" s="1">
        <v>3709071</v>
      </c>
      <c r="I2167" s="1">
        <v>3485787</v>
      </c>
      <c r="J2167" s="1">
        <v>3485787</v>
      </c>
      <c r="K2167" s="1">
        <v>1696733.7</v>
      </c>
    </row>
    <row r="2168" spans="1:11" x14ac:dyDescent="0.25">
      <c r="A2168" t="s">
        <v>20861</v>
      </c>
      <c r="B2168" t="s">
        <v>20860</v>
      </c>
      <c r="C2168" t="s">
        <v>9159</v>
      </c>
      <c r="D2168" t="s">
        <v>9158</v>
      </c>
      <c r="E2168" t="s">
        <v>13338</v>
      </c>
      <c r="F2168" t="s">
        <v>4</v>
      </c>
      <c r="G2168" s="2">
        <v>42969</v>
      </c>
      <c r="H2168" s="1">
        <v>800590</v>
      </c>
      <c r="J2168" s="1">
        <v>800590</v>
      </c>
      <c r="K2168" s="1">
        <v>363236.8</v>
      </c>
    </row>
    <row r="2169" spans="1:11" x14ac:dyDescent="0.25">
      <c r="A2169" t="s">
        <v>20859</v>
      </c>
      <c r="B2169" t="s">
        <v>20858</v>
      </c>
      <c r="C2169" t="s">
        <v>7089</v>
      </c>
      <c r="D2169" t="s">
        <v>7088</v>
      </c>
      <c r="E2169" t="s">
        <v>13338</v>
      </c>
      <c r="F2169" t="s">
        <v>10658</v>
      </c>
      <c r="G2169" s="2">
        <v>43032</v>
      </c>
      <c r="H2169" s="1">
        <v>24094</v>
      </c>
      <c r="I2169" s="1">
        <v>24082</v>
      </c>
      <c r="J2169" s="1">
        <v>24082</v>
      </c>
      <c r="K2169" s="1">
        <v>9632.7999999999993</v>
      </c>
    </row>
    <row r="2170" spans="1:11" x14ac:dyDescent="0.25">
      <c r="A2170" t="s">
        <v>20857</v>
      </c>
      <c r="B2170" t="s">
        <v>20856</v>
      </c>
      <c r="C2170" t="s">
        <v>20855</v>
      </c>
      <c r="D2170" t="s">
        <v>20854</v>
      </c>
      <c r="E2170" t="s">
        <v>13338</v>
      </c>
      <c r="F2170" t="s">
        <v>10658</v>
      </c>
      <c r="G2170" s="2">
        <v>43027</v>
      </c>
      <c r="H2170" s="1">
        <v>3590</v>
      </c>
      <c r="I2170" s="1">
        <v>3401</v>
      </c>
      <c r="J2170" s="1">
        <v>3401</v>
      </c>
      <c r="K2170" s="1">
        <v>1700.5</v>
      </c>
    </row>
    <row r="2171" spans="1:11" x14ac:dyDescent="0.25">
      <c r="A2171" t="s">
        <v>20853</v>
      </c>
      <c r="B2171" t="s">
        <v>20852</v>
      </c>
      <c r="C2171" t="s">
        <v>661</v>
      </c>
      <c r="D2171" t="s">
        <v>660</v>
      </c>
      <c r="E2171" t="s">
        <v>13338</v>
      </c>
      <c r="F2171" t="s">
        <v>10658</v>
      </c>
      <c r="G2171" s="2">
        <v>42977</v>
      </c>
      <c r="H2171" s="1">
        <v>480582</v>
      </c>
      <c r="I2171" s="1">
        <v>466656</v>
      </c>
      <c r="J2171" s="1">
        <v>466656</v>
      </c>
      <c r="K2171" s="1">
        <v>200786.2</v>
      </c>
    </row>
    <row r="2172" spans="1:11" x14ac:dyDescent="0.25">
      <c r="A2172" t="s">
        <v>20851</v>
      </c>
      <c r="B2172" t="s">
        <v>20850</v>
      </c>
      <c r="C2172" t="s">
        <v>10972</v>
      </c>
      <c r="D2172" t="s">
        <v>10971</v>
      </c>
      <c r="E2172" t="s">
        <v>13338</v>
      </c>
      <c r="F2172" t="s">
        <v>10658</v>
      </c>
      <c r="G2172" s="2">
        <v>43083</v>
      </c>
      <c r="H2172" s="1">
        <v>3441</v>
      </c>
      <c r="I2172" s="1">
        <v>3425</v>
      </c>
      <c r="J2172" s="1">
        <v>3425</v>
      </c>
      <c r="K2172" s="1">
        <v>1370</v>
      </c>
    </row>
    <row r="2173" spans="1:11" x14ac:dyDescent="0.25">
      <c r="A2173" t="s">
        <v>20849</v>
      </c>
      <c r="B2173" t="s">
        <v>20848</v>
      </c>
      <c r="C2173" t="s">
        <v>20847</v>
      </c>
      <c r="D2173" t="s">
        <v>20846</v>
      </c>
      <c r="E2173" t="s">
        <v>13338</v>
      </c>
      <c r="F2173" t="s">
        <v>4</v>
      </c>
      <c r="G2173" s="2">
        <v>43027</v>
      </c>
      <c r="I2173" s="1">
        <v>15406</v>
      </c>
      <c r="J2173" s="1">
        <v>15406</v>
      </c>
      <c r="K2173" s="1">
        <v>6192.8</v>
      </c>
    </row>
    <row r="2174" spans="1:11" x14ac:dyDescent="0.25">
      <c r="A2174" t="s">
        <v>20845</v>
      </c>
      <c r="B2174" t="s">
        <v>20844</v>
      </c>
      <c r="C2174" t="s">
        <v>5821</v>
      </c>
      <c r="D2174" t="s">
        <v>5820</v>
      </c>
      <c r="E2174" t="s">
        <v>13338</v>
      </c>
      <c r="F2174" t="s">
        <v>10658</v>
      </c>
      <c r="G2174" s="2">
        <v>43062</v>
      </c>
      <c r="I2174" s="1">
        <v>140793</v>
      </c>
      <c r="J2174" s="1">
        <v>140793</v>
      </c>
      <c r="K2174" s="1">
        <v>56317.2</v>
      </c>
    </row>
    <row r="2175" spans="1:11" x14ac:dyDescent="0.25">
      <c r="A2175" t="s">
        <v>20843</v>
      </c>
      <c r="B2175" t="s">
        <v>20842</v>
      </c>
      <c r="C2175" t="s">
        <v>20841</v>
      </c>
      <c r="D2175" t="s">
        <v>20840</v>
      </c>
      <c r="E2175" t="s">
        <v>13338</v>
      </c>
      <c r="F2175" t="s">
        <v>10658</v>
      </c>
      <c r="G2175" s="2">
        <v>42970</v>
      </c>
      <c r="I2175" s="1">
        <v>44771</v>
      </c>
      <c r="J2175" s="1">
        <v>44771</v>
      </c>
      <c r="K2175" s="1">
        <v>18127.7</v>
      </c>
    </row>
    <row r="2176" spans="1:11" x14ac:dyDescent="0.25">
      <c r="A2176" t="s">
        <v>20839</v>
      </c>
      <c r="B2176" t="s">
        <v>20838</v>
      </c>
      <c r="C2176" t="s">
        <v>20837</v>
      </c>
      <c r="D2176" t="s">
        <v>20836</v>
      </c>
      <c r="E2176" t="s">
        <v>13338</v>
      </c>
      <c r="F2176" t="s">
        <v>4</v>
      </c>
      <c r="G2176" s="2">
        <v>43062</v>
      </c>
      <c r="J2176" s="1">
        <v>0</v>
      </c>
    </row>
    <row r="2177" spans="1:11" x14ac:dyDescent="0.25">
      <c r="A2177" t="s">
        <v>20835</v>
      </c>
      <c r="B2177" t="s">
        <v>20834</v>
      </c>
      <c r="C2177" t="s">
        <v>5797</v>
      </c>
      <c r="D2177" t="s">
        <v>5796</v>
      </c>
      <c r="E2177" t="s">
        <v>13338</v>
      </c>
      <c r="F2177" t="s">
        <v>10658</v>
      </c>
      <c r="G2177" s="2">
        <v>42993</v>
      </c>
      <c r="I2177" s="1">
        <v>78342</v>
      </c>
      <c r="J2177" s="1">
        <v>78342</v>
      </c>
      <c r="K2177" s="1">
        <v>31760.3</v>
      </c>
    </row>
    <row r="2178" spans="1:11" x14ac:dyDescent="0.25">
      <c r="A2178" t="s">
        <v>20833</v>
      </c>
      <c r="B2178" t="s">
        <v>20832</v>
      </c>
      <c r="C2178" t="s">
        <v>20831</v>
      </c>
      <c r="D2178" t="s">
        <v>20830</v>
      </c>
      <c r="E2178" t="s">
        <v>13338</v>
      </c>
      <c r="F2178" t="s">
        <v>10658</v>
      </c>
      <c r="G2178" s="2">
        <v>43041</v>
      </c>
      <c r="H2178" s="1">
        <v>2922</v>
      </c>
      <c r="I2178" s="1">
        <v>7788</v>
      </c>
      <c r="J2178" s="1">
        <v>7788</v>
      </c>
      <c r="K2178" s="1">
        <v>3115.2</v>
      </c>
    </row>
    <row r="2179" spans="1:11" x14ac:dyDescent="0.25">
      <c r="A2179" t="s">
        <v>20829</v>
      </c>
      <c r="B2179" t="s">
        <v>20828</v>
      </c>
      <c r="C2179" t="s">
        <v>20827</v>
      </c>
      <c r="D2179" t="s">
        <v>20826</v>
      </c>
      <c r="E2179" t="s">
        <v>13338</v>
      </c>
      <c r="F2179" t="s">
        <v>10658</v>
      </c>
      <c r="G2179" s="2">
        <v>43083</v>
      </c>
      <c r="H2179" s="1">
        <v>2948</v>
      </c>
      <c r="I2179" s="1">
        <v>2947</v>
      </c>
      <c r="J2179" s="1">
        <v>2947</v>
      </c>
      <c r="K2179" s="1">
        <v>1178.8</v>
      </c>
    </row>
    <row r="2180" spans="1:11" x14ac:dyDescent="0.25">
      <c r="A2180" t="s">
        <v>20825</v>
      </c>
      <c r="B2180" t="s">
        <v>20824</v>
      </c>
      <c r="C2180" t="s">
        <v>5465</v>
      </c>
      <c r="D2180" t="s">
        <v>5464</v>
      </c>
      <c r="E2180" t="s">
        <v>13338</v>
      </c>
      <c r="F2180" t="s">
        <v>10658</v>
      </c>
      <c r="G2180" s="2">
        <v>42999</v>
      </c>
      <c r="H2180" s="1">
        <v>71458</v>
      </c>
      <c r="I2180" s="1">
        <v>71326</v>
      </c>
      <c r="J2180" s="1">
        <v>71326</v>
      </c>
      <c r="K2180" s="1">
        <v>29151.3</v>
      </c>
    </row>
    <row r="2181" spans="1:11" x14ac:dyDescent="0.25">
      <c r="A2181" t="s">
        <v>20823</v>
      </c>
      <c r="B2181" t="s">
        <v>20822</v>
      </c>
      <c r="C2181" t="s">
        <v>1894</v>
      </c>
      <c r="D2181" t="s">
        <v>1893</v>
      </c>
      <c r="E2181" t="s">
        <v>13338</v>
      </c>
      <c r="F2181" t="s">
        <v>10658</v>
      </c>
      <c r="G2181" s="2">
        <v>43080</v>
      </c>
      <c r="H2181" s="1">
        <v>140635</v>
      </c>
      <c r="I2181" s="1">
        <v>140212</v>
      </c>
      <c r="J2181" s="1">
        <v>140212</v>
      </c>
      <c r="K2181" s="1">
        <v>56084.800000000003</v>
      </c>
    </row>
    <row r="2182" spans="1:11" x14ac:dyDescent="0.25">
      <c r="A2182" t="s">
        <v>20821</v>
      </c>
      <c r="B2182" t="s">
        <v>20820</v>
      </c>
      <c r="C2182" t="s">
        <v>20819</v>
      </c>
      <c r="D2182" t="s">
        <v>20818</v>
      </c>
      <c r="E2182" t="s">
        <v>13338</v>
      </c>
      <c r="F2182" t="s">
        <v>10658</v>
      </c>
      <c r="G2182" s="2">
        <v>43082</v>
      </c>
      <c r="H2182" s="1">
        <v>1842</v>
      </c>
      <c r="I2182" s="1">
        <v>1805</v>
      </c>
      <c r="J2182" s="1">
        <v>1805</v>
      </c>
      <c r="K2182" s="1">
        <v>902.5</v>
      </c>
    </row>
    <row r="2183" spans="1:11" x14ac:dyDescent="0.25">
      <c r="A2183" t="s">
        <v>20817</v>
      </c>
      <c r="B2183" t="s">
        <v>20816</v>
      </c>
      <c r="C2183" t="s">
        <v>20815</v>
      </c>
      <c r="D2183" t="s">
        <v>20814</v>
      </c>
      <c r="E2183" t="s">
        <v>13338</v>
      </c>
      <c r="F2183" t="s">
        <v>10658</v>
      </c>
      <c r="G2183" s="2">
        <v>43041</v>
      </c>
      <c r="H2183" s="1">
        <v>28404</v>
      </c>
      <c r="I2183" s="1">
        <v>28173</v>
      </c>
      <c r="J2183" s="1">
        <v>28173</v>
      </c>
      <c r="K2183" s="1">
        <v>12183.9</v>
      </c>
    </row>
    <row r="2184" spans="1:11" x14ac:dyDescent="0.25">
      <c r="A2184" t="s">
        <v>20813</v>
      </c>
      <c r="B2184" t="s">
        <v>20812</v>
      </c>
      <c r="C2184" t="s">
        <v>20811</v>
      </c>
      <c r="D2184" t="s">
        <v>20810</v>
      </c>
      <c r="E2184" t="s">
        <v>13338</v>
      </c>
      <c r="F2184" t="s">
        <v>10658</v>
      </c>
      <c r="G2184" s="2">
        <v>42977</v>
      </c>
      <c r="H2184" s="1">
        <v>108624</v>
      </c>
      <c r="I2184" s="1">
        <v>108585</v>
      </c>
      <c r="J2184" s="1">
        <v>108585</v>
      </c>
      <c r="K2184" s="1">
        <v>43434</v>
      </c>
    </row>
    <row r="2185" spans="1:11" x14ac:dyDescent="0.25">
      <c r="A2185" t="s">
        <v>20809</v>
      </c>
      <c r="B2185" t="s">
        <v>20808</v>
      </c>
      <c r="C2185" t="s">
        <v>20807</v>
      </c>
      <c r="D2185" t="s">
        <v>20806</v>
      </c>
      <c r="E2185" t="s">
        <v>13338</v>
      </c>
      <c r="F2185" t="s">
        <v>10658</v>
      </c>
      <c r="G2185" s="2">
        <v>42977</v>
      </c>
      <c r="H2185" s="1">
        <v>203100</v>
      </c>
      <c r="I2185" s="1">
        <v>180710</v>
      </c>
      <c r="J2185" s="1">
        <v>180710</v>
      </c>
      <c r="K2185" s="1">
        <v>81008.899999999994</v>
      </c>
    </row>
    <row r="2186" spans="1:11" x14ac:dyDescent="0.25">
      <c r="A2186" t="s">
        <v>20805</v>
      </c>
      <c r="B2186" t="s">
        <v>20804</v>
      </c>
      <c r="C2186" t="s">
        <v>20803</v>
      </c>
      <c r="D2186" t="s">
        <v>20802</v>
      </c>
      <c r="E2186" t="s">
        <v>13338</v>
      </c>
      <c r="F2186" t="s">
        <v>10658</v>
      </c>
      <c r="G2186" s="2">
        <v>42760</v>
      </c>
      <c r="I2186" s="1">
        <v>102143</v>
      </c>
      <c r="J2186" s="1">
        <v>102143</v>
      </c>
      <c r="K2186" s="1">
        <v>37792.910000000003</v>
      </c>
    </row>
    <row r="2187" spans="1:11" x14ac:dyDescent="0.25">
      <c r="A2187" t="s">
        <v>20801</v>
      </c>
      <c r="B2187" t="s">
        <v>20800</v>
      </c>
      <c r="C2187" t="s">
        <v>4335</v>
      </c>
      <c r="D2187" t="s">
        <v>20799</v>
      </c>
      <c r="E2187" t="s">
        <v>13338</v>
      </c>
      <c r="F2187" t="s">
        <v>10658</v>
      </c>
      <c r="G2187" s="2">
        <v>42969</v>
      </c>
      <c r="H2187" s="1">
        <v>4806</v>
      </c>
      <c r="I2187" s="1">
        <v>4804</v>
      </c>
      <c r="J2187" s="1">
        <v>4804</v>
      </c>
      <c r="K2187" s="1">
        <v>1921.6</v>
      </c>
    </row>
    <row r="2188" spans="1:11" x14ac:dyDescent="0.25">
      <c r="A2188" t="s">
        <v>20798</v>
      </c>
      <c r="B2188" t="s">
        <v>20797</v>
      </c>
      <c r="C2188" t="s">
        <v>20796</v>
      </c>
      <c r="D2188" t="s">
        <v>20795</v>
      </c>
      <c r="E2188" t="s">
        <v>13338</v>
      </c>
      <c r="F2188" t="s">
        <v>10658</v>
      </c>
      <c r="G2188" s="2">
        <v>43027</v>
      </c>
      <c r="H2188" s="1">
        <v>677094</v>
      </c>
      <c r="I2188" s="1">
        <v>758565</v>
      </c>
      <c r="J2188" s="1">
        <v>758565</v>
      </c>
      <c r="K2188" s="1">
        <v>303426</v>
      </c>
    </row>
    <row r="2189" spans="1:11" x14ac:dyDescent="0.25">
      <c r="A2189" t="s">
        <v>20794</v>
      </c>
      <c r="B2189" t="s">
        <v>20793</v>
      </c>
      <c r="C2189" t="s">
        <v>20792</v>
      </c>
      <c r="D2189" t="s">
        <v>20791</v>
      </c>
      <c r="E2189" t="s">
        <v>13338</v>
      </c>
      <c r="F2189" t="s">
        <v>4</v>
      </c>
      <c r="G2189" s="2">
        <v>43059</v>
      </c>
      <c r="H2189" s="1">
        <v>128351</v>
      </c>
      <c r="I2189" s="1">
        <v>128272</v>
      </c>
      <c r="J2189" s="1">
        <v>128272</v>
      </c>
      <c r="K2189" s="1">
        <v>51308.800000000003</v>
      </c>
    </row>
    <row r="2190" spans="1:11" x14ac:dyDescent="0.25">
      <c r="A2190" t="s">
        <v>20790</v>
      </c>
      <c r="B2190" t="s">
        <v>20789</v>
      </c>
      <c r="C2190" t="s">
        <v>1078</v>
      </c>
      <c r="D2190" t="s">
        <v>1077</v>
      </c>
      <c r="E2190" t="s">
        <v>13338</v>
      </c>
      <c r="F2190" t="s">
        <v>10658</v>
      </c>
      <c r="G2190" s="2">
        <v>43052</v>
      </c>
      <c r="H2190" s="1">
        <v>293624</v>
      </c>
      <c r="I2190" s="1">
        <v>289507</v>
      </c>
      <c r="J2190" s="1">
        <v>289507</v>
      </c>
      <c r="K2190" s="1">
        <v>126869</v>
      </c>
    </row>
    <row r="2191" spans="1:11" x14ac:dyDescent="0.25">
      <c r="A2191" t="s">
        <v>20788</v>
      </c>
      <c r="B2191" t="s">
        <v>20787</v>
      </c>
      <c r="C2191" t="s">
        <v>20786</v>
      </c>
      <c r="D2191" t="s">
        <v>20785</v>
      </c>
      <c r="E2191" t="s">
        <v>13338</v>
      </c>
      <c r="F2191" t="s">
        <v>10658</v>
      </c>
      <c r="G2191" s="2">
        <v>43003</v>
      </c>
      <c r="H2191" s="1">
        <v>31735</v>
      </c>
      <c r="I2191" s="1">
        <v>31694</v>
      </c>
      <c r="J2191" s="1">
        <v>31694</v>
      </c>
      <c r="K2191" s="1">
        <v>13577.2</v>
      </c>
    </row>
    <row r="2192" spans="1:11" x14ac:dyDescent="0.25">
      <c r="A2192" t="s">
        <v>20784</v>
      </c>
      <c r="B2192" t="s">
        <v>20783</v>
      </c>
      <c r="C2192" t="s">
        <v>20782</v>
      </c>
      <c r="D2192" t="s">
        <v>20781</v>
      </c>
      <c r="E2192" t="s">
        <v>13338</v>
      </c>
      <c r="F2192" t="s">
        <v>10658</v>
      </c>
      <c r="G2192" s="2">
        <v>43052</v>
      </c>
      <c r="H2192" s="1">
        <v>33830</v>
      </c>
      <c r="I2192" s="1">
        <v>33813</v>
      </c>
      <c r="J2192" s="1">
        <v>33813</v>
      </c>
      <c r="K2192" s="1">
        <v>13525.2</v>
      </c>
    </row>
    <row r="2193" spans="1:11" x14ac:dyDescent="0.25">
      <c r="A2193" t="s">
        <v>20780</v>
      </c>
      <c r="B2193" t="s">
        <v>20779</v>
      </c>
      <c r="C2193" t="s">
        <v>20778</v>
      </c>
      <c r="D2193" t="s">
        <v>20777</v>
      </c>
      <c r="E2193" t="s">
        <v>13338</v>
      </c>
      <c r="F2193" t="s">
        <v>10658</v>
      </c>
      <c r="G2193" s="2">
        <v>43052</v>
      </c>
      <c r="H2193" s="1">
        <v>163214</v>
      </c>
      <c r="I2193" s="1">
        <v>163144</v>
      </c>
      <c r="J2193" s="1">
        <v>163144</v>
      </c>
      <c r="K2193" s="1">
        <v>65257.599999999999</v>
      </c>
    </row>
    <row r="2194" spans="1:11" x14ac:dyDescent="0.25">
      <c r="A2194" t="s">
        <v>20776</v>
      </c>
      <c r="B2194" t="s">
        <v>20775</v>
      </c>
      <c r="C2194" t="s">
        <v>20774</v>
      </c>
      <c r="D2194" t="s">
        <v>20773</v>
      </c>
      <c r="E2194" t="s">
        <v>13338</v>
      </c>
      <c r="F2194" t="s">
        <v>10658</v>
      </c>
      <c r="G2194" s="2">
        <v>43052</v>
      </c>
      <c r="H2194" s="1">
        <v>72702</v>
      </c>
      <c r="I2194" s="1">
        <v>72589</v>
      </c>
      <c r="J2194" s="1">
        <v>72589</v>
      </c>
      <c r="K2194" s="1">
        <v>29035.599999999999</v>
      </c>
    </row>
    <row r="2195" spans="1:11" x14ac:dyDescent="0.25">
      <c r="A2195" t="s">
        <v>20772</v>
      </c>
      <c r="B2195" t="s">
        <v>20771</v>
      </c>
      <c r="C2195" t="s">
        <v>20770</v>
      </c>
      <c r="D2195" t="s">
        <v>20769</v>
      </c>
      <c r="E2195" t="s">
        <v>13338</v>
      </c>
      <c r="F2195" t="s">
        <v>10658</v>
      </c>
      <c r="G2195" s="2">
        <v>43052</v>
      </c>
      <c r="H2195" s="1">
        <v>25558</v>
      </c>
      <c r="I2195" s="1">
        <v>25548</v>
      </c>
      <c r="J2195" s="1">
        <v>25548</v>
      </c>
      <c r="K2195" s="1">
        <v>10219.200000000001</v>
      </c>
    </row>
    <row r="2196" spans="1:11" x14ac:dyDescent="0.25">
      <c r="A2196" t="s">
        <v>20768</v>
      </c>
      <c r="B2196" t="s">
        <v>20767</v>
      </c>
      <c r="C2196" t="s">
        <v>20766</v>
      </c>
      <c r="D2196" t="s">
        <v>20765</v>
      </c>
      <c r="E2196" t="s">
        <v>13338</v>
      </c>
      <c r="F2196" t="s">
        <v>10658</v>
      </c>
      <c r="G2196" s="2">
        <v>42977</v>
      </c>
      <c r="H2196" s="1">
        <v>524717</v>
      </c>
      <c r="I2196" s="1">
        <v>524283</v>
      </c>
      <c r="J2196" s="1">
        <v>524283</v>
      </c>
      <c r="K2196" s="1">
        <v>213613.8</v>
      </c>
    </row>
    <row r="2197" spans="1:11" x14ac:dyDescent="0.25">
      <c r="A2197" t="s">
        <v>20764</v>
      </c>
      <c r="B2197" t="s">
        <v>20763</v>
      </c>
      <c r="C2197" t="s">
        <v>20762</v>
      </c>
      <c r="D2197" t="s">
        <v>20761</v>
      </c>
      <c r="E2197" t="s">
        <v>13338</v>
      </c>
      <c r="F2197" t="s">
        <v>10658</v>
      </c>
      <c r="G2197" s="2">
        <v>42955</v>
      </c>
      <c r="H2197" s="1">
        <v>398778</v>
      </c>
      <c r="I2197" s="1">
        <v>397026</v>
      </c>
      <c r="J2197" s="1">
        <v>397026</v>
      </c>
      <c r="K2197" s="1">
        <v>161268.6</v>
      </c>
    </row>
    <row r="2198" spans="1:11" x14ac:dyDescent="0.25">
      <c r="A2198" t="s">
        <v>20760</v>
      </c>
      <c r="B2198" t="s">
        <v>20759</v>
      </c>
      <c r="C2198" t="s">
        <v>20758</v>
      </c>
      <c r="D2198" t="s">
        <v>20757</v>
      </c>
      <c r="E2198" t="s">
        <v>13338</v>
      </c>
      <c r="F2198" t="s">
        <v>10658</v>
      </c>
      <c r="G2198" s="2">
        <v>43040</v>
      </c>
      <c r="I2198" s="1">
        <v>654808</v>
      </c>
      <c r="J2198" s="1">
        <v>654808</v>
      </c>
      <c r="K2198" s="1">
        <v>266381.3</v>
      </c>
    </row>
    <row r="2199" spans="1:11" x14ac:dyDescent="0.25">
      <c r="A2199" t="s">
        <v>20756</v>
      </c>
      <c r="B2199" t="s">
        <v>20755</v>
      </c>
      <c r="C2199" t="s">
        <v>20754</v>
      </c>
      <c r="D2199" t="s">
        <v>20753</v>
      </c>
      <c r="E2199" t="s">
        <v>13338</v>
      </c>
      <c r="F2199" t="s">
        <v>10658</v>
      </c>
      <c r="G2199" s="2">
        <v>43080</v>
      </c>
      <c r="H2199" s="1">
        <v>5506</v>
      </c>
      <c r="I2199" s="1">
        <v>5323</v>
      </c>
      <c r="J2199" s="1">
        <v>5323</v>
      </c>
      <c r="K2199" s="1">
        <v>2661.5</v>
      </c>
    </row>
    <row r="2200" spans="1:11" x14ac:dyDescent="0.25">
      <c r="A2200" t="s">
        <v>20752</v>
      </c>
      <c r="B2200" t="s">
        <v>20751</v>
      </c>
      <c r="C2200" t="s">
        <v>20750</v>
      </c>
      <c r="D2200" t="s">
        <v>20749</v>
      </c>
      <c r="E2200" t="s">
        <v>13338</v>
      </c>
      <c r="F2200" t="s">
        <v>10658</v>
      </c>
      <c r="G2200" s="2">
        <v>43011</v>
      </c>
      <c r="H2200" s="1">
        <v>77034</v>
      </c>
      <c r="I2200" s="1">
        <v>76995</v>
      </c>
      <c r="J2200" s="1">
        <v>76995</v>
      </c>
      <c r="K2200" s="1">
        <v>30798</v>
      </c>
    </row>
    <row r="2201" spans="1:11" x14ac:dyDescent="0.25">
      <c r="A2201" t="s">
        <v>20748</v>
      </c>
      <c r="B2201" t="s">
        <v>20747</v>
      </c>
      <c r="C2201" t="s">
        <v>4521</v>
      </c>
      <c r="D2201" t="s">
        <v>4520</v>
      </c>
      <c r="E2201" t="s">
        <v>13338</v>
      </c>
      <c r="F2201" t="s">
        <v>10658</v>
      </c>
      <c r="G2201" s="2">
        <v>43004</v>
      </c>
      <c r="H2201" s="1">
        <v>269951</v>
      </c>
      <c r="I2201" s="1">
        <v>265141</v>
      </c>
      <c r="J2201" s="1">
        <v>265141</v>
      </c>
      <c r="K2201" s="1">
        <v>119274.4</v>
      </c>
    </row>
    <row r="2202" spans="1:11" x14ac:dyDescent="0.25">
      <c r="A2202" t="s">
        <v>20746</v>
      </c>
      <c r="B2202" t="s">
        <v>20745</v>
      </c>
      <c r="C2202" t="s">
        <v>20744</v>
      </c>
      <c r="D2202" t="s">
        <v>20743</v>
      </c>
      <c r="E2202" t="s">
        <v>13338</v>
      </c>
      <c r="F2202" t="s">
        <v>10658</v>
      </c>
      <c r="G2202" s="2">
        <v>42993</v>
      </c>
      <c r="H2202" s="1">
        <v>41898</v>
      </c>
      <c r="I2202" s="1">
        <v>41877</v>
      </c>
      <c r="J2202" s="1">
        <v>41877</v>
      </c>
      <c r="K2202" s="1">
        <v>16755.900000000001</v>
      </c>
    </row>
    <row r="2203" spans="1:11" x14ac:dyDescent="0.25">
      <c r="A2203" t="s">
        <v>20742</v>
      </c>
      <c r="B2203" t="s">
        <v>20741</v>
      </c>
      <c r="C2203" t="s">
        <v>20740</v>
      </c>
      <c r="D2203" t="s">
        <v>20739</v>
      </c>
      <c r="E2203" t="s">
        <v>13338</v>
      </c>
      <c r="F2203" t="s">
        <v>4</v>
      </c>
      <c r="G2203" s="2">
        <v>42993</v>
      </c>
      <c r="H2203" s="1">
        <v>2078</v>
      </c>
      <c r="I2203" s="1">
        <v>2077</v>
      </c>
      <c r="J2203" s="1">
        <v>2077</v>
      </c>
      <c r="K2203" s="1">
        <v>830.8</v>
      </c>
    </row>
    <row r="2204" spans="1:11" x14ac:dyDescent="0.25">
      <c r="A2204" t="s">
        <v>20738</v>
      </c>
      <c r="B2204" t="s">
        <v>20737</v>
      </c>
      <c r="C2204" t="s">
        <v>20736</v>
      </c>
      <c r="D2204" t="s">
        <v>20735</v>
      </c>
      <c r="E2204" t="s">
        <v>13338</v>
      </c>
      <c r="F2204" t="s">
        <v>4</v>
      </c>
      <c r="G2204" s="2">
        <v>43003</v>
      </c>
      <c r="H2204" s="1">
        <v>282514</v>
      </c>
      <c r="I2204" s="1">
        <v>282373</v>
      </c>
      <c r="J2204" s="1">
        <v>282373</v>
      </c>
      <c r="K2204" s="1">
        <v>112949.2</v>
      </c>
    </row>
    <row r="2205" spans="1:11" x14ac:dyDescent="0.25">
      <c r="A2205" t="s">
        <v>20734</v>
      </c>
      <c r="B2205" t="s">
        <v>20733</v>
      </c>
      <c r="C2205" t="s">
        <v>8185</v>
      </c>
      <c r="D2205" t="s">
        <v>8184</v>
      </c>
      <c r="E2205" t="s">
        <v>13338</v>
      </c>
      <c r="F2205" t="s">
        <v>10658</v>
      </c>
      <c r="G2205" s="2">
        <v>42991</v>
      </c>
      <c r="H2205" s="1">
        <v>406462</v>
      </c>
      <c r="I2205" s="1">
        <v>358774</v>
      </c>
      <c r="J2205" s="1">
        <v>358774</v>
      </c>
      <c r="K2205" s="1">
        <v>179330.8</v>
      </c>
    </row>
    <row r="2206" spans="1:11" x14ac:dyDescent="0.25">
      <c r="A2206" t="s">
        <v>20732</v>
      </c>
      <c r="B2206" t="s">
        <v>20731</v>
      </c>
      <c r="C2206" t="s">
        <v>11944</v>
      </c>
      <c r="D2206" t="s">
        <v>11943</v>
      </c>
      <c r="E2206" t="s">
        <v>13338</v>
      </c>
      <c r="F2206" t="s">
        <v>10658</v>
      </c>
      <c r="G2206" s="2">
        <v>42956</v>
      </c>
      <c r="I2206" s="1">
        <v>35262</v>
      </c>
      <c r="J2206" s="1">
        <v>35262</v>
      </c>
      <c r="K2206" s="1">
        <v>14104.8</v>
      </c>
    </row>
    <row r="2207" spans="1:11" x14ac:dyDescent="0.25">
      <c r="A2207" t="s">
        <v>20730</v>
      </c>
      <c r="B2207" t="s">
        <v>20729</v>
      </c>
      <c r="C2207" t="s">
        <v>4331</v>
      </c>
      <c r="D2207" t="s">
        <v>4330</v>
      </c>
      <c r="E2207" t="s">
        <v>13338</v>
      </c>
      <c r="F2207" t="s">
        <v>10658</v>
      </c>
      <c r="G2207" s="2">
        <v>42971</v>
      </c>
      <c r="H2207" s="1">
        <v>155417</v>
      </c>
      <c r="I2207" s="1">
        <v>148054</v>
      </c>
      <c r="J2207" s="1">
        <v>148054</v>
      </c>
      <c r="K2207" s="1">
        <v>65500.56</v>
      </c>
    </row>
    <row r="2208" spans="1:11" x14ac:dyDescent="0.25">
      <c r="A2208" t="s">
        <v>20728</v>
      </c>
      <c r="B2208" t="s">
        <v>20727</v>
      </c>
      <c r="C2208" t="s">
        <v>20726</v>
      </c>
      <c r="D2208" t="s">
        <v>20725</v>
      </c>
      <c r="E2208" t="s">
        <v>13338</v>
      </c>
      <c r="F2208" t="s">
        <v>10658</v>
      </c>
      <c r="G2208" s="2">
        <v>42991</v>
      </c>
      <c r="I2208" s="1">
        <v>104902</v>
      </c>
      <c r="J2208" s="1">
        <v>104902</v>
      </c>
      <c r="K2208" s="1">
        <v>41960.800000000003</v>
      </c>
    </row>
    <row r="2209" spans="1:11" x14ac:dyDescent="0.25">
      <c r="A2209" t="s">
        <v>20724</v>
      </c>
      <c r="B2209" t="s">
        <v>20723</v>
      </c>
      <c r="C2209" t="s">
        <v>20722</v>
      </c>
      <c r="D2209" t="s">
        <v>20721</v>
      </c>
      <c r="E2209" t="s">
        <v>13338</v>
      </c>
      <c r="F2209" t="s">
        <v>10658</v>
      </c>
      <c r="G2209" s="2">
        <v>42991</v>
      </c>
      <c r="I2209" s="1">
        <v>70702</v>
      </c>
      <c r="J2209" s="1">
        <v>70702</v>
      </c>
      <c r="K2209" s="1">
        <v>28280.799999999999</v>
      </c>
    </row>
    <row r="2210" spans="1:11" x14ac:dyDescent="0.25">
      <c r="A2210" t="s">
        <v>20720</v>
      </c>
      <c r="B2210" t="s">
        <v>20719</v>
      </c>
      <c r="C2210" t="s">
        <v>20718</v>
      </c>
      <c r="D2210" t="s">
        <v>20717</v>
      </c>
      <c r="E2210" t="s">
        <v>13338</v>
      </c>
      <c r="F2210" t="s">
        <v>10658</v>
      </c>
      <c r="G2210" s="2">
        <v>43048</v>
      </c>
      <c r="H2210" s="1">
        <v>45976</v>
      </c>
      <c r="I2210" s="1">
        <v>45960</v>
      </c>
      <c r="J2210" s="1">
        <v>45960</v>
      </c>
      <c r="K2210" s="1">
        <v>18384</v>
      </c>
    </row>
    <row r="2211" spans="1:11" x14ac:dyDescent="0.25">
      <c r="A2211" t="s">
        <v>20716</v>
      </c>
      <c r="B2211" t="s">
        <v>20715</v>
      </c>
      <c r="C2211" t="s">
        <v>20714</v>
      </c>
      <c r="D2211" t="s">
        <v>20713</v>
      </c>
      <c r="E2211" t="s">
        <v>13338</v>
      </c>
      <c r="F2211" t="s">
        <v>4</v>
      </c>
      <c r="G2211" s="2">
        <v>43024</v>
      </c>
      <c r="H2211" s="1">
        <v>40420</v>
      </c>
      <c r="I2211" s="1">
        <v>39071</v>
      </c>
      <c r="J2211" s="1">
        <v>39071</v>
      </c>
      <c r="K2211" s="1">
        <v>19535.5</v>
      </c>
    </row>
    <row r="2212" spans="1:11" x14ac:dyDescent="0.25">
      <c r="A2212" t="s">
        <v>20712</v>
      </c>
      <c r="B2212" t="s">
        <v>20711</v>
      </c>
      <c r="C2212" t="s">
        <v>5416</v>
      </c>
      <c r="D2212" t="s">
        <v>5415</v>
      </c>
      <c r="E2212" t="s">
        <v>13338</v>
      </c>
      <c r="F2212" t="s">
        <v>10658</v>
      </c>
      <c r="G2212" s="2">
        <v>43004</v>
      </c>
      <c r="H2212" s="1">
        <v>635429</v>
      </c>
      <c r="I2212" s="1">
        <v>634348</v>
      </c>
      <c r="J2212" s="1">
        <v>634348</v>
      </c>
      <c r="K2212" s="1">
        <v>253739.2</v>
      </c>
    </row>
    <row r="2213" spans="1:11" x14ac:dyDescent="0.25">
      <c r="A2213" t="s">
        <v>20710</v>
      </c>
      <c r="B2213" t="s">
        <v>20709</v>
      </c>
      <c r="C2213" t="s">
        <v>20708</v>
      </c>
      <c r="D2213" t="s">
        <v>20707</v>
      </c>
      <c r="E2213" t="s">
        <v>13338</v>
      </c>
      <c r="F2213" t="s">
        <v>10658</v>
      </c>
      <c r="G2213" s="2">
        <v>42991</v>
      </c>
      <c r="H2213" s="1">
        <v>6391</v>
      </c>
      <c r="I2213" s="1">
        <v>6385</v>
      </c>
      <c r="J2213" s="1">
        <v>6385</v>
      </c>
      <c r="K2213" s="1">
        <v>2555.9</v>
      </c>
    </row>
    <row r="2214" spans="1:11" x14ac:dyDescent="0.25">
      <c r="A2214" t="s">
        <v>20706</v>
      </c>
      <c r="B2214" t="s">
        <v>20705</v>
      </c>
      <c r="C2214" t="s">
        <v>20704</v>
      </c>
      <c r="D2214" t="s">
        <v>20703</v>
      </c>
      <c r="E2214" t="s">
        <v>13338</v>
      </c>
      <c r="F2214" t="s">
        <v>10658</v>
      </c>
      <c r="G2214" s="2">
        <v>43048</v>
      </c>
      <c r="H2214" s="1">
        <v>96814</v>
      </c>
      <c r="I2214" s="1">
        <v>96210</v>
      </c>
      <c r="J2214" s="1">
        <v>96210</v>
      </c>
      <c r="K2214" s="1">
        <v>40167.800000000003</v>
      </c>
    </row>
    <row r="2215" spans="1:11" x14ac:dyDescent="0.25">
      <c r="A2215" t="s">
        <v>20702</v>
      </c>
      <c r="B2215" t="s">
        <v>20701</v>
      </c>
      <c r="C2215" t="s">
        <v>20700</v>
      </c>
      <c r="D2215" t="s">
        <v>20699</v>
      </c>
      <c r="E2215" t="s">
        <v>13338</v>
      </c>
      <c r="F2215" t="s">
        <v>4</v>
      </c>
      <c r="G2215" s="2">
        <v>43048</v>
      </c>
      <c r="H2215" s="1">
        <v>1244716</v>
      </c>
      <c r="I2215" s="1">
        <v>1166486</v>
      </c>
      <c r="J2215" s="1">
        <v>1166486</v>
      </c>
      <c r="K2215" s="1">
        <v>520564.2</v>
      </c>
    </row>
    <row r="2216" spans="1:11" x14ac:dyDescent="0.25">
      <c r="A2216" t="s">
        <v>20698</v>
      </c>
      <c r="B2216" t="s">
        <v>20697</v>
      </c>
      <c r="C2216" t="s">
        <v>7176</v>
      </c>
      <c r="D2216" t="s">
        <v>7175</v>
      </c>
      <c r="E2216" t="s">
        <v>13338</v>
      </c>
      <c r="F2216" t="s">
        <v>10658</v>
      </c>
      <c r="G2216" s="2">
        <v>43041</v>
      </c>
      <c r="H2216" s="1">
        <v>79328</v>
      </c>
      <c r="I2216" s="1">
        <v>79190</v>
      </c>
      <c r="J2216" s="1">
        <v>79190</v>
      </c>
      <c r="K2216" s="1">
        <v>31676</v>
      </c>
    </row>
    <row r="2217" spans="1:11" x14ac:dyDescent="0.25">
      <c r="A2217" t="s">
        <v>20696</v>
      </c>
      <c r="B2217" t="s">
        <v>20695</v>
      </c>
      <c r="C2217" t="s">
        <v>20694</v>
      </c>
      <c r="D2217" t="s">
        <v>20693</v>
      </c>
      <c r="E2217" t="s">
        <v>13338</v>
      </c>
      <c r="F2217" t="s">
        <v>10658</v>
      </c>
      <c r="G2217" s="2">
        <v>42963</v>
      </c>
      <c r="H2217" s="1">
        <v>11938</v>
      </c>
      <c r="I2217" s="1">
        <v>11932</v>
      </c>
      <c r="J2217" s="1">
        <v>11932</v>
      </c>
      <c r="K2217" s="1">
        <v>4772.8</v>
      </c>
    </row>
    <row r="2218" spans="1:11" x14ac:dyDescent="0.25">
      <c r="A2218" t="s">
        <v>20692</v>
      </c>
      <c r="B2218" t="s">
        <v>20691</v>
      </c>
      <c r="C2218" t="s">
        <v>20690</v>
      </c>
      <c r="D2218" t="s">
        <v>20689</v>
      </c>
      <c r="E2218" t="s">
        <v>13338</v>
      </c>
      <c r="F2218" t="s">
        <v>4</v>
      </c>
      <c r="G2218" s="2">
        <v>43003</v>
      </c>
      <c r="H2218" s="1">
        <v>167464</v>
      </c>
      <c r="J2218" s="1">
        <v>167464</v>
      </c>
      <c r="K2218" s="1">
        <v>75034.2</v>
      </c>
    </row>
    <row r="2219" spans="1:11" x14ac:dyDescent="0.25">
      <c r="A2219" t="s">
        <v>20688</v>
      </c>
      <c r="B2219" t="s">
        <v>20687</v>
      </c>
      <c r="C2219" t="s">
        <v>8034</v>
      </c>
      <c r="D2219" t="s">
        <v>8033</v>
      </c>
      <c r="E2219" t="s">
        <v>13338</v>
      </c>
      <c r="F2219" t="s">
        <v>10658</v>
      </c>
      <c r="G2219" s="2">
        <v>42760</v>
      </c>
      <c r="H2219" s="1">
        <v>113716</v>
      </c>
      <c r="I2219" s="1">
        <v>111249</v>
      </c>
      <c r="J2219" s="1">
        <v>111249</v>
      </c>
      <c r="K2219" s="1">
        <v>50376.4</v>
      </c>
    </row>
    <row r="2220" spans="1:11" x14ac:dyDescent="0.25">
      <c r="A2220" t="s">
        <v>20686</v>
      </c>
      <c r="B2220" t="s">
        <v>20685</v>
      </c>
      <c r="C2220" t="s">
        <v>20684</v>
      </c>
      <c r="D2220" t="s">
        <v>20683</v>
      </c>
      <c r="E2220" t="s">
        <v>13338</v>
      </c>
      <c r="F2220" t="s">
        <v>10658</v>
      </c>
      <c r="G2220" s="2">
        <v>43040</v>
      </c>
      <c r="H2220" s="1">
        <v>9634</v>
      </c>
      <c r="I2220" s="1">
        <v>4817</v>
      </c>
      <c r="J2220" s="1">
        <v>4817</v>
      </c>
      <c r="K2220" s="1">
        <v>2408.5</v>
      </c>
    </row>
    <row r="2221" spans="1:11" x14ac:dyDescent="0.25">
      <c r="A2221" t="s">
        <v>20682</v>
      </c>
      <c r="B2221" t="s">
        <v>20681</v>
      </c>
      <c r="C2221" t="s">
        <v>1192</v>
      </c>
      <c r="D2221" t="s">
        <v>1191</v>
      </c>
      <c r="E2221" t="s">
        <v>13338</v>
      </c>
      <c r="F2221" t="s">
        <v>10658</v>
      </c>
      <c r="G2221" s="2">
        <v>42830</v>
      </c>
      <c r="H2221" s="1">
        <v>49601</v>
      </c>
      <c r="I2221" s="1">
        <v>34588</v>
      </c>
      <c r="J2221" s="1">
        <v>34588</v>
      </c>
      <c r="K2221" s="1">
        <v>12797.56</v>
      </c>
    </row>
    <row r="2222" spans="1:11" x14ac:dyDescent="0.25">
      <c r="A2222" t="s">
        <v>20680</v>
      </c>
      <c r="B2222" t="s">
        <v>20679</v>
      </c>
      <c r="C2222" t="s">
        <v>20678</v>
      </c>
      <c r="D2222" t="s">
        <v>20677</v>
      </c>
      <c r="E2222" t="s">
        <v>13338</v>
      </c>
      <c r="F2222" t="s">
        <v>4</v>
      </c>
      <c r="G2222" s="2">
        <v>43062</v>
      </c>
      <c r="H2222" s="1">
        <v>32373</v>
      </c>
      <c r="I2222" s="1">
        <v>32307</v>
      </c>
      <c r="J2222" s="1">
        <v>32307</v>
      </c>
      <c r="K2222" s="1">
        <v>12973.5</v>
      </c>
    </row>
    <row r="2223" spans="1:11" x14ac:dyDescent="0.25">
      <c r="A2223" t="s">
        <v>20676</v>
      </c>
      <c r="B2223" t="s">
        <v>20675</v>
      </c>
      <c r="C2223" t="s">
        <v>20674</v>
      </c>
      <c r="D2223" t="s">
        <v>20673</v>
      </c>
      <c r="E2223" t="s">
        <v>13338</v>
      </c>
      <c r="F2223" t="s">
        <v>10658</v>
      </c>
      <c r="G2223" s="2">
        <v>42956</v>
      </c>
      <c r="H2223" s="1">
        <v>14754</v>
      </c>
      <c r="I2223" s="1">
        <v>13869</v>
      </c>
      <c r="J2223" s="1">
        <v>13869</v>
      </c>
      <c r="K2223" s="1">
        <v>6698.8</v>
      </c>
    </row>
    <row r="2224" spans="1:11" x14ac:dyDescent="0.25">
      <c r="A2224" t="s">
        <v>20672</v>
      </c>
      <c r="B2224" t="s">
        <v>20671</v>
      </c>
      <c r="C2224" t="s">
        <v>1500</v>
      </c>
      <c r="D2224" t="s">
        <v>1499</v>
      </c>
      <c r="E2224" t="s">
        <v>13338</v>
      </c>
      <c r="F2224" t="s">
        <v>10658</v>
      </c>
      <c r="G2224" s="2">
        <v>42993</v>
      </c>
      <c r="I2224" s="1">
        <v>29535</v>
      </c>
      <c r="J2224" s="1">
        <v>29535</v>
      </c>
      <c r="K2224" s="1">
        <v>11814</v>
      </c>
    </row>
    <row r="2225" spans="1:11" x14ac:dyDescent="0.25">
      <c r="A2225" t="s">
        <v>20670</v>
      </c>
      <c r="B2225" t="s">
        <v>20669</v>
      </c>
      <c r="C2225" t="s">
        <v>20668</v>
      </c>
      <c r="D2225" t="s">
        <v>20667</v>
      </c>
      <c r="E2225" t="s">
        <v>13338</v>
      </c>
      <c r="F2225" t="s">
        <v>10658</v>
      </c>
      <c r="G2225" s="2">
        <v>42993</v>
      </c>
      <c r="I2225" s="1">
        <v>37552</v>
      </c>
      <c r="J2225" s="1">
        <v>37552</v>
      </c>
      <c r="K2225" s="1">
        <v>15020.8</v>
      </c>
    </row>
    <row r="2226" spans="1:11" x14ac:dyDescent="0.25">
      <c r="A2226" t="s">
        <v>20666</v>
      </c>
      <c r="B2226" t="s">
        <v>20665</v>
      </c>
      <c r="C2226" t="s">
        <v>20664</v>
      </c>
      <c r="D2226" t="s">
        <v>20663</v>
      </c>
      <c r="E2226" t="s">
        <v>13338</v>
      </c>
      <c r="F2226" t="s">
        <v>10658</v>
      </c>
      <c r="G2226" s="2">
        <v>42951</v>
      </c>
      <c r="H2226" s="1">
        <v>1025886</v>
      </c>
      <c r="I2226" s="1">
        <v>964312</v>
      </c>
      <c r="J2226" s="1">
        <v>964312</v>
      </c>
      <c r="K2226" s="1">
        <v>482156</v>
      </c>
    </row>
    <row r="2227" spans="1:11" x14ac:dyDescent="0.25">
      <c r="A2227" t="s">
        <v>20662</v>
      </c>
      <c r="B2227" t="s">
        <v>20661</v>
      </c>
      <c r="C2227" t="s">
        <v>20660</v>
      </c>
      <c r="D2227" t="s">
        <v>20659</v>
      </c>
      <c r="E2227" t="s">
        <v>13338</v>
      </c>
      <c r="F2227" t="s">
        <v>10658</v>
      </c>
      <c r="G2227" s="2">
        <v>43065</v>
      </c>
      <c r="H2227" s="1">
        <v>24013</v>
      </c>
      <c r="I2227" s="1">
        <v>23893</v>
      </c>
      <c r="J2227" s="1">
        <v>23893</v>
      </c>
      <c r="K2227" s="1">
        <v>11946.5</v>
      </c>
    </row>
    <row r="2228" spans="1:11" x14ac:dyDescent="0.25">
      <c r="A2228" t="s">
        <v>20658</v>
      </c>
      <c r="B2228" t="s">
        <v>20657</v>
      </c>
      <c r="C2228" t="s">
        <v>20656</v>
      </c>
      <c r="D2228" t="s">
        <v>20655</v>
      </c>
      <c r="E2228" t="s">
        <v>13338</v>
      </c>
      <c r="F2228" t="s">
        <v>10658</v>
      </c>
      <c r="G2228" s="2">
        <v>42999</v>
      </c>
      <c r="H2228" s="1">
        <v>17472</v>
      </c>
      <c r="I2228" s="1">
        <v>17472</v>
      </c>
      <c r="J2228" s="1">
        <v>17472</v>
      </c>
      <c r="K2228" s="1">
        <v>6988.8</v>
      </c>
    </row>
    <row r="2229" spans="1:11" x14ac:dyDescent="0.25">
      <c r="A2229" t="s">
        <v>20654</v>
      </c>
      <c r="B2229" t="s">
        <v>20653</v>
      </c>
      <c r="C2229" t="s">
        <v>9005</v>
      </c>
      <c r="D2229" t="s">
        <v>9004</v>
      </c>
      <c r="E2229" t="s">
        <v>13338</v>
      </c>
      <c r="F2229" t="s">
        <v>10658</v>
      </c>
      <c r="G2229" s="2">
        <v>42955</v>
      </c>
      <c r="I2229" s="1">
        <v>30319</v>
      </c>
      <c r="J2229" s="1">
        <v>30319</v>
      </c>
      <c r="K2229" s="1">
        <v>12262</v>
      </c>
    </row>
    <row r="2230" spans="1:11" x14ac:dyDescent="0.25">
      <c r="A2230" t="s">
        <v>20652</v>
      </c>
      <c r="B2230" t="s">
        <v>20651</v>
      </c>
      <c r="C2230" t="s">
        <v>5895</v>
      </c>
      <c r="D2230" t="s">
        <v>5894</v>
      </c>
      <c r="E2230" t="s">
        <v>13338</v>
      </c>
      <c r="F2230" t="s">
        <v>10658</v>
      </c>
      <c r="G2230" s="2">
        <v>43062</v>
      </c>
      <c r="H2230" s="1">
        <v>54238</v>
      </c>
      <c r="I2230" s="1">
        <v>54211</v>
      </c>
      <c r="J2230" s="1">
        <v>54211</v>
      </c>
      <c r="K2230" s="1">
        <v>21684.400000000001</v>
      </c>
    </row>
    <row r="2231" spans="1:11" x14ac:dyDescent="0.25">
      <c r="A2231" t="s">
        <v>20650</v>
      </c>
      <c r="B2231" t="s">
        <v>20649</v>
      </c>
      <c r="C2231" t="s">
        <v>20648</v>
      </c>
      <c r="D2231" t="s">
        <v>20647</v>
      </c>
      <c r="E2231" t="s">
        <v>13338</v>
      </c>
      <c r="F2231" t="s">
        <v>10658</v>
      </c>
      <c r="G2231" s="2">
        <v>42773</v>
      </c>
      <c r="H2231" s="1">
        <v>19510</v>
      </c>
      <c r="I2231" s="1">
        <v>19500</v>
      </c>
      <c r="J2231" s="1">
        <v>19500</v>
      </c>
      <c r="K2231" s="1">
        <v>7215</v>
      </c>
    </row>
    <row r="2232" spans="1:11" x14ac:dyDescent="0.25">
      <c r="A2232" t="s">
        <v>20646</v>
      </c>
      <c r="B2232" t="s">
        <v>20645</v>
      </c>
      <c r="C2232" t="s">
        <v>20644</v>
      </c>
      <c r="D2232" t="s">
        <v>20643</v>
      </c>
      <c r="E2232" t="s">
        <v>13338</v>
      </c>
      <c r="F2232" t="s">
        <v>10658</v>
      </c>
      <c r="G2232" s="2">
        <v>43048</v>
      </c>
      <c r="H2232" s="1">
        <v>9192</v>
      </c>
      <c r="I2232" s="1">
        <v>9187</v>
      </c>
      <c r="J2232" s="1">
        <v>9187</v>
      </c>
      <c r="K2232" s="1">
        <v>3741.6</v>
      </c>
    </row>
    <row r="2233" spans="1:11" x14ac:dyDescent="0.25">
      <c r="A2233" t="s">
        <v>20642</v>
      </c>
      <c r="B2233" t="s">
        <v>20641</v>
      </c>
      <c r="C2233" t="s">
        <v>20640</v>
      </c>
      <c r="D2233" t="s">
        <v>20639</v>
      </c>
      <c r="E2233" t="s">
        <v>13338</v>
      </c>
      <c r="F2233" t="s">
        <v>10658</v>
      </c>
      <c r="G2233" s="2">
        <v>43048</v>
      </c>
      <c r="H2233" s="1">
        <v>8884</v>
      </c>
      <c r="I2233" s="1">
        <v>8674</v>
      </c>
      <c r="J2233" s="1">
        <v>8674</v>
      </c>
      <c r="K2233" s="1">
        <v>4132.3999999999996</v>
      </c>
    </row>
    <row r="2234" spans="1:11" x14ac:dyDescent="0.25">
      <c r="A2234" t="s">
        <v>20638</v>
      </c>
      <c r="B2234" t="s">
        <v>20637</v>
      </c>
      <c r="C2234" t="s">
        <v>20636</v>
      </c>
      <c r="D2234" t="s">
        <v>20635</v>
      </c>
      <c r="E2234" t="s">
        <v>13338</v>
      </c>
      <c r="F2234" t="s">
        <v>10658</v>
      </c>
      <c r="G2234" s="2">
        <v>42760</v>
      </c>
      <c r="H2234" s="1">
        <v>207854</v>
      </c>
      <c r="I2234" s="1">
        <v>207782</v>
      </c>
      <c r="J2234" s="1">
        <v>207782</v>
      </c>
      <c r="K2234" s="1">
        <v>76879.34</v>
      </c>
    </row>
    <row r="2235" spans="1:11" x14ac:dyDescent="0.25">
      <c r="A2235" t="s">
        <v>20634</v>
      </c>
      <c r="B2235" t="s">
        <v>20633</v>
      </c>
      <c r="C2235" t="s">
        <v>1728</v>
      </c>
      <c r="D2235" t="s">
        <v>1727</v>
      </c>
      <c r="E2235" t="s">
        <v>13338</v>
      </c>
      <c r="F2235" t="s">
        <v>10658</v>
      </c>
      <c r="G2235" s="2">
        <v>42955</v>
      </c>
      <c r="H2235" s="1">
        <v>31940</v>
      </c>
      <c r="I2235" s="1">
        <v>31813</v>
      </c>
      <c r="J2235" s="1">
        <v>31813</v>
      </c>
      <c r="K2235" s="1">
        <v>13061.2</v>
      </c>
    </row>
    <row r="2236" spans="1:11" x14ac:dyDescent="0.25">
      <c r="A2236" t="s">
        <v>20632</v>
      </c>
      <c r="B2236" t="s">
        <v>20631</v>
      </c>
      <c r="C2236" t="s">
        <v>7956</v>
      </c>
      <c r="D2236" t="s">
        <v>7955</v>
      </c>
      <c r="E2236" t="s">
        <v>13338</v>
      </c>
      <c r="F2236" t="s">
        <v>10658</v>
      </c>
      <c r="G2236" s="2">
        <v>42956</v>
      </c>
      <c r="H2236" s="1">
        <v>127238</v>
      </c>
      <c r="I2236" s="1">
        <v>127174</v>
      </c>
      <c r="J2236" s="1">
        <v>127174</v>
      </c>
      <c r="K2236" s="1">
        <v>50869.599999999999</v>
      </c>
    </row>
    <row r="2237" spans="1:11" x14ac:dyDescent="0.25">
      <c r="A2237" t="s">
        <v>20630</v>
      </c>
      <c r="B2237" t="s">
        <v>20629</v>
      </c>
      <c r="C2237" t="s">
        <v>20628</v>
      </c>
      <c r="D2237" t="s">
        <v>20627</v>
      </c>
      <c r="E2237" t="s">
        <v>13338</v>
      </c>
      <c r="F2237" t="s">
        <v>10658</v>
      </c>
      <c r="G2237" s="2">
        <v>43084</v>
      </c>
      <c r="H2237" s="1">
        <v>575152</v>
      </c>
      <c r="I2237" s="1">
        <v>566545</v>
      </c>
      <c r="J2237" s="1">
        <v>566545</v>
      </c>
      <c r="K2237" s="1">
        <v>248517.9</v>
      </c>
    </row>
    <row r="2238" spans="1:11" x14ac:dyDescent="0.25">
      <c r="A2238" t="s">
        <v>20626</v>
      </c>
      <c r="B2238" t="s">
        <v>20625</v>
      </c>
      <c r="C2238" t="s">
        <v>20624</v>
      </c>
      <c r="D2238" t="s">
        <v>20623</v>
      </c>
      <c r="E2238" t="s">
        <v>13338</v>
      </c>
      <c r="F2238" t="s">
        <v>10658</v>
      </c>
      <c r="G2238" s="2">
        <v>43059</v>
      </c>
      <c r="H2238" s="1">
        <v>76691</v>
      </c>
      <c r="I2238" s="1">
        <v>76526</v>
      </c>
      <c r="J2238" s="1">
        <v>76526</v>
      </c>
      <c r="K2238" s="1">
        <v>30610.400000000001</v>
      </c>
    </row>
    <row r="2239" spans="1:11" x14ac:dyDescent="0.25">
      <c r="A2239" t="s">
        <v>20622</v>
      </c>
      <c r="B2239" t="s">
        <v>20621</v>
      </c>
      <c r="C2239" t="s">
        <v>9417</v>
      </c>
      <c r="D2239" t="s">
        <v>9416</v>
      </c>
      <c r="E2239" t="s">
        <v>13338</v>
      </c>
      <c r="F2239" t="s">
        <v>10658</v>
      </c>
      <c r="G2239" s="2">
        <v>42991</v>
      </c>
      <c r="H2239" s="1">
        <v>125946</v>
      </c>
      <c r="I2239" s="1">
        <v>125888</v>
      </c>
      <c r="J2239" s="1">
        <v>125888</v>
      </c>
      <c r="K2239" s="1">
        <v>50355.199999999997</v>
      </c>
    </row>
    <row r="2240" spans="1:11" x14ac:dyDescent="0.25">
      <c r="A2240" t="s">
        <v>20620</v>
      </c>
      <c r="B2240" t="s">
        <v>20619</v>
      </c>
      <c r="C2240" t="s">
        <v>20618</v>
      </c>
      <c r="D2240" t="s">
        <v>20617</v>
      </c>
      <c r="E2240" t="s">
        <v>13338</v>
      </c>
      <c r="F2240" t="s">
        <v>10658</v>
      </c>
      <c r="G2240" s="2">
        <v>43059</v>
      </c>
      <c r="H2240" s="1">
        <v>66164</v>
      </c>
      <c r="I2240" s="1">
        <v>58142</v>
      </c>
      <c r="J2240" s="1">
        <v>58142</v>
      </c>
      <c r="K2240" s="1">
        <v>29071</v>
      </c>
    </row>
    <row r="2241" spans="1:11" x14ac:dyDescent="0.25">
      <c r="A2241" t="s">
        <v>20616</v>
      </c>
      <c r="B2241" t="s">
        <v>20615</v>
      </c>
      <c r="C2241" t="s">
        <v>472</v>
      </c>
      <c r="D2241" t="s">
        <v>471</v>
      </c>
      <c r="E2241" t="s">
        <v>13338</v>
      </c>
      <c r="F2241" t="s">
        <v>4</v>
      </c>
      <c r="G2241" s="2">
        <v>43065</v>
      </c>
      <c r="H2241" s="1">
        <v>39410</v>
      </c>
      <c r="J2241" s="1">
        <v>39410</v>
      </c>
      <c r="K2241" s="1">
        <v>19705</v>
      </c>
    </row>
    <row r="2242" spans="1:11" x14ac:dyDescent="0.25">
      <c r="A2242" t="s">
        <v>20614</v>
      </c>
      <c r="B2242" t="s">
        <v>20613</v>
      </c>
      <c r="C2242" t="s">
        <v>20612</v>
      </c>
      <c r="D2242" t="s">
        <v>20611</v>
      </c>
      <c r="E2242" t="s">
        <v>13338</v>
      </c>
      <c r="F2242" t="s">
        <v>4</v>
      </c>
      <c r="G2242" s="2">
        <v>43080</v>
      </c>
      <c r="I2242" s="1">
        <v>2079694</v>
      </c>
      <c r="J2242" s="1">
        <v>2079694</v>
      </c>
      <c r="K2242" s="1">
        <v>1039847</v>
      </c>
    </row>
    <row r="2243" spans="1:11" x14ac:dyDescent="0.25">
      <c r="A2243" t="s">
        <v>20610</v>
      </c>
      <c r="B2243" t="s">
        <v>20609</v>
      </c>
      <c r="C2243" t="s">
        <v>20608</v>
      </c>
      <c r="D2243" t="s">
        <v>20607</v>
      </c>
      <c r="E2243" t="s">
        <v>13338</v>
      </c>
      <c r="F2243" t="s">
        <v>10658</v>
      </c>
      <c r="G2243" s="2">
        <v>43011</v>
      </c>
      <c r="H2243" s="1">
        <v>27893</v>
      </c>
      <c r="I2243" s="1">
        <v>29304</v>
      </c>
      <c r="J2243" s="1">
        <v>29304</v>
      </c>
      <c r="K2243" s="1">
        <v>11721.6</v>
      </c>
    </row>
    <row r="2244" spans="1:11" x14ac:dyDescent="0.25">
      <c r="A2244" t="s">
        <v>20606</v>
      </c>
      <c r="B2244" t="s">
        <v>20605</v>
      </c>
      <c r="C2244" t="s">
        <v>1286</v>
      </c>
      <c r="D2244" t="s">
        <v>1285</v>
      </c>
      <c r="E2244" t="s">
        <v>13338</v>
      </c>
      <c r="F2244" t="s">
        <v>10658</v>
      </c>
      <c r="G2244" s="2">
        <v>42760</v>
      </c>
      <c r="H2244" s="1">
        <v>153033</v>
      </c>
      <c r="I2244" s="1">
        <v>161594</v>
      </c>
      <c r="J2244" s="1">
        <v>161594</v>
      </c>
      <c r="K2244" s="1">
        <v>67423.25</v>
      </c>
    </row>
    <row r="2245" spans="1:11" x14ac:dyDescent="0.25">
      <c r="A2245" t="s">
        <v>20604</v>
      </c>
      <c r="B2245" t="s">
        <v>20603</v>
      </c>
      <c r="C2245" t="s">
        <v>20602</v>
      </c>
      <c r="D2245" t="s">
        <v>20601</v>
      </c>
      <c r="E2245" t="s">
        <v>13338</v>
      </c>
      <c r="F2245" t="s">
        <v>10658</v>
      </c>
      <c r="G2245" s="2">
        <v>42977</v>
      </c>
      <c r="H2245" s="1">
        <v>10465</v>
      </c>
      <c r="I2245" s="1">
        <v>9391</v>
      </c>
      <c r="J2245" s="1">
        <v>9391</v>
      </c>
      <c r="K2245" s="1">
        <v>4553.8</v>
      </c>
    </row>
    <row r="2246" spans="1:11" x14ac:dyDescent="0.25">
      <c r="A2246" t="s">
        <v>20600</v>
      </c>
      <c r="B2246" t="s">
        <v>20599</v>
      </c>
      <c r="C2246" t="s">
        <v>20598</v>
      </c>
      <c r="D2246" t="s">
        <v>20597</v>
      </c>
      <c r="E2246" t="s">
        <v>13338</v>
      </c>
      <c r="F2246" t="s">
        <v>10658</v>
      </c>
      <c r="G2246" s="2">
        <v>42969</v>
      </c>
      <c r="H2246" s="1">
        <v>308066</v>
      </c>
      <c r="I2246" s="1">
        <v>307851</v>
      </c>
      <c r="J2246" s="1">
        <v>307851</v>
      </c>
      <c r="K2246" s="1">
        <v>123140.4</v>
      </c>
    </row>
    <row r="2247" spans="1:11" x14ac:dyDescent="0.25">
      <c r="A2247" t="s">
        <v>20596</v>
      </c>
      <c r="B2247" t="s">
        <v>20595</v>
      </c>
      <c r="C2247" t="s">
        <v>20594</v>
      </c>
      <c r="D2247" t="s">
        <v>20593</v>
      </c>
      <c r="E2247" t="s">
        <v>13338</v>
      </c>
      <c r="F2247" t="s">
        <v>4</v>
      </c>
      <c r="G2247" s="2">
        <v>43065</v>
      </c>
      <c r="H2247" s="1">
        <v>198142</v>
      </c>
      <c r="I2247" s="1">
        <v>178788</v>
      </c>
      <c r="J2247" s="1">
        <v>178788</v>
      </c>
      <c r="K2247" s="1">
        <v>78935.7</v>
      </c>
    </row>
    <row r="2248" spans="1:11" x14ac:dyDescent="0.25">
      <c r="A2248" t="s">
        <v>20592</v>
      </c>
      <c r="B2248" t="s">
        <v>20591</v>
      </c>
      <c r="C2248" t="s">
        <v>881</v>
      </c>
      <c r="D2248" t="s">
        <v>880</v>
      </c>
      <c r="E2248" t="s">
        <v>13338</v>
      </c>
      <c r="F2248" t="s">
        <v>10658</v>
      </c>
      <c r="G2248" s="2">
        <v>43012</v>
      </c>
      <c r="H2248" s="1">
        <v>439854</v>
      </c>
      <c r="I2248" s="1">
        <v>438423</v>
      </c>
      <c r="J2248" s="1">
        <v>438423</v>
      </c>
      <c r="K2248" s="1">
        <v>180386.7</v>
      </c>
    </row>
    <row r="2249" spans="1:11" x14ac:dyDescent="0.25">
      <c r="A2249" t="s">
        <v>20590</v>
      </c>
      <c r="B2249" t="s">
        <v>20589</v>
      </c>
      <c r="C2249" t="s">
        <v>10137</v>
      </c>
      <c r="D2249" t="s">
        <v>10136</v>
      </c>
      <c r="E2249" t="s">
        <v>13338</v>
      </c>
      <c r="F2249" t="s">
        <v>10658</v>
      </c>
      <c r="G2249" s="2">
        <v>42955</v>
      </c>
      <c r="H2249" s="1">
        <v>156882</v>
      </c>
      <c r="I2249" s="1">
        <v>156090</v>
      </c>
      <c r="J2249" s="1">
        <v>156090</v>
      </c>
      <c r="K2249" s="1">
        <v>63836.5</v>
      </c>
    </row>
    <row r="2250" spans="1:11" x14ac:dyDescent="0.25">
      <c r="A2250" t="s">
        <v>20588</v>
      </c>
      <c r="B2250" t="s">
        <v>20587</v>
      </c>
      <c r="C2250" t="s">
        <v>12576</v>
      </c>
      <c r="D2250" t="s">
        <v>12575</v>
      </c>
      <c r="E2250" t="s">
        <v>13338</v>
      </c>
      <c r="F2250" t="s">
        <v>10658</v>
      </c>
      <c r="G2250" s="2">
        <v>42991</v>
      </c>
      <c r="H2250" s="1">
        <v>445521</v>
      </c>
      <c r="I2250" s="1">
        <v>445154</v>
      </c>
      <c r="J2250" s="1">
        <v>445154</v>
      </c>
      <c r="K2250" s="1">
        <v>178061.6</v>
      </c>
    </row>
    <row r="2251" spans="1:11" x14ac:dyDescent="0.25">
      <c r="A2251" t="s">
        <v>20586</v>
      </c>
      <c r="B2251" t="s">
        <v>20585</v>
      </c>
      <c r="C2251" t="s">
        <v>20584</v>
      </c>
      <c r="D2251" t="s">
        <v>20583</v>
      </c>
      <c r="E2251" t="s">
        <v>13338</v>
      </c>
      <c r="F2251" t="s">
        <v>10658</v>
      </c>
      <c r="G2251" s="2">
        <v>43034</v>
      </c>
      <c r="H2251" s="1">
        <v>894000</v>
      </c>
      <c r="I2251" s="1">
        <v>19837</v>
      </c>
      <c r="J2251" s="1">
        <v>19837</v>
      </c>
      <c r="K2251" s="1">
        <v>8689</v>
      </c>
    </row>
    <row r="2252" spans="1:11" x14ac:dyDescent="0.25">
      <c r="A2252" t="s">
        <v>20582</v>
      </c>
      <c r="B2252" t="s">
        <v>20581</v>
      </c>
      <c r="C2252" t="s">
        <v>20580</v>
      </c>
      <c r="D2252" t="s">
        <v>20579</v>
      </c>
      <c r="E2252" t="s">
        <v>13338</v>
      </c>
      <c r="F2252" t="s">
        <v>10658</v>
      </c>
      <c r="G2252" s="2">
        <v>42999</v>
      </c>
      <c r="H2252" s="1">
        <v>112442</v>
      </c>
      <c r="I2252" s="1">
        <v>110897</v>
      </c>
      <c r="J2252" s="1">
        <v>110897</v>
      </c>
      <c r="K2252" s="1">
        <v>48738.5</v>
      </c>
    </row>
    <row r="2253" spans="1:11" x14ac:dyDescent="0.25">
      <c r="A2253" t="s">
        <v>20578</v>
      </c>
      <c r="B2253" t="s">
        <v>20577</v>
      </c>
      <c r="C2253" t="s">
        <v>20576</v>
      </c>
      <c r="D2253" t="s">
        <v>20575</v>
      </c>
      <c r="E2253" t="s">
        <v>13338</v>
      </c>
      <c r="F2253" t="s">
        <v>10658</v>
      </c>
      <c r="G2253" s="2">
        <v>43046</v>
      </c>
      <c r="I2253" s="1">
        <v>1098</v>
      </c>
      <c r="J2253" s="1">
        <v>1098</v>
      </c>
      <c r="K2253" s="1">
        <v>439.2</v>
      </c>
    </row>
    <row r="2254" spans="1:11" x14ac:dyDescent="0.25">
      <c r="A2254" t="s">
        <v>20574</v>
      </c>
      <c r="B2254" t="s">
        <v>20573</v>
      </c>
      <c r="C2254" t="s">
        <v>20572</v>
      </c>
      <c r="D2254" t="s">
        <v>20571</v>
      </c>
      <c r="E2254" t="s">
        <v>13338</v>
      </c>
      <c r="F2254" t="s">
        <v>10658</v>
      </c>
      <c r="G2254" s="2">
        <v>43052</v>
      </c>
      <c r="H2254" s="1">
        <v>90141</v>
      </c>
      <c r="I2254" s="1">
        <v>89795</v>
      </c>
      <c r="J2254" s="1">
        <v>89795</v>
      </c>
      <c r="K2254" s="1">
        <v>35918</v>
      </c>
    </row>
    <row r="2255" spans="1:11" x14ac:dyDescent="0.25">
      <c r="A2255" t="s">
        <v>20570</v>
      </c>
      <c r="B2255" t="s">
        <v>20569</v>
      </c>
      <c r="C2255" t="s">
        <v>20568</v>
      </c>
      <c r="D2255" t="s">
        <v>20567</v>
      </c>
      <c r="E2255" t="s">
        <v>13338</v>
      </c>
      <c r="F2255" t="s">
        <v>10658</v>
      </c>
      <c r="G2255" s="2">
        <v>43062</v>
      </c>
      <c r="I2255" s="1">
        <v>149996</v>
      </c>
      <c r="J2255" s="1">
        <v>149996</v>
      </c>
      <c r="K2255" s="1">
        <v>74998</v>
      </c>
    </row>
    <row r="2256" spans="1:11" x14ac:dyDescent="0.25">
      <c r="A2256" t="s">
        <v>20566</v>
      </c>
      <c r="B2256" t="s">
        <v>20565</v>
      </c>
      <c r="C2256" t="s">
        <v>20564</v>
      </c>
      <c r="D2256" t="s">
        <v>20563</v>
      </c>
      <c r="E2256" t="s">
        <v>13338</v>
      </c>
      <c r="F2256" t="s">
        <v>10658</v>
      </c>
      <c r="G2256" s="2">
        <v>43059</v>
      </c>
      <c r="H2256" s="1">
        <v>49264</v>
      </c>
      <c r="I2256" s="1">
        <v>47621</v>
      </c>
      <c r="J2256" s="1">
        <v>47621</v>
      </c>
      <c r="K2256" s="1">
        <v>23810.5</v>
      </c>
    </row>
    <row r="2257" spans="1:11" x14ac:dyDescent="0.25">
      <c r="A2257" t="s">
        <v>20562</v>
      </c>
      <c r="B2257" t="s">
        <v>20561</v>
      </c>
      <c r="C2257" t="s">
        <v>20560</v>
      </c>
      <c r="D2257" t="s">
        <v>20559</v>
      </c>
      <c r="E2257" t="s">
        <v>13338</v>
      </c>
      <c r="F2257" t="s">
        <v>4</v>
      </c>
      <c r="G2257" s="2">
        <v>42955</v>
      </c>
      <c r="H2257" s="1">
        <v>23014</v>
      </c>
      <c r="I2257" s="1">
        <v>22428</v>
      </c>
      <c r="J2257" s="1">
        <v>22428</v>
      </c>
      <c r="K2257" s="1">
        <v>10301.6</v>
      </c>
    </row>
    <row r="2258" spans="1:11" x14ac:dyDescent="0.25">
      <c r="A2258" t="s">
        <v>20558</v>
      </c>
      <c r="B2258" t="s">
        <v>20557</v>
      </c>
      <c r="C2258" t="s">
        <v>20556</v>
      </c>
      <c r="D2258" t="s">
        <v>20555</v>
      </c>
      <c r="E2258" t="s">
        <v>13338</v>
      </c>
      <c r="F2258" t="s">
        <v>10658</v>
      </c>
      <c r="G2258" s="2">
        <v>42955</v>
      </c>
      <c r="H2258" s="1">
        <v>847804</v>
      </c>
      <c r="I2258" s="1">
        <v>838691</v>
      </c>
      <c r="J2258" s="1">
        <v>838691</v>
      </c>
      <c r="K2258" s="1">
        <v>361452.1</v>
      </c>
    </row>
    <row r="2259" spans="1:11" x14ac:dyDescent="0.25">
      <c r="A2259" t="s">
        <v>20554</v>
      </c>
      <c r="B2259" t="s">
        <v>20553</v>
      </c>
      <c r="C2259" t="s">
        <v>20552</v>
      </c>
      <c r="D2259" t="s">
        <v>20551</v>
      </c>
      <c r="E2259" t="s">
        <v>13338</v>
      </c>
      <c r="F2259" t="s">
        <v>4</v>
      </c>
      <c r="G2259" s="2">
        <v>42999</v>
      </c>
      <c r="H2259" s="1">
        <v>24658</v>
      </c>
      <c r="I2259" s="1">
        <v>23836</v>
      </c>
      <c r="J2259" s="1">
        <v>23836</v>
      </c>
      <c r="K2259" s="1">
        <v>11918</v>
      </c>
    </row>
    <row r="2260" spans="1:11" x14ac:dyDescent="0.25">
      <c r="A2260" t="s">
        <v>20550</v>
      </c>
      <c r="B2260" t="s">
        <v>20549</v>
      </c>
      <c r="C2260" t="s">
        <v>20548</v>
      </c>
      <c r="D2260" t="s">
        <v>20547</v>
      </c>
      <c r="E2260" t="s">
        <v>13338</v>
      </c>
      <c r="F2260" t="s">
        <v>10658</v>
      </c>
      <c r="G2260" s="2">
        <v>43041</v>
      </c>
      <c r="I2260" s="1">
        <v>96537</v>
      </c>
      <c r="J2260" s="1">
        <v>96537</v>
      </c>
      <c r="K2260" s="1">
        <v>38614.800000000003</v>
      </c>
    </row>
    <row r="2261" spans="1:11" x14ac:dyDescent="0.25">
      <c r="A2261" t="s">
        <v>20546</v>
      </c>
      <c r="B2261" t="s">
        <v>20545</v>
      </c>
      <c r="C2261" t="s">
        <v>10011</v>
      </c>
      <c r="D2261" t="s">
        <v>10010</v>
      </c>
      <c r="E2261" t="s">
        <v>13338</v>
      </c>
      <c r="F2261" t="s">
        <v>10658</v>
      </c>
      <c r="G2261" s="2">
        <v>43041</v>
      </c>
      <c r="H2261" s="1">
        <v>190211</v>
      </c>
      <c r="I2261" s="1">
        <v>187790</v>
      </c>
      <c r="J2261" s="1">
        <v>187790</v>
      </c>
      <c r="K2261" s="1">
        <v>84841.600000000006</v>
      </c>
    </row>
    <row r="2262" spans="1:11" x14ac:dyDescent="0.25">
      <c r="A2262" t="s">
        <v>20544</v>
      </c>
      <c r="B2262" t="s">
        <v>20543</v>
      </c>
      <c r="C2262" t="s">
        <v>20542</v>
      </c>
      <c r="D2262" t="s">
        <v>20541</v>
      </c>
      <c r="E2262" t="s">
        <v>13338</v>
      </c>
      <c r="F2262" t="s">
        <v>10658</v>
      </c>
      <c r="G2262" s="2">
        <v>43054</v>
      </c>
      <c r="H2262" s="1">
        <v>26124</v>
      </c>
      <c r="I2262" s="1">
        <v>140014</v>
      </c>
      <c r="J2262" s="1">
        <v>140014</v>
      </c>
      <c r="K2262" s="1">
        <v>58719.8</v>
      </c>
    </row>
    <row r="2263" spans="1:11" x14ac:dyDescent="0.25">
      <c r="A2263" t="s">
        <v>20540</v>
      </c>
      <c r="B2263" t="s">
        <v>20539</v>
      </c>
      <c r="C2263" t="s">
        <v>20538</v>
      </c>
      <c r="D2263" t="s">
        <v>20537</v>
      </c>
      <c r="E2263" t="s">
        <v>13338</v>
      </c>
      <c r="F2263" t="s">
        <v>10658</v>
      </c>
      <c r="G2263" s="2">
        <v>42999</v>
      </c>
      <c r="H2263" s="1">
        <v>29638</v>
      </c>
      <c r="I2263" s="1">
        <v>28650</v>
      </c>
      <c r="J2263" s="1">
        <v>28650</v>
      </c>
      <c r="K2263" s="1">
        <v>14325</v>
      </c>
    </row>
    <row r="2264" spans="1:11" x14ac:dyDescent="0.25">
      <c r="A2264" t="s">
        <v>20536</v>
      </c>
      <c r="B2264" t="s">
        <v>20535</v>
      </c>
      <c r="C2264" t="s">
        <v>1542</v>
      </c>
      <c r="D2264" t="s">
        <v>20534</v>
      </c>
      <c r="E2264" t="s">
        <v>13338</v>
      </c>
      <c r="F2264" t="s">
        <v>4</v>
      </c>
      <c r="G2264" s="2">
        <v>42977</v>
      </c>
      <c r="I2264" s="1">
        <v>409640</v>
      </c>
      <c r="J2264" s="1">
        <v>409640</v>
      </c>
      <c r="K2264" s="1">
        <v>163856</v>
      </c>
    </row>
    <row r="2265" spans="1:11" x14ac:dyDescent="0.25">
      <c r="A2265" t="s">
        <v>20533</v>
      </c>
      <c r="B2265" t="s">
        <v>20532</v>
      </c>
      <c r="C2265" t="s">
        <v>20531</v>
      </c>
      <c r="D2265" t="s">
        <v>20530</v>
      </c>
      <c r="E2265" t="s">
        <v>13338</v>
      </c>
      <c r="F2265" t="s">
        <v>10658</v>
      </c>
      <c r="G2265" s="2">
        <v>42969</v>
      </c>
      <c r="I2265" s="1">
        <v>54151</v>
      </c>
      <c r="J2265" s="1">
        <v>54151</v>
      </c>
      <c r="K2265" s="1">
        <v>21660.400000000001</v>
      </c>
    </row>
    <row r="2266" spans="1:11" x14ac:dyDescent="0.25">
      <c r="A2266" t="s">
        <v>20529</v>
      </c>
      <c r="B2266" t="s">
        <v>20528</v>
      </c>
      <c r="C2266" t="s">
        <v>20527</v>
      </c>
      <c r="D2266" t="s">
        <v>20526</v>
      </c>
      <c r="E2266" t="s">
        <v>13338</v>
      </c>
      <c r="F2266" t="s">
        <v>4</v>
      </c>
      <c r="G2266" s="2">
        <v>42950</v>
      </c>
      <c r="H2266" s="1">
        <v>155786</v>
      </c>
      <c r="J2266" s="1">
        <v>155786</v>
      </c>
      <c r="K2266" s="1">
        <v>66999.399999999994</v>
      </c>
    </row>
    <row r="2267" spans="1:11" x14ac:dyDescent="0.25">
      <c r="A2267" t="s">
        <v>20525</v>
      </c>
      <c r="B2267" t="s">
        <v>20524</v>
      </c>
      <c r="C2267" t="s">
        <v>20523</v>
      </c>
      <c r="D2267" t="s">
        <v>20522</v>
      </c>
      <c r="E2267" t="s">
        <v>13338</v>
      </c>
      <c r="F2267" t="s">
        <v>10658</v>
      </c>
      <c r="G2267" s="2">
        <v>43003</v>
      </c>
      <c r="H2267" s="1">
        <v>64740</v>
      </c>
      <c r="I2267" s="1">
        <v>64613</v>
      </c>
      <c r="J2267" s="1">
        <v>64613</v>
      </c>
      <c r="K2267" s="1">
        <v>25845.200000000001</v>
      </c>
    </row>
    <row r="2268" spans="1:11" x14ac:dyDescent="0.25">
      <c r="A2268" t="s">
        <v>20521</v>
      </c>
      <c r="B2268" t="s">
        <v>20520</v>
      </c>
      <c r="C2268" t="s">
        <v>4547</v>
      </c>
      <c r="D2268" t="s">
        <v>4546</v>
      </c>
      <c r="E2268" t="s">
        <v>13338</v>
      </c>
      <c r="F2268" t="s">
        <v>10658</v>
      </c>
      <c r="G2268" s="2">
        <v>43025</v>
      </c>
      <c r="H2268" s="1">
        <v>45191</v>
      </c>
      <c r="I2268" s="1">
        <v>44728</v>
      </c>
      <c r="J2268" s="1">
        <v>44728</v>
      </c>
      <c r="K2268" s="1">
        <v>22364</v>
      </c>
    </row>
    <row r="2269" spans="1:11" x14ac:dyDescent="0.25">
      <c r="A2269" t="s">
        <v>20519</v>
      </c>
      <c r="B2269" t="s">
        <v>20518</v>
      </c>
      <c r="C2269" t="s">
        <v>10204</v>
      </c>
      <c r="D2269" t="s">
        <v>10203</v>
      </c>
      <c r="E2269" t="s">
        <v>13338</v>
      </c>
      <c r="F2269" t="s">
        <v>10658</v>
      </c>
      <c r="G2269" s="2">
        <v>42999</v>
      </c>
      <c r="H2269" s="1">
        <v>24982</v>
      </c>
      <c r="I2269" s="1">
        <v>21954</v>
      </c>
      <c r="J2269" s="1">
        <v>21954</v>
      </c>
      <c r="K2269" s="1">
        <v>10977</v>
      </c>
    </row>
    <row r="2270" spans="1:11" x14ac:dyDescent="0.25">
      <c r="A2270" t="s">
        <v>20517</v>
      </c>
      <c r="B2270" t="s">
        <v>20516</v>
      </c>
      <c r="C2270" t="s">
        <v>20515</v>
      </c>
      <c r="D2270" t="s">
        <v>20514</v>
      </c>
      <c r="E2270" t="s">
        <v>13338</v>
      </c>
      <c r="F2270" t="s">
        <v>10658</v>
      </c>
      <c r="G2270" s="2">
        <v>42999</v>
      </c>
      <c r="H2270" s="1">
        <v>11056</v>
      </c>
      <c r="I2270" s="1">
        <v>9161</v>
      </c>
      <c r="J2270" s="1">
        <v>9161</v>
      </c>
      <c r="K2270" s="1">
        <v>4580.5</v>
      </c>
    </row>
    <row r="2271" spans="1:11" x14ac:dyDescent="0.25">
      <c r="A2271" t="s">
        <v>20513</v>
      </c>
      <c r="B2271" t="s">
        <v>20512</v>
      </c>
      <c r="C2271" t="s">
        <v>20511</v>
      </c>
      <c r="D2271" t="s">
        <v>20510</v>
      </c>
      <c r="E2271" t="s">
        <v>13338</v>
      </c>
      <c r="F2271" t="s">
        <v>10658</v>
      </c>
      <c r="G2271" s="2">
        <v>42999</v>
      </c>
      <c r="H2271" s="1">
        <v>19366</v>
      </c>
      <c r="I2271" s="1">
        <v>16045</v>
      </c>
      <c r="J2271" s="1">
        <v>16045</v>
      </c>
      <c r="K2271" s="1">
        <v>8022.5</v>
      </c>
    </row>
    <row r="2272" spans="1:11" x14ac:dyDescent="0.25">
      <c r="A2272" t="s">
        <v>20509</v>
      </c>
      <c r="B2272" t="s">
        <v>20508</v>
      </c>
      <c r="C2272" t="s">
        <v>20507</v>
      </c>
      <c r="D2272" t="s">
        <v>20506</v>
      </c>
      <c r="E2272" t="s">
        <v>13338</v>
      </c>
      <c r="F2272" t="s">
        <v>10658</v>
      </c>
      <c r="G2272" s="2">
        <v>42970</v>
      </c>
      <c r="H2272" s="1">
        <v>131237</v>
      </c>
      <c r="I2272" s="1">
        <v>130372</v>
      </c>
      <c r="J2272" s="1">
        <v>130372</v>
      </c>
      <c r="K2272" s="1">
        <v>54577.5</v>
      </c>
    </row>
    <row r="2273" spans="1:11" x14ac:dyDescent="0.25">
      <c r="A2273" t="s">
        <v>20505</v>
      </c>
      <c r="B2273" t="s">
        <v>20504</v>
      </c>
      <c r="C2273" t="s">
        <v>10172</v>
      </c>
      <c r="D2273" t="s">
        <v>10171</v>
      </c>
      <c r="E2273" t="s">
        <v>13338</v>
      </c>
      <c r="F2273" t="s">
        <v>10658</v>
      </c>
      <c r="G2273" s="2">
        <v>43014</v>
      </c>
      <c r="I2273" s="1">
        <v>63170</v>
      </c>
      <c r="J2273" s="1">
        <v>63170</v>
      </c>
      <c r="K2273" s="1">
        <v>31585</v>
      </c>
    </row>
    <row r="2274" spans="1:11" x14ac:dyDescent="0.25">
      <c r="A2274" t="s">
        <v>20503</v>
      </c>
      <c r="B2274" t="s">
        <v>20502</v>
      </c>
      <c r="C2274" t="s">
        <v>20501</v>
      </c>
      <c r="D2274" t="s">
        <v>20500</v>
      </c>
      <c r="E2274" t="s">
        <v>13338</v>
      </c>
      <c r="F2274" t="s">
        <v>10658</v>
      </c>
      <c r="G2274" s="2">
        <v>42999</v>
      </c>
      <c r="I2274" s="1">
        <v>9969</v>
      </c>
      <c r="J2274" s="1">
        <v>9969</v>
      </c>
      <c r="K2274" s="1">
        <v>3987.6</v>
      </c>
    </row>
    <row r="2275" spans="1:11" x14ac:dyDescent="0.25">
      <c r="A2275" t="s">
        <v>20499</v>
      </c>
      <c r="B2275" t="s">
        <v>20498</v>
      </c>
      <c r="C2275" t="s">
        <v>6244</v>
      </c>
      <c r="D2275" t="s">
        <v>6243</v>
      </c>
      <c r="E2275" t="s">
        <v>13338</v>
      </c>
      <c r="F2275" t="s">
        <v>4</v>
      </c>
      <c r="G2275" s="2">
        <v>43004</v>
      </c>
      <c r="I2275" s="1">
        <v>6505</v>
      </c>
      <c r="J2275" s="1">
        <v>6505</v>
      </c>
      <c r="K2275" s="1">
        <v>2602</v>
      </c>
    </row>
    <row r="2276" spans="1:11" x14ac:dyDescent="0.25">
      <c r="A2276" t="s">
        <v>20497</v>
      </c>
      <c r="B2276" t="s">
        <v>20496</v>
      </c>
      <c r="C2276" t="s">
        <v>20495</v>
      </c>
      <c r="D2276" t="s">
        <v>20494</v>
      </c>
      <c r="E2276" t="s">
        <v>13338</v>
      </c>
      <c r="F2276" t="s">
        <v>10658</v>
      </c>
      <c r="G2276" s="2">
        <v>43083</v>
      </c>
      <c r="I2276" s="1">
        <v>122197</v>
      </c>
      <c r="J2276" s="1">
        <v>122197</v>
      </c>
      <c r="K2276" s="1">
        <v>48878.8</v>
      </c>
    </row>
    <row r="2277" spans="1:11" x14ac:dyDescent="0.25">
      <c r="A2277" t="s">
        <v>20493</v>
      </c>
      <c r="B2277" t="s">
        <v>20492</v>
      </c>
      <c r="C2277" t="s">
        <v>20491</v>
      </c>
      <c r="D2277" t="s">
        <v>20490</v>
      </c>
      <c r="E2277" t="s">
        <v>13338</v>
      </c>
      <c r="F2277" t="s">
        <v>10658</v>
      </c>
      <c r="G2277" s="2">
        <v>43052</v>
      </c>
      <c r="H2277" s="1">
        <v>53089</v>
      </c>
      <c r="I2277" s="1">
        <v>52846</v>
      </c>
      <c r="J2277" s="1">
        <v>52846</v>
      </c>
      <c r="K2277" s="1">
        <v>22047.1</v>
      </c>
    </row>
    <row r="2278" spans="1:11" x14ac:dyDescent="0.25">
      <c r="A2278" t="s">
        <v>20489</v>
      </c>
      <c r="B2278" t="s">
        <v>20488</v>
      </c>
      <c r="C2278" t="s">
        <v>20487</v>
      </c>
      <c r="D2278" t="s">
        <v>20486</v>
      </c>
      <c r="E2278" t="s">
        <v>13338</v>
      </c>
      <c r="F2278" t="s">
        <v>4</v>
      </c>
      <c r="G2278" s="2">
        <v>43059</v>
      </c>
      <c r="H2278" s="1">
        <v>1179</v>
      </c>
      <c r="I2278" s="1">
        <v>1175</v>
      </c>
      <c r="J2278" s="1">
        <v>1175</v>
      </c>
      <c r="K2278" s="1">
        <v>516.70000000000005</v>
      </c>
    </row>
    <row r="2279" spans="1:11" x14ac:dyDescent="0.25">
      <c r="A2279" t="s">
        <v>20485</v>
      </c>
      <c r="B2279" t="s">
        <v>20484</v>
      </c>
      <c r="C2279" t="s">
        <v>20483</v>
      </c>
      <c r="D2279" t="s">
        <v>20482</v>
      </c>
      <c r="E2279" t="s">
        <v>13338</v>
      </c>
      <c r="F2279" t="s">
        <v>10658</v>
      </c>
      <c r="G2279" s="2">
        <v>43052</v>
      </c>
      <c r="I2279" s="1">
        <v>229160</v>
      </c>
      <c r="J2279" s="1">
        <v>229160</v>
      </c>
      <c r="K2279" s="1">
        <v>114580</v>
      </c>
    </row>
    <row r="2280" spans="1:11" x14ac:dyDescent="0.25">
      <c r="A2280" t="s">
        <v>20481</v>
      </c>
      <c r="B2280" t="s">
        <v>20480</v>
      </c>
      <c r="C2280" t="s">
        <v>20479</v>
      </c>
      <c r="D2280" t="s">
        <v>20478</v>
      </c>
      <c r="E2280" t="s">
        <v>13338</v>
      </c>
      <c r="F2280" t="s">
        <v>10658</v>
      </c>
      <c r="G2280" s="2">
        <v>42963</v>
      </c>
      <c r="H2280" s="1">
        <v>27760</v>
      </c>
      <c r="I2280" s="1">
        <v>27746</v>
      </c>
      <c r="J2280" s="1">
        <v>27746</v>
      </c>
      <c r="K2280" s="1">
        <v>11098.4</v>
      </c>
    </row>
    <row r="2281" spans="1:11" x14ac:dyDescent="0.25">
      <c r="A2281" t="s">
        <v>20477</v>
      </c>
      <c r="B2281" t="s">
        <v>20476</v>
      </c>
      <c r="C2281" t="s">
        <v>20475</v>
      </c>
      <c r="D2281" t="s">
        <v>20474</v>
      </c>
      <c r="E2281" t="s">
        <v>13338</v>
      </c>
      <c r="F2281" t="s">
        <v>10658</v>
      </c>
      <c r="G2281" s="2">
        <v>43046</v>
      </c>
      <c r="H2281" s="1">
        <v>128619</v>
      </c>
      <c r="I2281" s="1">
        <v>115452</v>
      </c>
      <c r="J2281" s="1">
        <v>115452</v>
      </c>
      <c r="K2281" s="1">
        <v>57726</v>
      </c>
    </row>
    <row r="2282" spans="1:11" x14ac:dyDescent="0.25">
      <c r="A2282" t="s">
        <v>20473</v>
      </c>
      <c r="B2282" t="s">
        <v>20472</v>
      </c>
      <c r="C2282" t="s">
        <v>3810</v>
      </c>
      <c r="D2282" t="s">
        <v>3809</v>
      </c>
      <c r="E2282" t="s">
        <v>13338</v>
      </c>
      <c r="F2282" t="s">
        <v>10658</v>
      </c>
      <c r="G2282" s="2">
        <v>43013</v>
      </c>
      <c r="H2282" s="1">
        <v>10882</v>
      </c>
      <c r="I2282" s="1">
        <v>10877</v>
      </c>
      <c r="J2282" s="1">
        <v>10877</v>
      </c>
      <c r="K2282" s="1">
        <v>4350.8</v>
      </c>
    </row>
    <row r="2283" spans="1:11" x14ac:dyDescent="0.25">
      <c r="A2283" t="s">
        <v>20471</v>
      </c>
      <c r="B2283" t="s">
        <v>20470</v>
      </c>
      <c r="C2283" t="s">
        <v>20469</v>
      </c>
      <c r="D2283" t="s">
        <v>20468</v>
      </c>
      <c r="E2283" t="s">
        <v>13338</v>
      </c>
      <c r="F2283" t="s">
        <v>10658</v>
      </c>
      <c r="G2283" s="2">
        <v>43026</v>
      </c>
      <c r="H2283" s="1">
        <v>31392</v>
      </c>
      <c r="I2283" s="1">
        <v>64968</v>
      </c>
      <c r="J2283" s="1">
        <v>64968</v>
      </c>
      <c r="K2283" s="1">
        <v>25987.200000000001</v>
      </c>
    </row>
    <row r="2284" spans="1:11" x14ac:dyDescent="0.25">
      <c r="A2284" t="s">
        <v>20467</v>
      </c>
      <c r="B2284" t="s">
        <v>20466</v>
      </c>
      <c r="C2284" t="s">
        <v>20465</v>
      </c>
      <c r="D2284" t="s">
        <v>20464</v>
      </c>
      <c r="E2284" t="s">
        <v>13338</v>
      </c>
      <c r="F2284" t="s">
        <v>4</v>
      </c>
      <c r="G2284" s="2">
        <v>43059</v>
      </c>
      <c r="H2284" s="1">
        <v>120000</v>
      </c>
      <c r="I2284" s="1">
        <v>115997</v>
      </c>
      <c r="J2284" s="1">
        <v>115997</v>
      </c>
      <c r="K2284" s="1">
        <v>57998.5</v>
      </c>
    </row>
    <row r="2285" spans="1:11" x14ac:dyDescent="0.25">
      <c r="A2285" t="s">
        <v>20463</v>
      </c>
      <c r="B2285" t="s">
        <v>20462</v>
      </c>
      <c r="C2285" t="s">
        <v>20461</v>
      </c>
      <c r="D2285" t="s">
        <v>20460</v>
      </c>
      <c r="E2285" t="s">
        <v>13338</v>
      </c>
      <c r="F2285" t="s">
        <v>4</v>
      </c>
      <c r="G2285" s="2">
        <v>43046</v>
      </c>
      <c r="I2285" s="1">
        <v>33599</v>
      </c>
      <c r="J2285" s="1">
        <v>33599</v>
      </c>
      <c r="K2285" s="1">
        <v>13439.6</v>
      </c>
    </row>
    <row r="2286" spans="1:11" x14ac:dyDescent="0.25">
      <c r="A2286" t="s">
        <v>20459</v>
      </c>
      <c r="B2286" t="s">
        <v>20458</v>
      </c>
      <c r="C2286" t="s">
        <v>15805</v>
      </c>
      <c r="D2286" t="s">
        <v>15804</v>
      </c>
      <c r="E2286" t="s">
        <v>13338</v>
      </c>
      <c r="F2286" t="s">
        <v>10658</v>
      </c>
      <c r="G2286" s="2">
        <v>42760</v>
      </c>
      <c r="I2286" s="1">
        <v>25897</v>
      </c>
      <c r="J2286" s="1">
        <v>25897</v>
      </c>
      <c r="K2286" s="1">
        <v>9585.01</v>
      </c>
    </row>
    <row r="2287" spans="1:11" x14ac:dyDescent="0.25">
      <c r="A2287" t="s">
        <v>20457</v>
      </c>
      <c r="B2287" t="s">
        <v>20456</v>
      </c>
      <c r="C2287" t="s">
        <v>20455</v>
      </c>
      <c r="D2287" t="s">
        <v>20454</v>
      </c>
      <c r="E2287" t="s">
        <v>13338</v>
      </c>
      <c r="F2287" t="s">
        <v>10658</v>
      </c>
      <c r="G2287" s="2">
        <v>43048</v>
      </c>
      <c r="I2287" s="1">
        <v>43539</v>
      </c>
      <c r="J2287" s="1">
        <v>43539</v>
      </c>
      <c r="K2287" s="1">
        <v>18262.400000000001</v>
      </c>
    </row>
    <row r="2288" spans="1:11" x14ac:dyDescent="0.25">
      <c r="A2288" t="s">
        <v>20453</v>
      </c>
      <c r="B2288" t="s">
        <v>20452</v>
      </c>
      <c r="C2288" t="s">
        <v>5937</v>
      </c>
      <c r="D2288" t="s">
        <v>5936</v>
      </c>
      <c r="E2288" t="s">
        <v>13338</v>
      </c>
      <c r="F2288" t="s">
        <v>10658</v>
      </c>
      <c r="G2288" s="2">
        <v>42993</v>
      </c>
      <c r="H2288" s="1">
        <v>132702</v>
      </c>
      <c r="I2288" s="1">
        <v>120276</v>
      </c>
      <c r="J2288" s="1">
        <v>120276</v>
      </c>
      <c r="K2288" s="1">
        <v>60138</v>
      </c>
    </row>
    <row r="2289" spans="1:11" x14ac:dyDescent="0.25">
      <c r="A2289" t="s">
        <v>20451</v>
      </c>
      <c r="B2289" t="s">
        <v>20450</v>
      </c>
      <c r="C2289" t="s">
        <v>1828</v>
      </c>
      <c r="D2289" t="s">
        <v>1827</v>
      </c>
      <c r="E2289" t="s">
        <v>13338</v>
      </c>
      <c r="F2289" t="s">
        <v>10658</v>
      </c>
      <c r="G2289" s="2">
        <v>42999</v>
      </c>
      <c r="H2289" s="1">
        <v>46168</v>
      </c>
      <c r="I2289" s="1">
        <v>49929</v>
      </c>
      <c r="J2289" s="1">
        <v>49929</v>
      </c>
      <c r="K2289" s="1">
        <v>20350</v>
      </c>
    </row>
    <row r="2290" spans="1:11" x14ac:dyDescent="0.25">
      <c r="A2290" t="s">
        <v>20449</v>
      </c>
      <c r="B2290" t="s">
        <v>20448</v>
      </c>
      <c r="C2290" t="s">
        <v>20447</v>
      </c>
      <c r="D2290" t="s">
        <v>20446</v>
      </c>
      <c r="E2290" t="s">
        <v>13338</v>
      </c>
      <c r="F2290" t="s">
        <v>10658</v>
      </c>
      <c r="G2290" s="2">
        <v>43062</v>
      </c>
      <c r="I2290" s="1">
        <v>268125</v>
      </c>
      <c r="J2290" s="1">
        <v>268125</v>
      </c>
      <c r="K2290" s="1">
        <v>107250</v>
      </c>
    </row>
    <row r="2291" spans="1:11" x14ac:dyDescent="0.25">
      <c r="A2291" t="s">
        <v>20445</v>
      </c>
      <c r="B2291" t="s">
        <v>20444</v>
      </c>
      <c r="C2291" t="s">
        <v>20443</v>
      </c>
      <c r="D2291" t="s">
        <v>20442</v>
      </c>
      <c r="E2291" t="s">
        <v>13338</v>
      </c>
      <c r="F2291" t="s">
        <v>4</v>
      </c>
      <c r="G2291" s="2">
        <v>43059</v>
      </c>
      <c r="H2291" s="1">
        <v>19642</v>
      </c>
      <c r="I2291" s="1">
        <v>24549</v>
      </c>
      <c r="J2291" s="1">
        <v>24549</v>
      </c>
      <c r="K2291" s="1">
        <v>12274.5</v>
      </c>
    </row>
    <row r="2292" spans="1:11" x14ac:dyDescent="0.25">
      <c r="A2292" t="s">
        <v>20441</v>
      </c>
      <c r="B2292" t="s">
        <v>20440</v>
      </c>
      <c r="C2292" t="s">
        <v>20439</v>
      </c>
      <c r="D2292" t="s">
        <v>20438</v>
      </c>
      <c r="E2292" t="s">
        <v>13338</v>
      </c>
      <c r="F2292" t="s">
        <v>10658</v>
      </c>
      <c r="G2292" s="2">
        <v>42993</v>
      </c>
      <c r="I2292" s="1">
        <v>112060</v>
      </c>
      <c r="J2292" s="1">
        <v>112060</v>
      </c>
      <c r="K2292" s="1">
        <v>55256.4</v>
      </c>
    </row>
    <row r="2293" spans="1:11" x14ac:dyDescent="0.25">
      <c r="A2293" t="s">
        <v>20437</v>
      </c>
      <c r="B2293" t="s">
        <v>20436</v>
      </c>
      <c r="C2293" t="s">
        <v>3348</v>
      </c>
      <c r="D2293" t="s">
        <v>3347</v>
      </c>
      <c r="E2293" t="s">
        <v>13338</v>
      </c>
      <c r="F2293" t="s">
        <v>10658</v>
      </c>
      <c r="G2293" s="2">
        <v>43046</v>
      </c>
      <c r="H2293" s="1">
        <v>91459</v>
      </c>
      <c r="I2293" s="1">
        <v>113663</v>
      </c>
      <c r="J2293" s="1">
        <v>113663</v>
      </c>
      <c r="K2293" s="1">
        <v>46353.2</v>
      </c>
    </row>
    <row r="2294" spans="1:11" x14ac:dyDescent="0.25">
      <c r="A2294" t="s">
        <v>20435</v>
      </c>
      <c r="B2294" t="s">
        <v>20434</v>
      </c>
      <c r="C2294" t="s">
        <v>20433</v>
      </c>
      <c r="D2294" t="s">
        <v>20432</v>
      </c>
      <c r="E2294" t="s">
        <v>13338</v>
      </c>
      <c r="F2294" t="s">
        <v>10658</v>
      </c>
      <c r="G2294" s="2">
        <v>42991</v>
      </c>
      <c r="I2294" s="1">
        <v>17630</v>
      </c>
      <c r="J2294" s="1">
        <v>17630</v>
      </c>
      <c r="K2294" s="1">
        <v>8815</v>
      </c>
    </row>
    <row r="2295" spans="1:11" x14ac:dyDescent="0.25">
      <c r="A2295" t="s">
        <v>20431</v>
      </c>
      <c r="B2295" t="s">
        <v>20430</v>
      </c>
      <c r="C2295" t="s">
        <v>20429</v>
      </c>
      <c r="D2295" t="s">
        <v>20428</v>
      </c>
      <c r="E2295" t="s">
        <v>13338</v>
      </c>
      <c r="F2295" t="s">
        <v>10658</v>
      </c>
      <c r="G2295" s="2">
        <v>43048</v>
      </c>
      <c r="H2295" s="1">
        <v>59752</v>
      </c>
      <c r="I2295" s="1">
        <v>55093</v>
      </c>
      <c r="J2295" s="1">
        <v>55093</v>
      </c>
      <c r="K2295" s="1">
        <v>27546.5</v>
      </c>
    </row>
    <row r="2296" spans="1:11" x14ac:dyDescent="0.25">
      <c r="A2296" t="s">
        <v>20427</v>
      </c>
      <c r="B2296" t="s">
        <v>20426</v>
      </c>
      <c r="C2296" t="s">
        <v>20425</v>
      </c>
      <c r="D2296" t="s">
        <v>20424</v>
      </c>
      <c r="E2296" t="s">
        <v>13338</v>
      </c>
      <c r="F2296" t="s">
        <v>4</v>
      </c>
      <c r="G2296" s="2">
        <v>43052</v>
      </c>
      <c r="H2296" s="1">
        <v>4755</v>
      </c>
      <c r="I2296" s="1">
        <v>4597</v>
      </c>
      <c r="J2296" s="1">
        <v>4597</v>
      </c>
      <c r="K2296" s="1">
        <v>2298.5</v>
      </c>
    </row>
    <row r="2297" spans="1:11" x14ac:dyDescent="0.25">
      <c r="A2297" t="s">
        <v>20423</v>
      </c>
      <c r="B2297" t="s">
        <v>20422</v>
      </c>
      <c r="C2297" t="s">
        <v>17300</v>
      </c>
      <c r="D2297" t="s">
        <v>20421</v>
      </c>
      <c r="E2297" t="s">
        <v>13338</v>
      </c>
      <c r="F2297" t="s">
        <v>10658</v>
      </c>
      <c r="G2297" s="2">
        <v>43026</v>
      </c>
      <c r="H2297" s="1">
        <v>26405</v>
      </c>
      <c r="I2297" s="1">
        <v>26326</v>
      </c>
      <c r="J2297" s="1">
        <v>26326</v>
      </c>
      <c r="K2297" s="1">
        <v>10530.4</v>
      </c>
    </row>
    <row r="2298" spans="1:11" x14ac:dyDescent="0.25">
      <c r="A2298" t="s">
        <v>20420</v>
      </c>
      <c r="B2298" t="s">
        <v>20419</v>
      </c>
      <c r="C2298" t="s">
        <v>12695</v>
      </c>
      <c r="D2298" t="s">
        <v>12694</v>
      </c>
      <c r="E2298" t="s">
        <v>13338</v>
      </c>
      <c r="F2298" t="s">
        <v>10658</v>
      </c>
      <c r="G2298" s="2">
        <v>42993</v>
      </c>
      <c r="H2298" s="1">
        <v>9308</v>
      </c>
      <c r="I2298" s="1">
        <v>9266</v>
      </c>
      <c r="J2298" s="1">
        <v>9266</v>
      </c>
      <c r="K2298" s="1">
        <v>3706.4</v>
      </c>
    </row>
    <row r="2299" spans="1:11" x14ac:dyDescent="0.25">
      <c r="A2299" t="s">
        <v>20418</v>
      </c>
      <c r="B2299" t="s">
        <v>20417</v>
      </c>
      <c r="C2299" t="s">
        <v>20416</v>
      </c>
      <c r="D2299" t="s">
        <v>20415</v>
      </c>
      <c r="E2299" t="s">
        <v>13338</v>
      </c>
      <c r="F2299" t="s">
        <v>10658</v>
      </c>
      <c r="G2299" s="2">
        <v>43004</v>
      </c>
      <c r="I2299" s="1">
        <v>48201</v>
      </c>
      <c r="J2299" s="1">
        <v>48201</v>
      </c>
      <c r="K2299" s="1">
        <v>19280.400000000001</v>
      </c>
    </row>
    <row r="2300" spans="1:11" x14ac:dyDescent="0.25">
      <c r="A2300" t="s">
        <v>20414</v>
      </c>
      <c r="B2300" t="s">
        <v>20413</v>
      </c>
      <c r="C2300" t="s">
        <v>10061</v>
      </c>
      <c r="D2300" t="s">
        <v>10060</v>
      </c>
      <c r="E2300" t="s">
        <v>13338</v>
      </c>
      <c r="F2300" t="s">
        <v>10658</v>
      </c>
      <c r="G2300" s="2">
        <v>43040</v>
      </c>
      <c r="H2300" s="1">
        <v>366192</v>
      </c>
      <c r="I2300" s="1">
        <v>366188</v>
      </c>
      <c r="J2300" s="1">
        <v>366188</v>
      </c>
      <c r="K2300" s="1">
        <v>146475.20000000001</v>
      </c>
    </row>
    <row r="2301" spans="1:11" x14ac:dyDescent="0.25">
      <c r="A2301" t="s">
        <v>20412</v>
      </c>
      <c r="B2301" t="s">
        <v>20411</v>
      </c>
      <c r="C2301" t="s">
        <v>6851</v>
      </c>
      <c r="D2301" t="s">
        <v>6850</v>
      </c>
      <c r="E2301" t="s">
        <v>13338</v>
      </c>
      <c r="F2301" t="s">
        <v>10658</v>
      </c>
      <c r="G2301" s="2">
        <v>43040</v>
      </c>
      <c r="H2301" s="1">
        <v>196814</v>
      </c>
      <c r="I2301" s="1">
        <v>262416</v>
      </c>
      <c r="J2301" s="1">
        <v>262416</v>
      </c>
      <c r="K2301" s="1">
        <v>131208</v>
      </c>
    </row>
    <row r="2302" spans="1:11" x14ac:dyDescent="0.25">
      <c r="A2302" t="s">
        <v>20410</v>
      </c>
      <c r="B2302" t="s">
        <v>20409</v>
      </c>
      <c r="C2302" t="s">
        <v>20408</v>
      </c>
      <c r="D2302" t="s">
        <v>20407</v>
      </c>
      <c r="E2302" t="s">
        <v>13338</v>
      </c>
      <c r="F2302" t="s">
        <v>10658</v>
      </c>
      <c r="G2302" s="2">
        <v>42970</v>
      </c>
      <c r="H2302" s="1">
        <v>5998</v>
      </c>
      <c r="I2302" s="1">
        <v>5984</v>
      </c>
      <c r="J2302" s="1">
        <v>5984</v>
      </c>
      <c r="K2302" s="1">
        <v>2393.6</v>
      </c>
    </row>
    <row r="2303" spans="1:11" x14ac:dyDescent="0.25">
      <c r="A2303" t="s">
        <v>20406</v>
      </c>
      <c r="B2303" t="s">
        <v>20405</v>
      </c>
      <c r="C2303" t="s">
        <v>2084</v>
      </c>
      <c r="D2303" t="s">
        <v>2083</v>
      </c>
      <c r="E2303" t="s">
        <v>13338</v>
      </c>
      <c r="F2303" t="s">
        <v>4</v>
      </c>
      <c r="G2303" s="2">
        <v>43059</v>
      </c>
      <c r="H2303" s="1">
        <v>29736</v>
      </c>
      <c r="I2303" s="1">
        <v>29721</v>
      </c>
      <c r="J2303" s="1">
        <v>29721</v>
      </c>
      <c r="K2303" s="1">
        <v>11888.4</v>
      </c>
    </row>
    <row r="2304" spans="1:11" x14ac:dyDescent="0.25">
      <c r="A2304" t="s">
        <v>20404</v>
      </c>
      <c r="B2304" t="s">
        <v>20403</v>
      </c>
      <c r="C2304" t="s">
        <v>20402</v>
      </c>
      <c r="D2304" t="s">
        <v>20401</v>
      </c>
      <c r="E2304" t="s">
        <v>13338</v>
      </c>
      <c r="F2304" t="s">
        <v>10658</v>
      </c>
      <c r="G2304" s="2">
        <v>43059</v>
      </c>
      <c r="H2304" s="1">
        <v>18906</v>
      </c>
      <c r="I2304" s="1">
        <v>18467</v>
      </c>
      <c r="J2304" s="1">
        <v>18467</v>
      </c>
      <c r="K2304" s="1">
        <v>7523.9</v>
      </c>
    </row>
    <row r="2305" spans="1:11" x14ac:dyDescent="0.25">
      <c r="A2305" t="s">
        <v>20400</v>
      </c>
      <c r="B2305" t="s">
        <v>20399</v>
      </c>
      <c r="C2305" t="s">
        <v>4999</v>
      </c>
      <c r="D2305" t="s">
        <v>4998</v>
      </c>
      <c r="E2305" t="s">
        <v>13338</v>
      </c>
      <c r="F2305" t="s">
        <v>10658</v>
      </c>
      <c r="G2305" s="2">
        <v>42956</v>
      </c>
      <c r="I2305" s="1">
        <v>387199</v>
      </c>
      <c r="J2305" s="1">
        <v>387199</v>
      </c>
      <c r="K2305" s="1">
        <v>166120.20000000001</v>
      </c>
    </row>
    <row r="2306" spans="1:11" x14ac:dyDescent="0.25">
      <c r="A2306" t="s">
        <v>20398</v>
      </c>
      <c r="B2306" t="s">
        <v>20397</v>
      </c>
      <c r="C2306" t="s">
        <v>20396</v>
      </c>
      <c r="D2306" t="s">
        <v>20395</v>
      </c>
      <c r="E2306" t="s">
        <v>13338</v>
      </c>
      <c r="F2306" t="s">
        <v>4</v>
      </c>
      <c r="G2306" s="2">
        <v>43024</v>
      </c>
      <c r="H2306" s="1">
        <v>46404</v>
      </c>
      <c r="I2306" s="1">
        <v>46381</v>
      </c>
      <c r="J2306" s="1">
        <v>46381</v>
      </c>
      <c r="K2306" s="1">
        <v>18552.400000000001</v>
      </c>
    </row>
    <row r="2307" spans="1:11" x14ac:dyDescent="0.25">
      <c r="A2307" t="s">
        <v>20394</v>
      </c>
      <c r="B2307" t="s">
        <v>20393</v>
      </c>
      <c r="C2307" t="s">
        <v>20392</v>
      </c>
      <c r="D2307" t="s">
        <v>20391</v>
      </c>
      <c r="E2307" t="s">
        <v>13338</v>
      </c>
      <c r="F2307" t="s">
        <v>4</v>
      </c>
      <c r="G2307" s="2">
        <v>43048</v>
      </c>
      <c r="J2307" s="1">
        <v>0</v>
      </c>
    </row>
    <row r="2308" spans="1:11" x14ac:dyDescent="0.25">
      <c r="A2308" t="s">
        <v>20390</v>
      </c>
      <c r="B2308" t="s">
        <v>20389</v>
      </c>
      <c r="C2308" t="s">
        <v>20388</v>
      </c>
      <c r="D2308" t="s">
        <v>20387</v>
      </c>
      <c r="E2308" t="s">
        <v>13338</v>
      </c>
      <c r="F2308" t="s">
        <v>10658</v>
      </c>
      <c r="G2308" s="2">
        <v>42969</v>
      </c>
      <c r="I2308" s="1">
        <v>290060</v>
      </c>
      <c r="J2308" s="1">
        <v>290060</v>
      </c>
      <c r="K2308" s="1">
        <v>120860.3</v>
      </c>
    </row>
    <row r="2309" spans="1:11" x14ac:dyDescent="0.25">
      <c r="A2309" t="s">
        <v>20386</v>
      </c>
      <c r="B2309" t="s">
        <v>20385</v>
      </c>
      <c r="C2309" t="s">
        <v>20384</v>
      </c>
      <c r="D2309" t="s">
        <v>20383</v>
      </c>
      <c r="E2309" t="s">
        <v>13338</v>
      </c>
      <c r="F2309" t="s">
        <v>10658</v>
      </c>
      <c r="G2309" s="2">
        <v>42970</v>
      </c>
      <c r="H2309" s="1">
        <v>558824</v>
      </c>
      <c r="I2309" s="1">
        <v>558545</v>
      </c>
      <c r="J2309" s="1">
        <v>558545</v>
      </c>
      <c r="K2309" s="1">
        <v>279242.09999999998</v>
      </c>
    </row>
    <row r="2310" spans="1:11" x14ac:dyDescent="0.25">
      <c r="A2310" t="s">
        <v>20382</v>
      </c>
      <c r="B2310" t="s">
        <v>20381</v>
      </c>
      <c r="C2310" t="s">
        <v>20380</v>
      </c>
      <c r="D2310" t="s">
        <v>20379</v>
      </c>
      <c r="E2310" t="s">
        <v>13338</v>
      </c>
      <c r="F2310" t="s">
        <v>10658</v>
      </c>
      <c r="G2310" s="2">
        <v>43048</v>
      </c>
      <c r="H2310" s="1">
        <v>9774</v>
      </c>
      <c r="I2310" s="1">
        <v>9774</v>
      </c>
      <c r="J2310" s="1">
        <v>9774</v>
      </c>
      <c r="K2310" s="1">
        <v>3909.6</v>
      </c>
    </row>
    <row r="2311" spans="1:11" x14ac:dyDescent="0.25">
      <c r="A2311" t="s">
        <v>20378</v>
      </c>
      <c r="B2311" t="s">
        <v>20377</v>
      </c>
      <c r="C2311" t="s">
        <v>44</v>
      </c>
      <c r="D2311" t="s">
        <v>43</v>
      </c>
      <c r="E2311" t="s">
        <v>13338</v>
      </c>
      <c r="F2311" t="s">
        <v>10658</v>
      </c>
      <c r="G2311" s="2">
        <v>42950</v>
      </c>
      <c r="H2311" s="1">
        <v>536164</v>
      </c>
      <c r="I2311" s="1">
        <v>1647759</v>
      </c>
      <c r="J2311" s="1">
        <v>1647759</v>
      </c>
      <c r="K2311" s="1">
        <v>819885.8</v>
      </c>
    </row>
    <row r="2312" spans="1:11" x14ac:dyDescent="0.25">
      <c r="A2312" t="s">
        <v>20376</v>
      </c>
      <c r="B2312" t="s">
        <v>20375</v>
      </c>
      <c r="C2312" t="s">
        <v>20374</v>
      </c>
      <c r="D2312" t="s">
        <v>20373</v>
      </c>
      <c r="E2312" t="s">
        <v>13338</v>
      </c>
      <c r="F2312" t="s">
        <v>10658</v>
      </c>
      <c r="G2312" s="2">
        <v>42993</v>
      </c>
      <c r="H2312" s="1">
        <v>20934</v>
      </c>
      <c r="I2312" s="1">
        <v>20926</v>
      </c>
      <c r="J2312" s="1">
        <v>20926</v>
      </c>
      <c r="K2312" s="1">
        <v>8370.4</v>
      </c>
    </row>
    <row r="2313" spans="1:11" x14ac:dyDescent="0.25">
      <c r="A2313" t="s">
        <v>20372</v>
      </c>
      <c r="B2313" t="s">
        <v>20371</v>
      </c>
      <c r="C2313" t="s">
        <v>20370</v>
      </c>
      <c r="D2313" t="s">
        <v>20369</v>
      </c>
      <c r="E2313" t="s">
        <v>13338</v>
      </c>
      <c r="F2313" t="s">
        <v>10658</v>
      </c>
      <c r="G2313" s="2">
        <v>43054</v>
      </c>
      <c r="H2313" s="1">
        <v>7714</v>
      </c>
      <c r="I2313" s="1">
        <v>7060</v>
      </c>
      <c r="J2313" s="1">
        <v>7060</v>
      </c>
      <c r="K2313" s="1">
        <v>3530</v>
      </c>
    </row>
    <row r="2314" spans="1:11" x14ac:dyDescent="0.25">
      <c r="A2314" t="s">
        <v>20368</v>
      </c>
      <c r="B2314" t="s">
        <v>20367</v>
      </c>
      <c r="C2314" t="s">
        <v>20366</v>
      </c>
      <c r="D2314" t="s">
        <v>20365</v>
      </c>
      <c r="E2314" t="s">
        <v>13338</v>
      </c>
      <c r="F2314" t="s">
        <v>10658</v>
      </c>
      <c r="G2314" s="2">
        <v>43024</v>
      </c>
      <c r="H2314" s="1">
        <v>1738</v>
      </c>
      <c r="I2314" s="1">
        <v>1737</v>
      </c>
      <c r="J2314" s="1">
        <v>1737</v>
      </c>
      <c r="K2314" s="1">
        <v>694.8</v>
      </c>
    </row>
    <row r="2315" spans="1:11" x14ac:dyDescent="0.25">
      <c r="A2315" t="s">
        <v>20364</v>
      </c>
      <c r="B2315" t="s">
        <v>20363</v>
      </c>
      <c r="C2315" t="s">
        <v>20362</v>
      </c>
      <c r="D2315" t="s">
        <v>20361</v>
      </c>
      <c r="E2315" t="s">
        <v>13338</v>
      </c>
      <c r="F2315" t="s">
        <v>10658</v>
      </c>
      <c r="G2315" s="2">
        <v>43018</v>
      </c>
      <c r="H2315" s="1">
        <v>97728</v>
      </c>
      <c r="I2315" s="1">
        <v>117215</v>
      </c>
      <c r="J2315" s="1">
        <v>117215</v>
      </c>
      <c r="K2315" s="1">
        <v>46886</v>
      </c>
    </row>
    <row r="2316" spans="1:11" x14ac:dyDescent="0.25">
      <c r="A2316" t="s">
        <v>20360</v>
      </c>
      <c r="B2316" t="s">
        <v>20359</v>
      </c>
      <c r="C2316" t="s">
        <v>3922</v>
      </c>
      <c r="D2316" t="s">
        <v>3921</v>
      </c>
      <c r="E2316" t="s">
        <v>13338</v>
      </c>
      <c r="F2316" t="s">
        <v>10658</v>
      </c>
      <c r="G2316" s="2">
        <v>43014</v>
      </c>
      <c r="H2316" s="1">
        <v>12960</v>
      </c>
      <c r="I2316" s="1">
        <v>12954</v>
      </c>
      <c r="J2316" s="1">
        <v>12954</v>
      </c>
      <c r="K2316" s="1">
        <v>5181.6000000000004</v>
      </c>
    </row>
    <row r="2317" spans="1:11" x14ac:dyDescent="0.25">
      <c r="A2317" t="s">
        <v>20358</v>
      </c>
      <c r="B2317" t="s">
        <v>20357</v>
      </c>
      <c r="C2317" t="s">
        <v>1074</v>
      </c>
      <c r="D2317" t="s">
        <v>1073</v>
      </c>
      <c r="E2317" t="s">
        <v>13338</v>
      </c>
      <c r="F2317" t="s">
        <v>10658</v>
      </c>
      <c r="G2317" s="2">
        <v>42991</v>
      </c>
      <c r="H2317" s="1">
        <v>30586</v>
      </c>
      <c r="I2317" s="1">
        <v>30571</v>
      </c>
      <c r="J2317" s="1">
        <v>30571</v>
      </c>
      <c r="K2317" s="1">
        <v>12228.4</v>
      </c>
    </row>
    <row r="2318" spans="1:11" x14ac:dyDescent="0.25">
      <c r="A2318" t="s">
        <v>20356</v>
      </c>
      <c r="B2318" t="s">
        <v>20355</v>
      </c>
      <c r="C2318" t="s">
        <v>8643</v>
      </c>
      <c r="D2318" t="s">
        <v>8642</v>
      </c>
      <c r="E2318" t="s">
        <v>13338</v>
      </c>
      <c r="F2318" t="s">
        <v>10658</v>
      </c>
      <c r="G2318" s="2">
        <v>42969</v>
      </c>
      <c r="H2318" s="1">
        <v>676650</v>
      </c>
      <c r="I2318" s="1">
        <v>669126</v>
      </c>
      <c r="J2318" s="1">
        <v>669126</v>
      </c>
      <c r="K2318" s="1">
        <v>290529.2</v>
      </c>
    </row>
    <row r="2319" spans="1:11" x14ac:dyDescent="0.25">
      <c r="A2319" t="s">
        <v>20354</v>
      </c>
      <c r="B2319" t="s">
        <v>20353</v>
      </c>
      <c r="C2319" t="s">
        <v>20352</v>
      </c>
      <c r="D2319" t="s">
        <v>20351</v>
      </c>
      <c r="E2319" t="s">
        <v>13338</v>
      </c>
      <c r="F2319" t="s">
        <v>10658</v>
      </c>
      <c r="G2319" s="2">
        <v>43052</v>
      </c>
      <c r="H2319" s="1">
        <v>10060</v>
      </c>
      <c r="I2319" s="1">
        <v>9854</v>
      </c>
      <c r="J2319" s="1">
        <v>9854</v>
      </c>
      <c r="K2319" s="1">
        <v>4927</v>
      </c>
    </row>
    <row r="2320" spans="1:11" x14ac:dyDescent="0.25">
      <c r="A2320" t="s">
        <v>20350</v>
      </c>
      <c r="B2320" t="s">
        <v>20349</v>
      </c>
      <c r="C2320" t="s">
        <v>20348</v>
      </c>
      <c r="D2320" t="s">
        <v>20347</v>
      </c>
      <c r="E2320" t="s">
        <v>13338</v>
      </c>
      <c r="F2320" t="s">
        <v>4</v>
      </c>
      <c r="G2320" s="2">
        <v>43065</v>
      </c>
      <c r="H2320" s="1">
        <v>13493</v>
      </c>
      <c r="I2320" s="1">
        <v>13465</v>
      </c>
      <c r="J2320" s="1">
        <v>13465</v>
      </c>
      <c r="K2320" s="1">
        <v>6231.3</v>
      </c>
    </row>
    <row r="2321" spans="1:11" x14ac:dyDescent="0.25">
      <c r="A2321" t="s">
        <v>20346</v>
      </c>
      <c r="B2321" t="s">
        <v>20345</v>
      </c>
      <c r="C2321" t="s">
        <v>20344</v>
      </c>
      <c r="D2321" t="s">
        <v>20343</v>
      </c>
      <c r="E2321" t="s">
        <v>13338</v>
      </c>
      <c r="F2321" t="s">
        <v>4</v>
      </c>
      <c r="G2321" s="2">
        <v>43032</v>
      </c>
      <c r="I2321" s="1">
        <v>106437</v>
      </c>
      <c r="J2321" s="1">
        <v>106437</v>
      </c>
      <c r="K2321" s="1">
        <v>46609.2</v>
      </c>
    </row>
    <row r="2322" spans="1:11" x14ac:dyDescent="0.25">
      <c r="A2322" t="s">
        <v>20342</v>
      </c>
      <c r="B2322" t="s">
        <v>20341</v>
      </c>
      <c r="C2322" t="s">
        <v>20340</v>
      </c>
      <c r="D2322" t="s">
        <v>20339</v>
      </c>
      <c r="E2322" t="s">
        <v>13338</v>
      </c>
      <c r="F2322" t="s">
        <v>10658</v>
      </c>
      <c r="G2322" s="2">
        <v>43024</v>
      </c>
      <c r="H2322" s="1">
        <v>25930</v>
      </c>
      <c r="I2322" s="1">
        <v>25917</v>
      </c>
      <c r="J2322" s="1">
        <v>25917</v>
      </c>
      <c r="K2322" s="1">
        <v>10510.9</v>
      </c>
    </row>
    <row r="2323" spans="1:11" x14ac:dyDescent="0.25">
      <c r="A2323" t="s">
        <v>20338</v>
      </c>
      <c r="B2323" t="s">
        <v>20337</v>
      </c>
      <c r="C2323" t="s">
        <v>6955</v>
      </c>
      <c r="D2323" t="s">
        <v>6954</v>
      </c>
      <c r="E2323" t="s">
        <v>13338</v>
      </c>
      <c r="F2323" t="s">
        <v>10658</v>
      </c>
      <c r="G2323" s="2">
        <v>43005</v>
      </c>
      <c r="H2323" s="1">
        <v>30314</v>
      </c>
      <c r="I2323" s="1">
        <v>30196</v>
      </c>
      <c r="J2323" s="1">
        <v>30196</v>
      </c>
      <c r="K2323" s="1">
        <v>12078.4</v>
      </c>
    </row>
    <row r="2324" spans="1:11" x14ac:dyDescent="0.25">
      <c r="A2324" t="s">
        <v>20336</v>
      </c>
      <c r="B2324" t="s">
        <v>20335</v>
      </c>
      <c r="C2324" t="s">
        <v>8515</v>
      </c>
      <c r="D2324" t="s">
        <v>8514</v>
      </c>
      <c r="E2324" t="s">
        <v>13338</v>
      </c>
      <c r="F2324" t="s">
        <v>10658</v>
      </c>
      <c r="G2324" s="2">
        <v>43003</v>
      </c>
      <c r="H2324" s="1">
        <v>115232</v>
      </c>
      <c r="I2324" s="1">
        <v>115178</v>
      </c>
      <c r="J2324" s="1">
        <v>115178</v>
      </c>
      <c r="K2324" s="1">
        <v>46071.199999999997</v>
      </c>
    </row>
    <row r="2325" spans="1:11" x14ac:dyDescent="0.25">
      <c r="A2325" t="s">
        <v>20334</v>
      </c>
      <c r="B2325" t="s">
        <v>20333</v>
      </c>
      <c r="C2325" t="s">
        <v>11814</v>
      </c>
      <c r="D2325" t="s">
        <v>11813</v>
      </c>
      <c r="E2325" t="s">
        <v>13338</v>
      </c>
      <c r="F2325" t="s">
        <v>10658</v>
      </c>
      <c r="G2325" s="2">
        <v>42993</v>
      </c>
      <c r="H2325" s="1">
        <v>9300</v>
      </c>
      <c r="I2325" s="1">
        <v>9295</v>
      </c>
      <c r="J2325" s="1">
        <v>9295</v>
      </c>
      <c r="K2325" s="1">
        <v>3718</v>
      </c>
    </row>
    <row r="2326" spans="1:11" x14ac:dyDescent="0.25">
      <c r="A2326" t="s">
        <v>20332</v>
      </c>
      <c r="B2326" t="s">
        <v>20331</v>
      </c>
      <c r="C2326" t="s">
        <v>12735</v>
      </c>
      <c r="D2326" t="s">
        <v>20330</v>
      </c>
      <c r="E2326" t="s">
        <v>13338</v>
      </c>
      <c r="F2326" t="s">
        <v>10658</v>
      </c>
      <c r="G2326" s="2">
        <v>42951</v>
      </c>
      <c r="H2326" s="1">
        <v>217523</v>
      </c>
      <c r="I2326" s="1">
        <v>271333</v>
      </c>
      <c r="J2326" s="1">
        <v>271333</v>
      </c>
      <c r="K2326" s="1">
        <v>135666.5</v>
      </c>
    </row>
    <row r="2327" spans="1:11" x14ac:dyDescent="0.25">
      <c r="A2327" t="s">
        <v>20329</v>
      </c>
      <c r="B2327" t="s">
        <v>20328</v>
      </c>
      <c r="C2327" t="s">
        <v>20327</v>
      </c>
      <c r="D2327" t="s">
        <v>20326</v>
      </c>
      <c r="E2327" t="s">
        <v>13338</v>
      </c>
      <c r="F2327" t="s">
        <v>10658</v>
      </c>
      <c r="G2327" s="2">
        <v>42977</v>
      </c>
      <c r="H2327" s="1">
        <v>121502</v>
      </c>
      <c r="I2327" s="1">
        <v>121458</v>
      </c>
      <c r="J2327" s="1">
        <v>121458</v>
      </c>
      <c r="K2327" s="1">
        <v>60729</v>
      </c>
    </row>
    <row r="2328" spans="1:11" x14ac:dyDescent="0.25">
      <c r="A2328" t="s">
        <v>20325</v>
      </c>
      <c r="B2328" t="s">
        <v>20324</v>
      </c>
      <c r="C2328" t="s">
        <v>20323</v>
      </c>
      <c r="D2328" t="s">
        <v>20322</v>
      </c>
      <c r="E2328" t="s">
        <v>13338</v>
      </c>
      <c r="F2328" t="s">
        <v>10658</v>
      </c>
      <c r="G2328" s="2">
        <v>43048</v>
      </c>
      <c r="H2328" s="1">
        <v>115898</v>
      </c>
      <c r="I2328" s="1">
        <v>115840</v>
      </c>
      <c r="J2328" s="1">
        <v>115840</v>
      </c>
      <c r="K2328" s="1">
        <v>46336</v>
      </c>
    </row>
    <row r="2329" spans="1:11" x14ac:dyDescent="0.25">
      <c r="A2329" t="s">
        <v>20321</v>
      </c>
      <c r="B2329" t="s">
        <v>20320</v>
      </c>
      <c r="C2329" t="s">
        <v>20319</v>
      </c>
      <c r="D2329" t="s">
        <v>20318</v>
      </c>
      <c r="E2329" t="s">
        <v>13338</v>
      </c>
      <c r="F2329" t="s">
        <v>10658</v>
      </c>
      <c r="G2329" s="2">
        <v>42860</v>
      </c>
      <c r="I2329" s="1">
        <v>13832</v>
      </c>
      <c r="J2329" s="1">
        <v>13832</v>
      </c>
      <c r="K2329" s="1">
        <v>6916</v>
      </c>
    </row>
    <row r="2330" spans="1:11" x14ac:dyDescent="0.25">
      <c r="A2330" t="s">
        <v>20317</v>
      </c>
      <c r="B2330" t="s">
        <v>20316</v>
      </c>
      <c r="C2330" t="s">
        <v>20315</v>
      </c>
      <c r="D2330" t="s">
        <v>20314</v>
      </c>
      <c r="E2330" t="s">
        <v>13338</v>
      </c>
      <c r="F2330" t="s">
        <v>4</v>
      </c>
      <c r="G2330" s="2">
        <v>42993</v>
      </c>
      <c r="H2330" s="1">
        <v>2080</v>
      </c>
      <c r="I2330" s="1">
        <v>2079</v>
      </c>
      <c r="J2330" s="1">
        <v>2079</v>
      </c>
      <c r="K2330" s="1">
        <v>831.6</v>
      </c>
    </row>
    <row r="2331" spans="1:11" x14ac:dyDescent="0.25">
      <c r="A2331" t="s">
        <v>20313</v>
      </c>
      <c r="B2331" t="s">
        <v>20312</v>
      </c>
      <c r="C2331" t="s">
        <v>20311</v>
      </c>
      <c r="D2331" t="s">
        <v>20310</v>
      </c>
      <c r="E2331" t="s">
        <v>13338</v>
      </c>
      <c r="F2331" t="s">
        <v>4</v>
      </c>
      <c r="G2331" s="2">
        <v>43003</v>
      </c>
      <c r="H2331" s="1">
        <v>95282</v>
      </c>
      <c r="I2331" s="1">
        <v>95234</v>
      </c>
      <c r="J2331" s="1">
        <v>95234</v>
      </c>
      <c r="K2331" s="1">
        <v>38093.599999999999</v>
      </c>
    </row>
    <row r="2332" spans="1:11" x14ac:dyDescent="0.25">
      <c r="A2332" t="s">
        <v>20309</v>
      </c>
      <c r="B2332" t="s">
        <v>20308</v>
      </c>
      <c r="C2332" t="s">
        <v>20307</v>
      </c>
      <c r="D2332" t="s">
        <v>20306</v>
      </c>
      <c r="E2332" t="s">
        <v>13338</v>
      </c>
      <c r="F2332" t="s">
        <v>10658</v>
      </c>
      <c r="G2332" s="2">
        <v>43062</v>
      </c>
      <c r="H2332" s="1">
        <v>1120859</v>
      </c>
      <c r="I2332" s="1">
        <v>1111232</v>
      </c>
      <c r="J2332" s="1">
        <v>1111232</v>
      </c>
      <c r="K2332" s="1">
        <v>464359.4</v>
      </c>
    </row>
    <row r="2333" spans="1:11" x14ac:dyDescent="0.25">
      <c r="A2333" t="s">
        <v>20305</v>
      </c>
      <c r="B2333" t="s">
        <v>20304</v>
      </c>
      <c r="C2333" t="s">
        <v>6149</v>
      </c>
      <c r="D2333" t="s">
        <v>6148</v>
      </c>
      <c r="E2333" t="s">
        <v>13338</v>
      </c>
      <c r="F2333" t="s">
        <v>10658</v>
      </c>
      <c r="G2333" s="2">
        <v>43025</v>
      </c>
      <c r="H2333" s="1">
        <v>842062</v>
      </c>
      <c r="I2333" s="1">
        <v>788273</v>
      </c>
      <c r="J2333" s="1">
        <v>788273</v>
      </c>
      <c r="K2333" s="1">
        <v>326469.7</v>
      </c>
    </row>
    <row r="2334" spans="1:11" x14ac:dyDescent="0.25">
      <c r="A2334" t="s">
        <v>20303</v>
      </c>
      <c r="B2334" t="s">
        <v>20302</v>
      </c>
      <c r="C2334" t="s">
        <v>20301</v>
      </c>
      <c r="D2334" t="s">
        <v>20300</v>
      </c>
      <c r="E2334" t="s">
        <v>13338</v>
      </c>
      <c r="F2334" t="s">
        <v>4</v>
      </c>
      <c r="G2334" s="2">
        <v>43054</v>
      </c>
      <c r="H2334" s="1">
        <v>71656</v>
      </c>
      <c r="I2334" s="1">
        <v>71598</v>
      </c>
      <c r="J2334" s="1">
        <v>71598</v>
      </c>
      <c r="K2334" s="1">
        <v>28639.200000000001</v>
      </c>
    </row>
    <row r="2335" spans="1:11" x14ac:dyDescent="0.25">
      <c r="A2335" t="s">
        <v>20299</v>
      </c>
      <c r="B2335" t="s">
        <v>20298</v>
      </c>
      <c r="C2335" t="s">
        <v>20297</v>
      </c>
      <c r="D2335" t="s">
        <v>20296</v>
      </c>
      <c r="E2335" t="s">
        <v>13338</v>
      </c>
      <c r="F2335" t="s">
        <v>10658</v>
      </c>
      <c r="G2335" s="2">
        <v>43065</v>
      </c>
      <c r="H2335" s="1">
        <v>120189</v>
      </c>
      <c r="I2335" s="1">
        <v>119985</v>
      </c>
      <c r="J2335" s="1">
        <v>119985</v>
      </c>
      <c r="K2335" s="1">
        <v>49060.4</v>
      </c>
    </row>
    <row r="2336" spans="1:11" x14ac:dyDescent="0.25">
      <c r="A2336" t="s">
        <v>20295</v>
      </c>
      <c r="B2336" t="s">
        <v>20294</v>
      </c>
      <c r="C2336" t="s">
        <v>9163</v>
      </c>
      <c r="D2336" t="s">
        <v>9162</v>
      </c>
      <c r="E2336" t="s">
        <v>13338</v>
      </c>
      <c r="F2336" t="s">
        <v>4</v>
      </c>
      <c r="G2336" s="2">
        <v>43052</v>
      </c>
      <c r="H2336" s="1">
        <v>3036</v>
      </c>
      <c r="I2336" s="1">
        <v>3032</v>
      </c>
      <c r="J2336" s="1">
        <v>3032</v>
      </c>
      <c r="K2336" s="1">
        <v>1212.8</v>
      </c>
    </row>
    <row r="2337" spans="1:11" x14ac:dyDescent="0.25">
      <c r="A2337" t="s">
        <v>20293</v>
      </c>
      <c r="B2337" t="s">
        <v>20292</v>
      </c>
      <c r="C2337" t="s">
        <v>20291</v>
      </c>
      <c r="D2337" t="s">
        <v>20290</v>
      </c>
      <c r="E2337" t="s">
        <v>13338</v>
      </c>
      <c r="F2337" t="s">
        <v>10658</v>
      </c>
      <c r="G2337" s="2">
        <v>43052</v>
      </c>
      <c r="H2337" s="1">
        <v>28716</v>
      </c>
      <c r="I2337" s="1">
        <v>28636</v>
      </c>
      <c r="J2337" s="1">
        <v>28636</v>
      </c>
      <c r="K2337" s="1">
        <v>11454.4</v>
      </c>
    </row>
    <row r="2338" spans="1:11" x14ac:dyDescent="0.25">
      <c r="A2338" t="s">
        <v>20289</v>
      </c>
      <c r="B2338" t="s">
        <v>20288</v>
      </c>
      <c r="C2338" t="s">
        <v>20287</v>
      </c>
      <c r="D2338" t="s">
        <v>20286</v>
      </c>
      <c r="E2338" t="s">
        <v>13338</v>
      </c>
      <c r="F2338" t="s">
        <v>10658</v>
      </c>
      <c r="G2338" s="2">
        <v>43065</v>
      </c>
      <c r="H2338" s="1">
        <v>54193</v>
      </c>
      <c r="I2338" s="1">
        <v>54024</v>
      </c>
      <c r="J2338" s="1">
        <v>54024</v>
      </c>
      <c r="K2338" s="1">
        <v>21609.599999999999</v>
      </c>
    </row>
    <row r="2339" spans="1:11" x14ac:dyDescent="0.25">
      <c r="A2339" t="s">
        <v>20285</v>
      </c>
      <c r="B2339" t="s">
        <v>20284</v>
      </c>
      <c r="C2339" t="s">
        <v>20283</v>
      </c>
      <c r="D2339" t="s">
        <v>20282</v>
      </c>
      <c r="E2339" t="s">
        <v>13338</v>
      </c>
      <c r="F2339" t="s">
        <v>10658</v>
      </c>
      <c r="G2339" s="2">
        <v>42970</v>
      </c>
      <c r="I2339" s="1">
        <v>6930</v>
      </c>
      <c r="J2339" s="1">
        <v>6930</v>
      </c>
      <c r="K2339" s="1">
        <v>3465</v>
      </c>
    </row>
    <row r="2340" spans="1:11" x14ac:dyDescent="0.25">
      <c r="A2340" t="s">
        <v>20281</v>
      </c>
      <c r="B2340" t="s">
        <v>20280</v>
      </c>
      <c r="C2340" t="s">
        <v>20279</v>
      </c>
      <c r="D2340" t="s">
        <v>20278</v>
      </c>
      <c r="E2340" t="s">
        <v>13338</v>
      </c>
      <c r="F2340" t="s">
        <v>10658</v>
      </c>
      <c r="G2340" s="2">
        <v>42971</v>
      </c>
      <c r="I2340" s="1">
        <v>18975</v>
      </c>
      <c r="J2340" s="1">
        <v>18975</v>
      </c>
      <c r="K2340" s="1">
        <v>7590</v>
      </c>
    </row>
    <row r="2341" spans="1:11" x14ac:dyDescent="0.25">
      <c r="A2341" t="s">
        <v>20277</v>
      </c>
      <c r="B2341" t="s">
        <v>20276</v>
      </c>
      <c r="C2341" t="s">
        <v>20275</v>
      </c>
      <c r="D2341" t="s">
        <v>20274</v>
      </c>
      <c r="E2341" t="s">
        <v>13338</v>
      </c>
      <c r="F2341" t="s">
        <v>10658</v>
      </c>
      <c r="G2341" s="2">
        <v>43024</v>
      </c>
      <c r="I2341" s="1">
        <v>71107</v>
      </c>
      <c r="J2341" s="1">
        <v>71107</v>
      </c>
      <c r="K2341" s="1">
        <v>35553.5</v>
      </c>
    </row>
    <row r="2342" spans="1:11" x14ac:dyDescent="0.25">
      <c r="A2342" t="s">
        <v>20273</v>
      </c>
      <c r="B2342" t="s">
        <v>20272</v>
      </c>
      <c r="C2342" t="s">
        <v>7910</v>
      </c>
      <c r="D2342" t="s">
        <v>7909</v>
      </c>
      <c r="E2342" t="s">
        <v>13338</v>
      </c>
      <c r="F2342" t="s">
        <v>10658</v>
      </c>
      <c r="G2342" s="2">
        <v>42964</v>
      </c>
      <c r="I2342" s="1">
        <v>40050</v>
      </c>
      <c r="J2342" s="1">
        <v>40050</v>
      </c>
      <c r="K2342" s="1">
        <v>16020</v>
      </c>
    </row>
    <row r="2343" spans="1:11" x14ac:dyDescent="0.25">
      <c r="A2343" t="s">
        <v>20271</v>
      </c>
      <c r="B2343" t="s">
        <v>20270</v>
      </c>
      <c r="C2343" t="s">
        <v>20269</v>
      </c>
      <c r="D2343" t="s">
        <v>20268</v>
      </c>
      <c r="E2343" t="s">
        <v>13338</v>
      </c>
      <c r="F2343" t="s">
        <v>10658</v>
      </c>
      <c r="G2343" s="2">
        <v>42993</v>
      </c>
      <c r="I2343" s="1">
        <v>47659</v>
      </c>
      <c r="J2343" s="1">
        <v>47659</v>
      </c>
      <c r="K2343" s="1">
        <v>19063.599999999999</v>
      </c>
    </row>
    <row r="2344" spans="1:11" x14ac:dyDescent="0.25">
      <c r="A2344" t="s">
        <v>20267</v>
      </c>
      <c r="B2344" t="s">
        <v>20266</v>
      </c>
      <c r="C2344" t="s">
        <v>1534</v>
      </c>
      <c r="D2344" t="s">
        <v>1533</v>
      </c>
      <c r="E2344" t="s">
        <v>13338</v>
      </c>
      <c r="F2344" t="s">
        <v>10658</v>
      </c>
      <c r="G2344" s="2">
        <v>42790</v>
      </c>
      <c r="H2344" s="1">
        <v>14426</v>
      </c>
      <c r="I2344" s="1">
        <v>13944</v>
      </c>
      <c r="J2344" s="1">
        <v>13944</v>
      </c>
      <c r="K2344" s="1">
        <v>6972</v>
      </c>
    </row>
    <row r="2345" spans="1:11" x14ac:dyDescent="0.25">
      <c r="A2345" t="s">
        <v>20265</v>
      </c>
      <c r="B2345" t="s">
        <v>20264</v>
      </c>
      <c r="C2345" t="s">
        <v>7733</v>
      </c>
      <c r="D2345" t="s">
        <v>7732</v>
      </c>
      <c r="E2345" t="s">
        <v>13338</v>
      </c>
      <c r="F2345" t="s">
        <v>10658</v>
      </c>
      <c r="G2345" s="2">
        <v>42773</v>
      </c>
      <c r="H2345" s="1">
        <v>952545</v>
      </c>
      <c r="I2345" s="1">
        <v>930200</v>
      </c>
      <c r="J2345" s="1">
        <v>930200</v>
      </c>
      <c r="K2345" s="1">
        <v>411112.04</v>
      </c>
    </row>
    <row r="2346" spans="1:11" x14ac:dyDescent="0.25">
      <c r="A2346" t="s">
        <v>20263</v>
      </c>
      <c r="B2346" t="s">
        <v>20262</v>
      </c>
      <c r="C2346" t="s">
        <v>20261</v>
      </c>
      <c r="D2346" t="s">
        <v>20260</v>
      </c>
      <c r="E2346" t="s">
        <v>13338</v>
      </c>
      <c r="F2346" t="s">
        <v>10658</v>
      </c>
      <c r="G2346" s="2">
        <v>42997</v>
      </c>
      <c r="H2346" s="1">
        <v>5242</v>
      </c>
      <c r="I2346" s="1">
        <v>5234</v>
      </c>
      <c r="J2346" s="1">
        <v>5234</v>
      </c>
      <c r="K2346" s="1">
        <v>2093.6</v>
      </c>
    </row>
    <row r="2347" spans="1:11" x14ac:dyDescent="0.25">
      <c r="A2347" t="s">
        <v>20259</v>
      </c>
      <c r="B2347" t="s">
        <v>20258</v>
      </c>
      <c r="C2347" t="s">
        <v>494</v>
      </c>
      <c r="D2347" t="s">
        <v>493</v>
      </c>
      <c r="E2347" t="s">
        <v>13338</v>
      </c>
      <c r="F2347" t="s">
        <v>10658</v>
      </c>
      <c r="G2347" s="2">
        <v>42993</v>
      </c>
      <c r="I2347" s="1">
        <v>30213</v>
      </c>
      <c r="J2347" s="1">
        <v>30213</v>
      </c>
      <c r="K2347" s="1">
        <v>12085.2</v>
      </c>
    </row>
    <row r="2348" spans="1:11" x14ac:dyDescent="0.25">
      <c r="A2348" t="s">
        <v>20257</v>
      </c>
      <c r="B2348" t="s">
        <v>20256</v>
      </c>
      <c r="C2348" t="s">
        <v>20255</v>
      </c>
      <c r="D2348" t="s">
        <v>20254</v>
      </c>
      <c r="E2348" t="s">
        <v>13338</v>
      </c>
      <c r="F2348" t="s">
        <v>10658</v>
      </c>
      <c r="G2348" s="2">
        <v>43034</v>
      </c>
      <c r="H2348" s="1">
        <v>81304</v>
      </c>
      <c r="I2348" s="1">
        <v>81263</v>
      </c>
      <c r="J2348" s="1">
        <v>81263</v>
      </c>
      <c r="K2348" s="1">
        <v>32505.200000000001</v>
      </c>
    </row>
    <row r="2349" spans="1:11" x14ac:dyDescent="0.25">
      <c r="A2349" t="s">
        <v>20253</v>
      </c>
      <c r="B2349" t="s">
        <v>20252</v>
      </c>
      <c r="C2349" t="s">
        <v>20251</v>
      </c>
      <c r="D2349" t="s">
        <v>20250</v>
      </c>
      <c r="E2349" t="s">
        <v>13338</v>
      </c>
      <c r="F2349" t="s">
        <v>10658</v>
      </c>
      <c r="G2349" s="2">
        <v>43033</v>
      </c>
      <c r="H2349" s="1">
        <v>21937</v>
      </c>
      <c r="I2349" s="1">
        <v>21922</v>
      </c>
      <c r="J2349" s="1">
        <v>21922</v>
      </c>
      <c r="K2349" s="1">
        <v>8768.7999999999993</v>
      </c>
    </row>
    <row r="2350" spans="1:11" x14ac:dyDescent="0.25">
      <c r="A2350" t="s">
        <v>20249</v>
      </c>
      <c r="B2350" t="s">
        <v>20248</v>
      </c>
      <c r="C2350" t="s">
        <v>3522</v>
      </c>
      <c r="D2350" t="s">
        <v>3521</v>
      </c>
      <c r="E2350" t="s">
        <v>13338</v>
      </c>
      <c r="F2350" t="s">
        <v>10658</v>
      </c>
      <c r="G2350" s="2">
        <v>43040</v>
      </c>
      <c r="H2350" s="1">
        <v>1728370</v>
      </c>
      <c r="I2350" s="1">
        <v>1524216</v>
      </c>
      <c r="J2350" s="1">
        <v>1524216</v>
      </c>
      <c r="K2350" s="1">
        <v>649015</v>
      </c>
    </row>
    <row r="2351" spans="1:11" x14ac:dyDescent="0.25">
      <c r="A2351" t="s">
        <v>20247</v>
      </c>
      <c r="B2351" t="s">
        <v>20246</v>
      </c>
      <c r="C2351" t="s">
        <v>20245</v>
      </c>
      <c r="D2351" t="s">
        <v>20244</v>
      </c>
      <c r="E2351" t="s">
        <v>13338</v>
      </c>
      <c r="F2351" t="s">
        <v>10658</v>
      </c>
      <c r="G2351" s="2">
        <v>42954</v>
      </c>
      <c r="H2351" s="1">
        <v>306214</v>
      </c>
      <c r="I2351" s="1">
        <v>306061</v>
      </c>
      <c r="J2351" s="1">
        <v>306061</v>
      </c>
      <c r="K2351" s="1">
        <v>122424.4</v>
      </c>
    </row>
    <row r="2352" spans="1:11" x14ac:dyDescent="0.25">
      <c r="A2352" t="s">
        <v>20243</v>
      </c>
      <c r="B2352" t="s">
        <v>20242</v>
      </c>
      <c r="C2352" t="s">
        <v>20241</v>
      </c>
      <c r="D2352" t="s">
        <v>20240</v>
      </c>
      <c r="E2352" t="s">
        <v>13338</v>
      </c>
      <c r="F2352" t="s">
        <v>10658</v>
      </c>
      <c r="G2352" s="2">
        <v>43041</v>
      </c>
      <c r="H2352" s="1">
        <v>16694</v>
      </c>
      <c r="I2352" s="1">
        <v>16576</v>
      </c>
      <c r="J2352" s="1">
        <v>16576</v>
      </c>
      <c r="K2352" s="1">
        <v>6963.8</v>
      </c>
    </row>
    <row r="2353" spans="1:11" x14ac:dyDescent="0.25">
      <c r="A2353" t="s">
        <v>20239</v>
      </c>
      <c r="B2353" t="s">
        <v>20238</v>
      </c>
      <c r="C2353" t="s">
        <v>20237</v>
      </c>
      <c r="D2353" t="s">
        <v>20236</v>
      </c>
      <c r="E2353" t="s">
        <v>13338</v>
      </c>
      <c r="F2353" t="s">
        <v>10658</v>
      </c>
      <c r="G2353" s="2">
        <v>42954</v>
      </c>
      <c r="H2353" s="1">
        <v>65736</v>
      </c>
      <c r="I2353" s="1">
        <v>65718</v>
      </c>
      <c r="J2353" s="1">
        <v>65718</v>
      </c>
      <c r="K2353" s="1">
        <v>31865.5</v>
      </c>
    </row>
    <row r="2354" spans="1:11" x14ac:dyDescent="0.25">
      <c r="A2354" t="s">
        <v>20235</v>
      </c>
      <c r="B2354" t="s">
        <v>20234</v>
      </c>
      <c r="C2354" t="s">
        <v>11621</v>
      </c>
      <c r="D2354" t="s">
        <v>11620</v>
      </c>
      <c r="E2354" t="s">
        <v>13338</v>
      </c>
      <c r="F2354" t="s">
        <v>10658</v>
      </c>
      <c r="G2354" s="2">
        <v>42970</v>
      </c>
      <c r="H2354" s="1">
        <v>9406</v>
      </c>
      <c r="I2354" s="1">
        <v>9386</v>
      </c>
      <c r="J2354" s="1">
        <v>9386</v>
      </c>
      <c r="K2354" s="1">
        <v>3754.4</v>
      </c>
    </row>
    <row r="2355" spans="1:11" x14ac:dyDescent="0.25">
      <c r="A2355" t="s">
        <v>20233</v>
      </c>
      <c r="B2355" t="s">
        <v>20232</v>
      </c>
      <c r="C2355" t="s">
        <v>6562</v>
      </c>
      <c r="D2355" t="s">
        <v>6561</v>
      </c>
      <c r="E2355" t="s">
        <v>13338</v>
      </c>
      <c r="F2355" t="s">
        <v>10658</v>
      </c>
      <c r="G2355" s="2">
        <v>42956</v>
      </c>
      <c r="H2355" s="1">
        <v>264966</v>
      </c>
      <c r="I2355" s="1">
        <v>263605</v>
      </c>
      <c r="J2355" s="1">
        <v>263605</v>
      </c>
      <c r="K2355" s="1">
        <v>110489.60000000001</v>
      </c>
    </row>
    <row r="2356" spans="1:11" x14ac:dyDescent="0.25">
      <c r="A2356" t="s">
        <v>20231</v>
      </c>
      <c r="B2356" t="s">
        <v>20230</v>
      </c>
      <c r="C2356" t="s">
        <v>20229</v>
      </c>
      <c r="D2356" t="s">
        <v>20228</v>
      </c>
      <c r="E2356" t="s">
        <v>13338</v>
      </c>
      <c r="F2356" t="s">
        <v>10658</v>
      </c>
      <c r="G2356" s="2">
        <v>42969</v>
      </c>
      <c r="H2356" s="1">
        <v>11264</v>
      </c>
      <c r="I2356" s="1">
        <v>9399</v>
      </c>
      <c r="J2356" s="1">
        <v>9399</v>
      </c>
      <c r="K2356" s="1">
        <v>4699.5</v>
      </c>
    </row>
    <row r="2357" spans="1:11" x14ac:dyDescent="0.25">
      <c r="A2357" t="s">
        <v>20227</v>
      </c>
      <c r="B2357" t="s">
        <v>20226</v>
      </c>
      <c r="C2357" t="s">
        <v>20225</v>
      </c>
      <c r="D2357" t="s">
        <v>20224</v>
      </c>
      <c r="E2357" t="s">
        <v>13338</v>
      </c>
      <c r="F2357" t="s">
        <v>10658</v>
      </c>
      <c r="G2357" s="2">
        <v>42760</v>
      </c>
      <c r="H2357" s="1">
        <v>25576</v>
      </c>
      <c r="I2357" s="1">
        <v>25567</v>
      </c>
      <c r="J2357" s="1">
        <v>25567</v>
      </c>
      <c r="K2357" s="1">
        <v>9459.7900000000009</v>
      </c>
    </row>
    <row r="2358" spans="1:11" x14ac:dyDescent="0.25">
      <c r="A2358" t="s">
        <v>20223</v>
      </c>
      <c r="B2358" t="s">
        <v>20222</v>
      </c>
      <c r="C2358" t="s">
        <v>4877</v>
      </c>
      <c r="D2358" t="s">
        <v>4876</v>
      </c>
      <c r="E2358" t="s">
        <v>13338</v>
      </c>
      <c r="F2358" t="s">
        <v>10658</v>
      </c>
      <c r="G2358" s="2">
        <v>43031</v>
      </c>
      <c r="H2358" s="1">
        <v>360418</v>
      </c>
      <c r="I2358" s="1">
        <v>359112</v>
      </c>
      <c r="J2358" s="1">
        <v>359112</v>
      </c>
      <c r="K2358" s="1">
        <v>149849.70000000001</v>
      </c>
    </row>
    <row r="2359" spans="1:11" x14ac:dyDescent="0.25">
      <c r="A2359" t="s">
        <v>20221</v>
      </c>
      <c r="B2359" t="s">
        <v>20220</v>
      </c>
      <c r="C2359" t="s">
        <v>20219</v>
      </c>
      <c r="D2359" t="s">
        <v>20218</v>
      </c>
      <c r="E2359" t="s">
        <v>13338</v>
      </c>
      <c r="F2359" t="s">
        <v>4</v>
      </c>
      <c r="G2359" s="2">
        <v>43027</v>
      </c>
      <c r="H2359" s="1">
        <v>4856</v>
      </c>
      <c r="I2359" s="1">
        <v>4854</v>
      </c>
      <c r="J2359" s="1">
        <v>4854</v>
      </c>
      <c r="K2359" s="1">
        <v>1941.6</v>
      </c>
    </row>
    <row r="2360" spans="1:11" x14ac:dyDescent="0.25">
      <c r="A2360" t="s">
        <v>20217</v>
      </c>
      <c r="B2360" t="s">
        <v>20216</v>
      </c>
      <c r="C2360" t="s">
        <v>20215</v>
      </c>
      <c r="D2360" t="s">
        <v>20214</v>
      </c>
      <c r="E2360" t="s">
        <v>13338</v>
      </c>
      <c r="F2360" t="s">
        <v>10658</v>
      </c>
      <c r="G2360" s="2">
        <v>43027</v>
      </c>
      <c r="H2360" s="1">
        <v>19942</v>
      </c>
      <c r="I2360" s="1">
        <v>17524</v>
      </c>
      <c r="J2360" s="1">
        <v>17524</v>
      </c>
      <c r="K2360" s="1">
        <v>8762</v>
      </c>
    </row>
    <row r="2361" spans="1:11" x14ac:dyDescent="0.25">
      <c r="A2361" t="s">
        <v>20213</v>
      </c>
      <c r="B2361" t="s">
        <v>20212</v>
      </c>
      <c r="C2361" t="s">
        <v>20211</v>
      </c>
      <c r="D2361" t="s">
        <v>20210</v>
      </c>
      <c r="E2361" t="s">
        <v>13338</v>
      </c>
      <c r="F2361" t="s">
        <v>4</v>
      </c>
      <c r="G2361" s="2">
        <v>43003</v>
      </c>
      <c r="I2361" s="1">
        <v>127032</v>
      </c>
      <c r="J2361" s="1">
        <v>127032</v>
      </c>
      <c r="K2361" s="1">
        <v>53296.1</v>
      </c>
    </row>
    <row r="2362" spans="1:11" x14ac:dyDescent="0.25">
      <c r="A2362" t="s">
        <v>20209</v>
      </c>
      <c r="B2362" t="s">
        <v>20208</v>
      </c>
      <c r="C2362" t="s">
        <v>8985</v>
      </c>
      <c r="D2362" t="s">
        <v>8984</v>
      </c>
      <c r="E2362" t="s">
        <v>13338</v>
      </c>
      <c r="F2362" t="s">
        <v>10658</v>
      </c>
      <c r="G2362" s="2">
        <v>42955</v>
      </c>
      <c r="H2362" s="1">
        <v>149346</v>
      </c>
      <c r="I2362" s="1">
        <v>149272</v>
      </c>
      <c r="J2362" s="1">
        <v>149272</v>
      </c>
      <c r="K2362" s="1">
        <v>60120.4</v>
      </c>
    </row>
    <row r="2363" spans="1:11" x14ac:dyDescent="0.25">
      <c r="A2363" t="s">
        <v>20207</v>
      </c>
      <c r="B2363" t="s">
        <v>20206</v>
      </c>
      <c r="C2363" t="s">
        <v>20205</v>
      </c>
      <c r="D2363" t="s">
        <v>20204</v>
      </c>
      <c r="E2363" t="s">
        <v>13338</v>
      </c>
      <c r="F2363" t="s">
        <v>10658</v>
      </c>
      <c r="G2363" s="2">
        <v>42951</v>
      </c>
      <c r="H2363" s="1">
        <v>2856</v>
      </c>
      <c r="I2363" s="1">
        <v>2855</v>
      </c>
      <c r="J2363" s="1">
        <v>2855</v>
      </c>
      <c r="K2363" s="1">
        <v>1142</v>
      </c>
    </row>
    <row r="2364" spans="1:11" x14ac:dyDescent="0.25">
      <c r="A2364" t="s">
        <v>20203</v>
      </c>
      <c r="B2364" t="s">
        <v>20202</v>
      </c>
      <c r="C2364" t="s">
        <v>20201</v>
      </c>
      <c r="D2364" t="s">
        <v>20200</v>
      </c>
      <c r="E2364" t="s">
        <v>13338</v>
      </c>
      <c r="F2364" t="s">
        <v>10658</v>
      </c>
      <c r="G2364" s="2">
        <v>43046</v>
      </c>
      <c r="I2364" s="1">
        <v>3591</v>
      </c>
      <c r="J2364" s="1">
        <v>3591</v>
      </c>
      <c r="K2364" s="1">
        <v>1436.4</v>
      </c>
    </row>
    <row r="2365" spans="1:11" x14ac:dyDescent="0.25">
      <c r="A2365" t="s">
        <v>20199</v>
      </c>
      <c r="B2365" t="s">
        <v>20198</v>
      </c>
      <c r="C2365" t="s">
        <v>20197</v>
      </c>
      <c r="D2365" t="s">
        <v>20196</v>
      </c>
      <c r="E2365" t="s">
        <v>13338</v>
      </c>
      <c r="F2365" t="s">
        <v>10658</v>
      </c>
      <c r="G2365" s="2">
        <v>43032</v>
      </c>
      <c r="I2365" s="1">
        <v>97193</v>
      </c>
      <c r="J2365" s="1">
        <v>97193</v>
      </c>
      <c r="K2365" s="1">
        <v>38902.300000000003</v>
      </c>
    </row>
    <row r="2366" spans="1:11" x14ac:dyDescent="0.25">
      <c r="A2366" t="s">
        <v>20195</v>
      </c>
      <c r="B2366" t="s">
        <v>20194</v>
      </c>
      <c r="C2366" t="s">
        <v>20193</v>
      </c>
      <c r="D2366" t="s">
        <v>20192</v>
      </c>
      <c r="E2366" t="s">
        <v>13338</v>
      </c>
      <c r="F2366" t="s">
        <v>10658</v>
      </c>
      <c r="G2366" s="2">
        <v>43024</v>
      </c>
      <c r="H2366" s="1">
        <v>4506</v>
      </c>
      <c r="I2366" s="1">
        <v>4494</v>
      </c>
      <c r="J2366" s="1">
        <v>4494</v>
      </c>
      <c r="K2366" s="1">
        <v>1797.6</v>
      </c>
    </row>
    <row r="2367" spans="1:11" x14ac:dyDescent="0.25">
      <c r="A2367" t="s">
        <v>20191</v>
      </c>
      <c r="B2367" t="s">
        <v>20190</v>
      </c>
      <c r="C2367" t="s">
        <v>10736</v>
      </c>
      <c r="D2367" t="s">
        <v>10735</v>
      </c>
      <c r="E2367" t="s">
        <v>13338</v>
      </c>
      <c r="F2367" t="s">
        <v>4</v>
      </c>
      <c r="G2367" s="2">
        <v>42950</v>
      </c>
      <c r="H2367" s="1">
        <v>133865</v>
      </c>
      <c r="I2367" s="1">
        <v>122533</v>
      </c>
      <c r="J2367" s="1">
        <v>122533</v>
      </c>
      <c r="K2367" s="1">
        <v>51067.199999999997</v>
      </c>
    </row>
    <row r="2368" spans="1:11" x14ac:dyDescent="0.25">
      <c r="A2368" t="s">
        <v>20189</v>
      </c>
      <c r="B2368" t="s">
        <v>20188</v>
      </c>
      <c r="C2368" t="s">
        <v>20187</v>
      </c>
      <c r="D2368" t="s">
        <v>20186</v>
      </c>
      <c r="E2368" t="s">
        <v>13338</v>
      </c>
      <c r="F2368" t="s">
        <v>4</v>
      </c>
      <c r="G2368" s="2">
        <v>43024</v>
      </c>
      <c r="H2368" s="1">
        <v>11594</v>
      </c>
      <c r="I2368" s="1">
        <v>11507</v>
      </c>
      <c r="J2368" s="1">
        <v>11507</v>
      </c>
      <c r="K2368" s="1">
        <v>4841.6000000000004</v>
      </c>
    </row>
    <row r="2369" spans="1:11" x14ac:dyDescent="0.25">
      <c r="A2369" t="s">
        <v>20185</v>
      </c>
      <c r="B2369" t="s">
        <v>20184</v>
      </c>
      <c r="C2369" t="s">
        <v>20183</v>
      </c>
      <c r="D2369" t="s">
        <v>20182</v>
      </c>
      <c r="E2369" t="s">
        <v>13338</v>
      </c>
      <c r="F2369" t="s">
        <v>4</v>
      </c>
      <c r="G2369" s="2">
        <v>43024</v>
      </c>
      <c r="H2369" s="1">
        <v>25828</v>
      </c>
      <c r="I2369" s="1">
        <v>25641</v>
      </c>
      <c r="J2369" s="1">
        <v>25641</v>
      </c>
      <c r="K2369" s="1">
        <v>10768.9</v>
      </c>
    </row>
    <row r="2370" spans="1:11" x14ac:dyDescent="0.25">
      <c r="A2370" t="s">
        <v>20181</v>
      </c>
      <c r="B2370" t="s">
        <v>20180</v>
      </c>
      <c r="C2370" t="s">
        <v>20179</v>
      </c>
      <c r="D2370" t="s">
        <v>20178</v>
      </c>
      <c r="E2370" t="s">
        <v>13338</v>
      </c>
      <c r="F2370" t="s">
        <v>4</v>
      </c>
      <c r="G2370" s="2">
        <v>42955</v>
      </c>
      <c r="H2370" s="1">
        <v>48290</v>
      </c>
      <c r="I2370" s="1">
        <v>46876</v>
      </c>
      <c r="J2370" s="1">
        <v>46876</v>
      </c>
      <c r="K2370" s="1">
        <v>19924.400000000001</v>
      </c>
    </row>
    <row r="2371" spans="1:11" x14ac:dyDescent="0.25">
      <c r="A2371" t="s">
        <v>20177</v>
      </c>
      <c r="B2371" t="s">
        <v>20176</v>
      </c>
      <c r="C2371" t="s">
        <v>7613</v>
      </c>
      <c r="D2371" t="s">
        <v>7612</v>
      </c>
      <c r="E2371" t="s">
        <v>13338</v>
      </c>
      <c r="F2371" t="s">
        <v>10658</v>
      </c>
      <c r="G2371" s="2">
        <v>42951</v>
      </c>
      <c r="H2371" s="1">
        <v>136859</v>
      </c>
      <c r="I2371" s="1">
        <v>136012</v>
      </c>
      <c r="J2371" s="1">
        <v>136012</v>
      </c>
      <c r="K2371" s="1">
        <v>56697.3</v>
      </c>
    </row>
    <row r="2372" spans="1:11" x14ac:dyDescent="0.25">
      <c r="A2372" t="s">
        <v>20175</v>
      </c>
      <c r="B2372" t="s">
        <v>20174</v>
      </c>
      <c r="C2372" t="s">
        <v>17918</v>
      </c>
      <c r="D2372" t="s">
        <v>17917</v>
      </c>
      <c r="E2372" t="s">
        <v>13338</v>
      </c>
      <c r="F2372" t="s">
        <v>4</v>
      </c>
      <c r="G2372" s="2">
        <v>43048</v>
      </c>
      <c r="H2372" s="1">
        <v>12634</v>
      </c>
      <c r="I2372" s="1">
        <v>3789</v>
      </c>
      <c r="J2372" s="1">
        <v>3789</v>
      </c>
      <c r="K2372" s="1">
        <v>1679.3</v>
      </c>
    </row>
    <row r="2373" spans="1:11" x14ac:dyDescent="0.25">
      <c r="A2373" t="s">
        <v>20173</v>
      </c>
      <c r="B2373" t="s">
        <v>20172</v>
      </c>
      <c r="C2373" t="s">
        <v>20171</v>
      </c>
      <c r="D2373" t="s">
        <v>20170</v>
      </c>
      <c r="E2373" t="s">
        <v>13338</v>
      </c>
      <c r="F2373" t="s">
        <v>4</v>
      </c>
      <c r="G2373" s="2">
        <v>43014</v>
      </c>
      <c r="J2373" s="1">
        <v>0</v>
      </c>
    </row>
    <row r="2374" spans="1:11" x14ac:dyDescent="0.25">
      <c r="A2374" t="s">
        <v>20169</v>
      </c>
      <c r="B2374" t="s">
        <v>20168</v>
      </c>
      <c r="C2374" t="s">
        <v>20167</v>
      </c>
      <c r="D2374" t="s">
        <v>20166</v>
      </c>
      <c r="E2374" t="s">
        <v>13338</v>
      </c>
      <c r="F2374" t="s">
        <v>10658</v>
      </c>
      <c r="G2374" s="2">
        <v>43003</v>
      </c>
      <c r="H2374" s="1">
        <v>4690</v>
      </c>
      <c r="I2374" s="1">
        <v>4688</v>
      </c>
      <c r="J2374" s="1">
        <v>4688</v>
      </c>
      <c r="K2374" s="1">
        <v>1875.2</v>
      </c>
    </row>
    <row r="2375" spans="1:11" x14ac:dyDescent="0.25">
      <c r="A2375" t="s">
        <v>20165</v>
      </c>
      <c r="B2375" t="s">
        <v>20164</v>
      </c>
      <c r="C2375" t="s">
        <v>20163</v>
      </c>
      <c r="D2375" t="s">
        <v>20162</v>
      </c>
      <c r="E2375" t="s">
        <v>13338</v>
      </c>
      <c r="F2375" t="s">
        <v>4</v>
      </c>
      <c r="G2375" s="2">
        <v>43059</v>
      </c>
      <c r="H2375" s="1">
        <v>138308</v>
      </c>
      <c r="I2375" s="1">
        <v>136663</v>
      </c>
      <c r="J2375" s="1">
        <v>136663</v>
      </c>
      <c r="K2375" s="1">
        <v>68331.5</v>
      </c>
    </row>
    <row r="2376" spans="1:11" x14ac:dyDescent="0.25">
      <c r="A2376" t="s">
        <v>20161</v>
      </c>
      <c r="B2376" t="s">
        <v>20160</v>
      </c>
      <c r="C2376" t="s">
        <v>20159</v>
      </c>
      <c r="D2376" t="s">
        <v>20158</v>
      </c>
      <c r="E2376" t="s">
        <v>13338</v>
      </c>
      <c r="F2376" t="s">
        <v>10658</v>
      </c>
      <c r="G2376" s="2">
        <v>42951</v>
      </c>
      <c r="H2376" s="1">
        <v>16054</v>
      </c>
      <c r="I2376" s="1">
        <v>16046</v>
      </c>
      <c r="J2376" s="1">
        <v>16046</v>
      </c>
      <c r="K2376" s="1">
        <v>6418.4</v>
      </c>
    </row>
    <row r="2377" spans="1:11" x14ac:dyDescent="0.25">
      <c r="A2377" t="s">
        <v>20157</v>
      </c>
      <c r="B2377" t="s">
        <v>20156</v>
      </c>
      <c r="C2377" t="s">
        <v>4975</v>
      </c>
      <c r="D2377" t="s">
        <v>4974</v>
      </c>
      <c r="E2377" t="s">
        <v>13338</v>
      </c>
      <c r="F2377" t="s">
        <v>10658</v>
      </c>
      <c r="G2377" s="2">
        <v>42969</v>
      </c>
      <c r="I2377" s="1">
        <v>108879</v>
      </c>
      <c r="J2377" s="1">
        <v>108879</v>
      </c>
      <c r="K2377" s="1">
        <v>52918.1</v>
      </c>
    </row>
    <row r="2378" spans="1:11" x14ac:dyDescent="0.25">
      <c r="A2378" t="s">
        <v>20155</v>
      </c>
      <c r="B2378" t="s">
        <v>20154</v>
      </c>
      <c r="C2378" t="s">
        <v>20153</v>
      </c>
      <c r="D2378" t="s">
        <v>20152</v>
      </c>
      <c r="E2378" t="s">
        <v>13338</v>
      </c>
      <c r="F2378" t="s">
        <v>10658</v>
      </c>
      <c r="G2378" s="2">
        <v>43018</v>
      </c>
      <c r="H2378" s="1">
        <v>8178</v>
      </c>
      <c r="I2378" s="1">
        <v>8174</v>
      </c>
      <c r="J2378" s="1">
        <v>8174</v>
      </c>
      <c r="K2378" s="1">
        <v>3269.6</v>
      </c>
    </row>
    <row r="2379" spans="1:11" x14ac:dyDescent="0.25">
      <c r="A2379" t="s">
        <v>20151</v>
      </c>
      <c r="B2379" t="s">
        <v>20150</v>
      </c>
      <c r="C2379" t="s">
        <v>20149</v>
      </c>
      <c r="D2379" t="s">
        <v>20148</v>
      </c>
      <c r="E2379" t="s">
        <v>13338</v>
      </c>
      <c r="F2379" t="s">
        <v>10658</v>
      </c>
      <c r="G2379" s="2">
        <v>42955</v>
      </c>
      <c r="H2379" s="1">
        <v>8112</v>
      </c>
      <c r="I2379" s="1">
        <v>55785</v>
      </c>
      <c r="J2379" s="1">
        <v>55785</v>
      </c>
      <c r="K2379" s="1">
        <v>23143.5</v>
      </c>
    </row>
    <row r="2380" spans="1:11" x14ac:dyDescent="0.25">
      <c r="A2380" t="s">
        <v>20147</v>
      </c>
      <c r="B2380" t="s">
        <v>20146</v>
      </c>
      <c r="C2380" t="s">
        <v>20145</v>
      </c>
      <c r="D2380" t="s">
        <v>20144</v>
      </c>
      <c r="E2380" t="s">
        <v>13338</v>
      </c>
      <c r="F2380" t="s">
        <v>10658</v>
      </c>
      <c r="G2380" s="2">
        <v>42977</v>
      </c>
      <c r="H2380" s="1">
        <v>124572</v>
      </c>
      <c r="I2380" s="1">
        <v>124510</v>
      </c>
      <c r="J2380" s="1">
        <v>124510</v>
      </c>
      <c r="K2380" s="1">
        <v>49893.1</v>
      </c>
    </row>
    <row r="2381" spans="1:11" x14ac:dyDescent="0.25">
      <c r="A2381" t="s">
        <v>20143</v>
      </c>
      <c r="B2381" t="s">
        <v>20142</v>
      </c>
      <c r="C2381" t="s">
        <v>20141</v>
      </c>
      <c r="D2381" t="s">
        <v>20140</v>
      </c>
      <c r="E2381" t="s">
        <v>13338</v>
      </c>
      <c r="F2381" t="s">
        <v>10658</v>
      </c>
      <c r="G2381" s="2">
        <v>43027</v>
      </c>
      <c r="H2381" s="1">
        <v>36460</v>
      </c>
      <c r="I2381" s="1">
        <v>36297</v>
      </c>
      <c r="J2381" s="1">
        <v>36297</v>
      </c>
      <c r="K2381" s="1">
        <v>14945.3</v>
      </c>
    </row>
    <row r="2382" spans="1:11" x14ac:dyDescent="0.25">
      <c r="A2382" t="s">
        <v>20139</v>
      </c>
      <c r="B2382" t="s">
        <v>20138</v>
      </c>
      <c r="C2382" t="s">
        <v>4231</v>
      </c>
      <c r="D2382" t="s">
        <v>4230</v>
      </c>
      <c r="E2382" t="s">
        <v>13338</v>
      </c>
      <c r="F2382" t="s">
        <v>10658</v>
      </c>
      <c r="G2382" s="2">
        <v>43032</v>
      </c>
      <c r="I2382" s="1">
        <v>17855</v>
      </c>
      <c r="J2382" s="1">
        <v>17855</v>
      </c>
      <c r="K2382" s="1">
        <v>7142</v>
      </c>
    </row>
    <row r="2383" spans="1:11" x14ac:dyDescent="0.25">
      <c r="A2383" t="s">
        <v>20137</v>
      </c>
      <c r="B2383" t="s">
        <v>20136</v>
      </c>
      <c r="C2383" t="s">
        <v>20135</v>
      </c>
      <c r="D2383" t="s">
        <v>20134</v>
      </c>
      <c r="E2383" t="s">
        <v>13338</v>
      </c>
      <c r="F2383" t="s">
        <v>4</v>
      </c>
      <c r="G2383" s="2">
        <v>43048</v>
      </c>
      <c r="H2383" s="1">
        <v>34940</v>
      </c>
      <c r="I2383" s="1">
        <v>34926</v>
      </c>
      <c r="J2383" s="1">
        <v>34926</v>
      </c>
      <c r="K2383" s="1">
        <v>14285.7</v>
      </c>
    </row>
    <row r="2384" spans="1:11" x14ac:dyDescent="0.25">
      <c r="A2384" t="s">
        <v>20133</v>
      </c>
      <c r="B2384" t="s">
        <v>20132</v>
      </c>
      <c r="C2384" t="s">
        <v>20131</v>
      </c>
      <c r="D2384" t="s">
        <v>20130</v>
      </c>
      <c r="E2384" t="s">
        <v>13338</v>
      </c>
      <c r="F2384" t="s">
        <v>10658</v>
      </c>
      <c r="G2384" s="2">
        <v>43062</v>
      </c>
      <c r="H2384" s="1">
        <v>17694</v>
      </c>
      <c r="I2384" s="1">
        <v>17581</v>
      </c>
      <c r="J2384" s="1">
        <v>17581</v>
      </c>
      <c r="K2384" s="1">
        <v>7541.3</v>
      </c>
    </row>
    <row r="2385" spans="1:11" x14ac:dyDescent="0.25">
      <c r="A2385" t="s">
        <v>20129</v>
      </c>
      <c r="B2385" t="s">
        <v>20128</v>
      </c>
      <c r="C2385" t="s">
        <v>20127</v>
      </c>
      <c r="D2385" t="s">
        <v>20126</v>
      </c>
      <c r="E2385" t="s">
        <v>13338</v>
      </c>
      <c r="F2385" t="s">
        <v>10658</v>
      </c>
      <c r="G2385" s="2">
        <v>42970</v>
      </c>
      <c r="H2385" s="1">
        <v>146422</v>
      </c>
      <c r="I2385" s="1">
        <v>146349</v>
      </c>
      <c r="J2385" s="1">
        <v>146349</v>
      </c>
      <c r="K2385" s="1">
        <v>73174.5</v>
      </c>
    </row>
    <row r="2386" spans="1:11" x14ac:dyDescent="0.25">
      <c r="A2386" t="s">
        <v>20125</v>
      </c>
      <c r="B2386" t="s">
        <v>20124</v>
      </c>
      <c r="C2386" t="s">
        <v>20123</v>
      </c>
      <c r="D2386" t="s">
        <v>20122</v>
      </c>
      <c r="E2386" t="s">
        <v>13338</v>
      </c>
      <c r="F2386" t="s">
        <v>10658</v>
      </c>
      <c r="G2386" s="2">
        <v>42991</v>
      </c>
      <c r="H2386" s="1">
        <v>22554</v>
      </c>
      <c r="I2386" s="1">
        <v>22554</v>
      </c>
      <c r="J2386" s="1">
        <v>22554</v>
      </c>
      <c r="K2386" s="1">
        <v>9021.6</v>
      </c>
    </row>
    <row r="2387" spans="1:11" x14ac:dyDescent="0.25">
      <c r="A2387" t="s">
        <v>20121</v>
      </c>
      <c r="B2387" t="s">
        <v>20120</v>
      </c>
      <c r="C2387" t="s">
        <v>20119</v>
      </c>
      <c r="D2387" t="s">
        <v>20118</v>
      </c>
      <c r="E2387" t="s">
        <v>13338</v>
      </c>
      <c r="F2387" t="s">
        <v>10658</v>
      </c>
      <c r="G2387" s="2">
        <v>43046</v>
      </c>
      <c r="I2387" s="1">
        <v>6234</v>
      </c>
      <c r="J2387" s="1">
        <v>6234</v>
      </c>
      <c r="K2387" s="1">
        <v>2493.6</v>
      </c>
    </row>
    <row r="2388" spans="1:11" x14ac:dyDescent="0.25">
      <c r="A2388" t="s">
        <v>20117</v>
      </c>
      <c r="B2388" t="s">
        <v>20116</v>
      </c>
      <c r="C2388" t="s">
        <v>20115</v>
      </c>
      <c r="D2388" t="s">
        <v>20114</v>
      </c>
      <c r="E2388" t="s">
        <v>13338</v>
      </c>
      <c r="F2388" t="s">
        <v>10658</v>
      </c>
      <c r="G2388" s="2">
        <v>43077</v>
      </c>
      <c r="I2388" s="1">
        <v>96731</v>
      </c>
      <c r="J2388" s="1">
        <v>96731</v>
      </c>
      <c r="K2388" s="1">
        <v>38692.400000000001</v>
      </c>
    </row>
    <row r="2389" spans="1:11" x14ac:dyDescent="0.25">
      <c r="A2389" t="s">
        <v>20113</v>
      </c>
      <c r="B2389" t="s">
        <v>20112</v>
      </c>
      <c r="C2389" t="s">
        <v>20111</v>
      </c>
      <c r="D2389" t="s">
        <v>20110</v>
      </c>
      <c r="E2389" t="s">
        <v>13338</v>
      </c>
      <c r="F2389" t="s">
        <v>10658</v>
      </c>
      <c r="G2389" s="2">
        <v>42977</v>
      </c>
      <c r="H2389" s="1">
        <v>147502</v>
      </c>
      <c r="I2389" s="1">
        <v>147398</v>
      </c>
      <c r="J2389" s="1">
        <v>147398</v>
      </c>
      <c r="K2389" s="1">
        <v>58959.199999999997</v>
      </c>
    </row>
    <row r="2390" spans="1:11" x14ac:dyDescent="0.25">
      <c r="A2390" t="s">
        <v>20109</v>
      </c>
      <c r="B2390" t="s">
        <v>20108</v>
      </c>
      <c r="C2390" t="s">
        <v>20107</v>
      </c>
      <c r="D2390" t="s">
        <v>20106</v>
      </c>
      <c r="E2390" t="s">
        <v>13338</v>
      </c>
      <c r="F2390" t="s">
        <v>10658</v>
      </c>
      <c r="G2390" s="2">
        <v>42951</v>
      </c>
      <c r="H2390" s="1">
        <v>35136</v>
      </c>
      <c r="I2390" s="1">
        <v>35111</v>
      </c>
      <c r="J2390" s="1">
        <v>35111</v>
      </c>
      <c r="K2390" s="1">
        <v>14044.4</v>
      </c>
    </row>
    <row r="2391" spans="1:11" x14ac:dyDescent="0.25">
      <c r="A2391" t="s">
        <v>20105</v>
      </c>
      <c r="B2391" t="s">
        <v>20104</v>
      </c>
      <c r="C2391" t="s">
        <v>20103</v>
      </c>
      <c r="D2391" t="s">
        <v>20102</v>
      </c>
      <c r="E2391" t="s">
        <v>13338</v>
      </c>
      <c r="F2391" t="s">
        <v>4</v>
      </c>
      <c r="G2391" s="2">
        <v>43065</v>
      </c>
      <c r="H2391" s="1">
        <v>23076</v>
      </c>
      <c r="J2391" s="1">
        <v>23076</v>
      </c>
      <c r="K2391" s="1">
        <v>9230.4</v>
      </c>
    </row>
    <row r="2392" spans="1:11" x14ac:dyDescent="0.25">
      <c r="A2392" t="s">
        <v>20101</v>
      </c>
      <c r="B2392" t="s">
        <v>20100</v>
      </c>
      <c r="C2392" t="s">
        <v>20099</v>
      </c>
      <c r="D2392" t="s">
        <v>20098</v>
      </c>
      <c r="E2392" t="s">
        <v>13338</v>
      </c>
      <c r="F2392" t="s">
        <v>10658</v>
      </c>
      <c r="G2392" s="2">
        <v>43054</v>
      </c>
      <c r="H2392" s="1">
        <v>14094</v>
      </c>
      <c r="I2392" s="1">
        <v>14087</v>
      </c>
      <c r="J2392" s="1">
        <v>14087</v>
      </c>
      <c r="K2392" s="1">
        <v>5634.8</v>
      </c>
    </row>
    <row r="2393" spans="1:11" x14ac:dyDescent="0.25">
      <c r="A2393" t="s">
        <v>20097</v>
      </c>
      <c r="B2393" t="s">
        <v>20096</v>
      </c>
      <c r="C2393" t="s">
        <v>20095</v>
      </c>
      <c r="D2393" t="s">
        <v>20094</v>
      </c>
      <c r="E2393" t="s">
        <v>13338</v>
      </c>
      <c r="F2393" t="s">
        <v>10658</v>
      </c>
      <c r="G2393" s="2">
        <v>42760</v>
      </c>
      <c r="I2393" s="1">
        <v>53587</v>
      </c>
      <c r="J2393" s="1">
        <v>53587</v>
      </c>
      <c r="K2393" s="1">
        <v>22129.360000000001</v>
      </c>
    </row>
    <row r="2394" spans="1:11" x14ac:dyDescent="0.25">
      <c r="A2394" t="s">
        <v>20093</v>
      </c>
      <c r="B2394" t="s">
        <v>20092</v>
      </c>
      <c r="C2394" t="s">
        <v>20091</v>
      </c>
      <c r="D2394" t="s">
        <v>20090</v>
      </c>
      <c r="E2394" t="s">
        <v>13338</v>
      </c>
      <c r="F2394" t="s">
        <v>10658</v>
      </c>
      <c r="G2394" s="2">
        <v>43065</v>
      </c>
      <c r="H2394" s="1">
        <v>934284</v>
      </c>
      <c r="I2394" s="1">
        <v>931262</v>
      </c>
      <c r="J2394" s="1">
        <v>931262</v>
      </c>
      <c r="K2394" s="1">
        <v>395508.5</v>
      </c>
    </row>
    <row r="2395" spans="1:11" x14ac:dyDescent="0.25">
      <c r="A2395" t="s">
        <v>20089</v>
      </c>
      <c r="B2395" t="s">
        <v>20088</v>
      </c>
      <c r="C2395" t="s">
        <v>5941</v>
      </c>
      <c r="D2395" t="s">
        <v>5940</v>
      </c>
      <c r="E2395" t="s">
        <v>13338</v>
      </c>
      <c r="F2395" t="s">
        <v>10658</v>
      </c>
      <c r="G2395" s="2">
        <v>43046</v>
      </c>
      <c r="H2395" s="1">
        <v>69596</v>
      </c>
      <c r="I2395" s="1">
        <v>69502</v>
      </c>
      <c r="J2395" s="1">
        <v>69502</v>
      </c>
      <c r="K2395" s="1">
        <v>27800.799999999999</v>
      </c>
    </row>
    <row r="2396" spans="1:11" x14ac:dyDescent="0.25">
      <c r="A2396" t="s">
        <v>20087</v>
      </c>
      <c r="B2396" t="s">
        <v>20086</v>
      </c>
      <c r="C2396" t="s">
        <v>20085</v>
      </c>
      <c r="D2396" t="s">
        <v>20084</v>
      </c>
      <c r="E2396" t="s">
        <v>13338</v>
      </c>
      <c r="F2396" t="s">
        <v>4</v>
      </c>
      <c r="G2396" s="2">
        <v>43032</v>
      </c>
      <c r="H2396" s="1">
        <v>129622</v>
      </c>
      <c r="I2396" s="1">
        <v>115749</v>
      </c>
      <c r="J2396" s="1">
        <v>115749</v>
      </c>
      <c r="K2396" s="1">
        <v>57874.5</v>
      </c>
    </row>
    <row r="2397" spans="1:11" x14ac:dyDescent="0.25">
      <c r="A2397" t="s">
        <v>20083</v>
      </c>
      <c r="B2397" t="s">
        <v>20082</v>
      </c>
      <c r="C2397" t="s">
        <v>20081</v>
      </c>
      <c r="D2397" t="s">
        <v>20080</v>
      </c>
      <c r="E2397" t="s">
        <v>13338</v>
      </c>
      <c r="F2397" t="s">
        <v>10658</v>
      </c>
      <c r="G2397" s="2">
        <v>43033</v>
      </c>
      <c r="I2397" s="1">
        <v>75134</v>
      </c>
      <c r="J2397" s="1">
        <v>75134</v>
      </c>
      <c r="K2397" s="1">
        <v>37567</v>
      </c>
    </row>
    <row r="2398" spans="1:11" x14ac:dyDescent="0.25">
      <c r="A2398" t="s">
        <v>20079</v>
      </c>
      <c r="B2398" t="s">
        <v>20078</v>
      </c>
      <c r="C2398" t="s">
        <v>20077</v>
      </c>
      <c r="D2398" t="s">
        <v>20076</v>
      </c>
      <c r="E2398" t="s">
        <v>13338</v>
      </c>
      <c r="F2398" t="s">
        <v>10658</v>
      </c>
      <c r="G2398" s="2">
        <v>43062</v>
      </c>
      <c r="H2398" s="1">
        <v>2072</v>
      </c>
      <c r="I2398" s="1">
        <v>2071</v>
      </c>
      <c r="J2398" s="1">
        <v>2071</v>
      </c>
      <c r="K2398" s="1">
        <v>828.4</v>
      </c>
    </row>
    <row r="2399" spans="1:11" x14ac:dyDescent="0.25">
      <c r="A2399" t="s">
        <v>20075</v>
      </c>
      <c r="B2399" t="s">
        <v>20074</v>
      </c>
      <c r="C2399" t="s">
        <v>20073</v>
      </c>
      <c r="D2399" t="s">
        <v>20072</v>
      </c>
      <c r="E2399" t="s">
        <v>13338</v>
      </c>
      <c r="F2399" t="s">
        <v>4</v>
      </c>
      <c r="G2399" s="2">
        <v>43011</v>
      </c>
      <c r="H2399" s="1">
        <v>339665</v>
      </c>
      <c r="I2399" s="1">
        <v>346968</v>
      </c>
      <c r="J2399" s="1">
        <v>346968</v>
      </c>
      <c r="K2399" s="1">
        <v>173484</v>
      </c>
    </row>
    <row r="2400" spans="1:11" x14ac:dyDescent="0.25">
      <c r="A2400" t="s">
        <v>20071</v>
      </c>
      <c r="B2400" t="s">
        <v>20070</v>
      </c>
      <c r="C2400" t="s">
        <v>20069</v>
      </c>
      <c r="D2400" t="s">
        <v>20068</v>
      </c>
      <c r="E2400" t="s">
        <v>13338</v>
      </c>
      <c r="F2400" t="s">
        <v>10658</v>
      </c>
      <c r="G2400" s="2">
        <v>42997</v>
      </c>
      <c r="H2400" s="1">
        <v>76073</v>
      </c>
      <c r="I2400" s="1">
        <v>76073</v>
      </c>
      <c r="J2400" s="1">
        <v>76073</v>
      </c>
      <c r="K2400" s="1">
        <v>31223.4</v>
      </c>
    </row>
    <row r="2401" spans="1:11" x14ac:dyDescent="0.25">
      <c r="A2401" t="s">
        <v>20067</v>
      </c>
      <c r="B2401" t="s">
        <v>20066</v>
      </c>
      <c r="C2401" t="s">
        <v>12332</v>
      </c>
      <c r="D2401" t="s">
        <v>12331</v>
      </c>
      <c r="E2401" t="s">
        <v>13338</v>
      </c>
      <c r="F2401" t="s">
        <v>10658</v>
      </c>
      <c r="G2401" s="2">
        <v>42977</v>
      </c>
      <c r="H2401" s="1">
        <v>57914</v>
      </c>
      <c r="I2401" s="1">
        <v>57885</v>
      </c>
      <c r="J2401" s="1">
        <v>57885</v>
      </c>
      <c r="K2401" s="1">
        <v>23306.3</v>
      </c>
    </row>
    <row r="2402" spans="1:11" x14ac:dyDescent="0.25">
      <c r="A2402" t="s">
        <v>20065</v>
      </c>
      <c r="B2402" t="s">
        <v>20064</v>
      </c>
      <c r="C2402" t="s">
        <v>20063</v>
      </c>
      <c r="D2402" t="s">
        <v>20062</v>
      </c>
      <c r="E2402" t="s">
        <v>13338</v>
      </c>
      <c r="F2402" t="s">
        <v>4</v>
      </c>
      <c r="G2402" s="2">
        <v>43041</v>
      </c>
      <c r="H2402" s="1">
        <v>1646104</v>
      </c>
      <c r="I2402" s="1">
        <v>1769695</v>
      </c>
      <c r="J2402" s="1">
        <v>1769695</v>
      </c>
      <c r="K2402" s="1">
        <v>785418.8</v>
      </c>
    </row>
    <row r="2403" spans="1:11" x14ac:dyDescent="0.25">
      <c r="A2403" t="s">
        <v>20061</v>
      </c>
      <c r="B2403" t="s">
        <v>20060</v>
      </c>
      <c r="C2403" t="s">
        <v>20059</v>
      </c>
      <c r="D2403" t="s">
        <v>20058</v>
      </c>
      <c r="E2403" t="s">
        <v>13338</v>
      </c>
      <c r="F2403" t="s">
        <v>10658</v>
      </c>
      <c r="G2403" s="2">
        <v>42999</v>
      </c>
      <c r="H2403" s="1">
        <v>127118</v>
      </c>
      <c r="I2403" s="1">
        <v>127054</v>
      </c>
      <c r="J2403" s="1">
        <v>127054</v>
      </c>
      <c r="K2403" s="1">
        <v>50821.599999999999</v>
      </c>
    </row>
    <row r="2404" spans="1:11" x14ac:dyDescent="0.25">
      <c r="A2404" t="s">
        <v>20057</v>
      </c>
      <c r="B2404" t="s">
        <v>20056</v>
      </c>
      <c r="C2404" t="s">
        <v>20055</v>
      </c>
      <c r="D2404" t="s">
        <v>20054</v>
      </c>
      <c r="E2404" t="s">
        <v>13338</v>
      </c>
      <c r="F2404" t="s">
        <v>10658</v>
      </c>
      <c r="G2404" s="2">
        <v>42963</v>
      </c>
      <c r="I2404" s="1">
        <v>18475</v>
      </c>
      <c r="J2404" s="1">
        <v>18475</v>
      </c>
      <c r="K2404" s="1">
        <v>7390</v>
      </c>
    </row>
    <row r="2405" spans="1:11" x14ac:dyDescent="0.25">
      <c r="A2405" t="s">
        <v>20053</v>
      </c>
      <c r="B2405" t="s">
        <v>20052</v>
      </c>
      <c r="C2405" t="s">
        <v>12435</v>
      </c>
      <c r="D2405" t="s">
        <v>12434</v>
      </c>
      <c r="E2405" t="s">
        <v>13338</v>
      </c>
      <c r="F2405" t="s">
        <v>10658</v>
      </c>
      <c r="G2405" s="2">
        <v>42977</v>
      </c>
      <c r="H2405" s="1">
        <v>11937</v>
      </c>
      <c r="I2405" s="1">
        <v>11929</v>
      </c>
      <c r="J2405" s="1">
        <v>11929</v>
      </c>
      <c r="K2405" s="1">
        <v>4771.6000000000004</v>
      </c>
    </row>
    <row r="2406" spans="1:11" x14ac:dyDescent="0.25">
      <c r="A2406" t="s">
        <v>20051</v>
      </c>
      <c r="B2406" t="s">
        <v>20050</v>
      </c>
      <c r="C2406" t="s">
        <v>20049</v>
      </c>
      <c r="D2406" t="s">
        <v>20048</v>
      </c>
      <c r="E2406" t="s">
        <v>13338</v>
      </c>
      <c r="F2406" t="s">
        <v>4</v>
      </c>
      <c r="G2406" s="2">
        <v>43027</v>
      </c>
      <c r="H2406" s="1">
        <v>95648</v>
      </c>
      <c r="I2406" s="1">
        <v>95457</v>
      </c>
      <c r="J2406" s="1">
        <v>95457</v>
      </c>
      <c r="K2406" s="1">
        <v>38602.699999999997</v>
      </c>
    </row>
    <row r="2407" spans="1:11" x14ac:dyDescent="0.25">
      <c r="A2407" t="s">
        <v>20047</v>
      </c>
      <c r="B2407" t="s">
        <v>20046</v>
      </c>
      <c r="C2407" t="s">
        <v>20045</v>
      </c>
      <c r="D2407" t="s">
        <v>20044</v>
      </c>
      <c r="E2407" t="s">
        <v>13338</v>
      </c>
      <c r="F2407" t="s">
        <v>10658</v>
      </c>
      <c r="G2407" s="2">
        <v>43020</v>
      </c>
      <c r="I2407" s="1">
        <v>55125</v>
      </c>
      <c r="J2407" s="1">
        <v>55125</v>
      </c>
      <c r="K2407" s="1">
        <v>27301.9</v>
      </c>
    </row>
    <row r="2408" spans="1:11" x14ac:dyDescent="0.25">
      <c r="A2408" t="s">
        <v>20043</v>
      </c>
      <c r="B2408" t="s">
        <v>20042</v>
      </c>
      <c r="C2408" t="s">
        <v>20041</v>
      </c>
      <c r="D2408" t="s">
        <v>20040</v>
      </c>
      <c r="E2408" t="s">
        <v>13338</v>
      </c>
      <c r="F2408" t="s">
        <v>10658</v>
      </c>
      <c r="G2408" s="2">
        <v>43062</v>
      </c>
      <c r="H2408" s="1">
        <v>2483</v>
      </c>
      <c r="I2408" s="1">
        <v>2473</v>
      </c>
      <c r="J2408" s="1">
        <v>2473</v>
      </c>
      <c r="K2408" s="1">
        <v>989.2</v>
      </c>
    </row>
    <row r="2409" spans="1:11" x14ac:dyDescent="0.25">
      <c r="A2409" t="s">
        <v>20039</v>
      </c>
      <c r="B2409" t="s">
        <v>20038</v>
      </c>
      <c r="C2409" t="s">
        <v>20037</v>
      </c>
      <c r="D2409" t="s">
        <v>20036</v>
      </c>
      <c r="E2409" t="s">
        <v>13338</v>
      </c>
      <c r="F2409" t="s">
        <v>10658</v>
      </c>
      <c r="G2409" s="2">
        <v>42968</v>
      </c>
      <c r="H2409" s="1">
        <v>348872</v>
      </c>
      <c r="I2409" s="1">
        <v>345516</v>
      </c>
      <c r="J2409" s="1">
        <v>345516</v>
      </c>
      <c r="K2409" s="1">
        <v>147565.6</v>
      </c>
    </row>
    <row r="2410" spans="1:11" x14ac:dyDescent="0.25">
      <c r="A2410" t="s">
        <v>20035</v>
      </c>
      <c r="B2410" t="s">
        <v>20034</v>
      </c>
      <c r="C2410" t="s">
        <v>20033</v>
      </c>
      <c r="D2410" t="s">
        <v>20032</v>
      </c>
      <c r="E2410" t="s">
        <v>13338</v>
      </c>
      <c r="F2410" t="s">
        <v>10658</v>
      </c>
      <c r="G2410" s="2">
        <v>42977</v>
      </c>
      <c r="H2410" s="1">
        <v>13532</v>
      </c>
      <c r="I2410" s="1">
        <v>11891</v>
      </c>
      <c r="J2410" s="1">
        <v>11891</v>
      </c>
      <c r="K2410" s="1">
        <v>5945.5</v>
      </c>
    </row>
    <row r="2411" spans="1:11" x14ac:dyDescent="0.25">
      <c r="A2411" t="s">
        <v>20031</v>
      </c>
      <c r="B2411" t="s">
        <v>20030</v>
      </c>
      <c r="C2411" t="s">
        <v>20029</v>
      </c>
      <c r="D2411" t="s">
        <v>20028</v>
      </c>
      <c r="E2411" t="s">
        <v>13338</v>
      </c>
      <c r="F2411" t="s">
        <v>10658</v>
      </c>
      <c r="G2411" s="2">
        <v>42969</v>
      </c>
      <c r="H2411" s="1">
        <v>30241</v>
      </c>
      <c r="I2411" s="1">
        <v>29850</v>
      </c>
      <c r="J2411" s="1">
        <v>29850</v>
      </c>
      <c r="K2411" s="1">
        <v>12636.7</v>
      </c>
    </row>
    <row r="2412" spans="1:11" x14ac:dyDescent="0.25">
      <c r="A2412" t="s">
        <v>20027</v>
      </c>
      <c r="B2412" t="s">
        <v>20026</v>
      </c>
      <c r="C2412" t="s">
        <v>20025</v>
      </c>
      <c r="D2412" t="s">
        <v>20024</v>
      </c>
      <c r="E2412" t="s">
        <v>13338</v>
      </c>
      <c r="F2412" t="s">
        <v>10658</v>
      </c>
      <c r="G2412" s="2">
        <v>43059</v>
      </c>
      <c r="H2412" s="1">
        <v>100974</v>
      </c>
      <c r="I2412" s="1">
        <v>100923</v>
      </c>
      <c r="J2412" s="1">
        <v>100923</v>
      </c>
      <c r="K2412" s="1">
        <v>42749.4</v>
      </c>
    </row>
    <row r="2413" spans="1:11" x14ac:dyDescent="0.25">
      <c r="A2413" t="s">
        <v>20023</v>
      </c>
      <c r="B2413" t="s">
        <v>20022</v>
      </c>
      <c r="C2413" t="s">
        <v>20021</v>
      </c>
      <c r="D2413" t="s">
        <v>20020</v>
      </c>
      <c r="E2413" t="s">
        <v>13338</v>
      </c>
      <c r="F2413" t="s">
        <v>10658</v>
      </c>
      <c r="G2413" s="2">
        <v>43041</v>
      </c>
      <c r="H2413" s="1">
        <v>347366</v>
      </c>
      <c r="I2413" s="1">
        <v>345555</v>
      </c>
      <c r="J2413" s="1">
        <v>345555</v>
      </c>
      <c r="K2413" s="1">
        <v>143085.20000000001</v>
      </c>
    </row>
    <row r="2414" spans="1:11" x14ac:dyDescent="0.25">
      <c r="A2414" t="s">
        <v>20019</v>
      </c>
      <c r="B2414" t="s">
        <v>20018</v>
      </c>
      <c r="C2414" t="s">
        <v>20017</v>
      </c>
      <c r="D2414" t="s">
        <v>20016</v>
      </c>
      <c r="E2414" t="s">
        <v>13338</v>
      </c>
      <c r="F2414" t="s">
        <v>10658</v>
      </c>
      <c r="G2414" s="2">
        <v>42977</v>
      </c>
      <c r="H2414" s="1">
        <v>12180</v>
      </c>
      <c r="I2414" s="1">
        <v>11773</v>
      </c>
      <c r="J2414" s="1">
        <v>11773</v>
      </c>
      <c r="K2414" s="1">
        <v>5886.5</v>
      </c>
    </row>
    <row r="2415" spans="1:11" x14ac:dyDescent="0.25">
      <c r="A2415" t="s">
        <v>20015</v>
      </c>
      <c r="B2415" t="s">
        <v>20014</v>
      </c>
      <c r="C2415" t="s">
        <v>20013</v>
      </c>
      <c r="D2415" t="s">
        <v>20012</v>
      </c>
      <c r="E2415" t="s">
        <v>13338</v>
      </c>
      <c r="F2415" t="s">
        <v>4</v>
      </c>
      <c r="G2415" s="2">
        <v>43059</v>
      </c>
      <c r="H2415" s="1">
        <v>54711</v>
      </c>
      <c r="I2415" s="1">
        <v>54707</v>
      </c>
      <c r="J2415" s="1">
        <v>54707</v>
      </c>
      <c r="K2415" s="1">
        <v>27353.5</v>
      </c>
    </row>
    <row r="2416" spans="1:11" x14ac:dyDescent="0.25">
      <c r="A2416" t="s">
        <v>20011</v>
      </c>
      <c r="B2416" t="s">
        <v>20010</v>
      </c>
      <c r="C2416" t="s">
        <v>20009</v>
      </c>
      <c r="D2416" t="s">
        <v>20008</v>
      </c>
      <c r="E2416" t="s">
        <v>13338</v>
      </c>
      <c r="F2416" t="s">
        <v>10658</v>
      </c>
      <c r="G2416" s="2">
        <v>43013</v>
      </c>
      <c r="H2416" s="1">
        <v>36396</v>
      </c>
      <c r="I2416" s="1">
        <v>36302</v>
      </c>
      <c r="J2416" s="1">
        <v>36302</v>
      </c>
      <c r="K2416" s="1">
        <v>14520.8</v>
      </c>
    </row>
    <row r="2417" spans="1:11" x14ac:dyDescent="0.25">
      <c r="A2417" t="s">
        <v>20007</v>
      </c>
      <c r="B2417" t="s">
        <v>20006</v>
      </c>
      <c r="C2417" t="s">
        <v>4311</v>
      </c>
      <c r="D2417" t="s">
        <v>4310</v>
      </c>
      <c r="E2417" t="s">
        <v>13338</v>
      </c>
      <c r="F2417" t="s">
        <v>10658</v>
      </c>
      <c r="G2417" s="2">
        <v>43034</v>
      </c>
      <c r="H2417" s="1">
        <v>21702</v>
      </c>
      <c r="I2417" s="1">
        <v>20978</v>
      </c>
      <c r="J2417" s="1">
        <v>20978</v>
      </c>
      <c r="K2417" s="1">
        <v>10489</v>
      </c>
    </row>
    <row r="2418" spans="1:11" x14ac:dyDescent="0.25">
      <c r="A2418" t="s">
        <v>20005</v>
      </c>
      <c r="B2418" t="s">
        <v>20004</v>
      </c>
      <c r="C2418" t="s">
        <v>20003</v>
      </c>
      <c r="D2418" t="s">
        <v>20002</v>
      </c>
      <c r="E2418" t="s">
        <v>13338</v>
      </c>
      <c r="F2418" t="s">
        <v>10658</v>
      </c>
      <c r="G2418" s="2">
        <v>43054</v>
      </c>
      <c r="H2418" s="1">
        <v>4044</v>
      </c>
      <c r="I2418" s="1">
        <v>4042</v>
      </c>
      <c r="J2418" s="1">
        <v>4042</v>
      </c>
      <c r="K2418" s="1">
        <v>1616.8</v>
      </c>
    </row>
    <row r="2419" spans="1:11" x14ac:dyDescent="0.25">
      <c r="A2419" t="s">
        <v>20001</v>
      </c>
      <c r="B2419" t="s">
        <v>20000</v>
      </c>
      <c r="C2419" t="s">
        <v>19999</v>
      </c>
      <c r="D2419" t="s">
        <v>19998</v>
      </c>
      <c r="E2419" t="s">
        <v>13338</v>
      </c>
      <c r="F2419" t="s">
        <v>4</v>
      </c>
      <c r="G2419" s="2">
        <v>43052</v>
      </c>
      <c r="H2419" s="1">
        <v>1014074</v>
      </c>
      <c r="I2419" s="1">
        <v>1013567</v>
      </c>
      <c r="J2419" s="1">
        <v>1013567</v>
      </c>
      <c r="K2419" s="1">
        <v>405426.8</v>
      </c>
    </row>
    <row r="2420" spans="1:11" x14ac:dyDescent="0.25">
      <c r="A2420" t="s">
        <v>19997</v>
      </c>
      <c r="B2420" t="s">
        <v>19996</v>
      </c>
      <c r="C2420" t="s">
        <v>19995</v>
      </c>
      <c r="D2420" t="s">
        <v>19994</v>
      </c>
      <c r="E2420" t="s">
        <v>13338</v>
      </c>
      <c r="F2420" t="s">
        <v>4</v>
      </c>
      <c r="G2420" s="2">
        <v>43046</v>
      </c>
      <c r="I2420" s="1">
        <v>34550</v>
      </c>
      <c r="J2420" s="1">
        <v>34550</v>
      </c>
      <c r="K2420" s="1">
        <v>17275</v>
      </c>
    </row>
    <row r="2421" spans="1:11" x14ac:dyDescent="0.25">
      <c r="A2421" t="s">
        <v>19993</v>
      </c>
      <c r="B2421" t="s">
        <v>19992</v>
      </c>
      <c r="C2421" t="s">
        <v>19991</v>
      </c>
      <c r="D2421" t="s">
        <v>19990</v>
      </c>
      <c r="E2421" t="s">
        <v>13338</v>
      </c>
      <c r="F2421" t="s">
        <v>4</v>
      </c>
      <c r="G2421" s="2">
        <v>43046</v>
      </c>
      <c r="I2421" s="1">
        <v>75740</v>
      </c>
      <c r="J2421" s="1">
        <v>75740</v>
      </c>
      <c r="K2421" s="1">
        <v>33258.800000000003</v>
      </c>
    </row>
    <row r="2422" spans="1:11" x14ac:dyDescent="0.25">
      <c r="A2422" t="s">
        <v>19989</v>
      </c>
      <c r="B2422" t="s">
        <v>19988</v>
      </c>
      <c r="C2422" t="s">
        <v>19987</v>
      </c>
      <c r="D2422" t="s">
        <v>19986</v>
      </c>
      <c r="E2422" t="s">
        <v>13338</v>
      </c>
      <c r="F2422" t="s">
        <v>10658</v>
      </c>
      <c r="G2422" s="2">
        <v>43014</v>
      </c>
      <c r="I2422" s="1">
        <v>14958</v>
      </c>
      <c r="J2422" s="1">
        <v>14958</v>
      </c>
      <c r="K2422" s="1">
        <v>5983.2</v>
      </c>
    </row>
    <row r="2423" spans="1:11" x14ac:dyDescent="0.25">
      <c r="A2423" t="s">
        <v>19985</v>
      </c>
      <c r="B2423" t="s">
        <v>19984</v>
      </c>
      <c r="C2423" t="s">
        <v>19983</v>
      </c>
      <c r="D2423" t="s">
        <v>19982</v>
      </c>
      <c r="E2423" t="s">
        <v>13338</v>
      </c>
      <c r="F2423" t="s">
        <v>10658</v>
      </c>
      <c r="G2423" s="2">
        <v>43003</v>
      </c>
      <c r="I2423" s="1">
        <v>25838</v>
      </c>
      <c r="J2423" s="1">
        <v>25838</v>
      </c>
      <c r="K2423" s="1">
        <v>11412</v>
      </c>
    </row>
    <row r="2424" spans="1:11" x14ac:dyDescent="0.25">
      <c r="A2424" t="s">
        <v>19981</v>
      </c>
      <c r="B2424" t="s">
        <v>19980</v>
      </c>
      <c r="C2424" t="s">
        <v>19979</v>
      </c>
      <c r="D2424" t="s">
        <v>19978</v>
      </c>
      <c r="E2424" t="s">
        <v>13338</v>
      </c>
      <c r="F2424" t="s">
        <v>10658</v>
      </c>
      <c r="G2424" s="2">
        <v>42997</v>
      </c>
      <c r="H2424" s="1">
        <v>10982</v>
      </c>
      <c r="I2424" s="1">
        <v>10982</v>
      </c>
      <c r="J2424" s="1">
        <v>10982</v>
      </c>
      <c r="K2424" s="1">
        <v>4589.3</v>
      </c>
    </row>
    <row r="2425" spans="1:11" x14ac:dyDescent="0.25">
      <c r="A2425" t="s">
        <v>19977</v>
      </c>
      <c r="B2425" t="s">
        <v>19976</v>
      </c>
      <c r="C2425" t="s">
        <v>12088</v>
      </c>
      <c r="D2425" t="s">
        <v>12087</v>
      </c>
      <c r="E2425" t="s">
        <v>13338</v>
      </c>
      <c r="F2425" t="s">
        <v>10658</v>
      </c>
      <c r="G2425" s="2">
        <v>43048</v>
      </c>
      <c r="H2425" s="1">
        <v>18790</v>
      </c>
      <c r="I2425" s="1">
        <v>18163</v>
      </c>
      <c r="J2425" s="1">
        <v>18163</v>
      </c>
      <c r="K2425" s="1">
        <v>9081.5</v>
      </c>
    </row>
    <row r="2426" spans="1:11" x14ac:dyDescent="0.25">
      <c r="A2426" t="s">
        <v>19975</v>
      </c>
      <c r="B2426" t="s">
        <v>19974</v>
      </c>
      <c r="C2426" t="s">
        <v>104</v>
      </c>
      <c r="D2426" t="s">
        <v>103</v>
      </c>
      <c r="E2426" t="s">
        <v>13338</v>
      </c>
      <c r="F2426" t="s">
        <v>10658</v>
      </c>
      <c r="G2426" s="2">
        <v>43059</v>
      </c>
      <c r="H2426" s="1">
        <v>475592</v>
      </c>
      <c r="I2426" s="1">
        <v>470613</v>
      </c>
      <c r="J2426" s="1">
        <v>470613</v>
      </c>
      <c r="K2426" s="1">
        <v>212692.9</v>
      </c>
    </row>
    <row r="2427" spans="1:11" x14ac:dyDescent="0.25">
      <c r="A2427" t="s">
        <v>19973</v>
      </c>
      <c r="B2427" t="s">
        <v>19972</v>
      </c>
      <c r="C2427" t="s">
        <v>19971</v>
      </c>
      <c r="D2427" t="s">
        <v>19970</v>
      </c>
      <c r="E2427" t="s">
        <v>13338</v>
      </c>
      <c r="F2427" t="s">
        <v>10658</v>
      </c>
      <c r="G2427" s="2">
        <v>42971</v>
      </c>
      <c r="H2427" s="1">
        <v>324938</v>
      </c>
      <c r="I2427" s="1">
        <v>319846</v>
      </c>
      <c r="J2427" s="1">
        <v>319846</v>
      </c>
      <c r="K2427" s="1">
        <v>140489.29999999999</v>
      </c>
    </row>
    <row r="2428" spans="1:11" x14ac:dyDescent="0.25">
      <c r="A2428" t="s">
        <v>19969</v>
      </c>
      <c r="B2428" t="s">
        <v>19968</v>
      </c>
      <c r="C2428" t="s">
        <v>19967</v>
      </c>
      <c r="D2428" t="s">
        <v>19966</v>
      </c>
      <c r="E2428" t="s">
        <v>13338</v>
      </c>
      <c r="F2428" t="s">
        <v>10658</v>
      </c>
      <c r="G2428" s="2">
        <v>42955</v>
      </c>
      <c r="H2428" s="1">
        <v>2926</v>
      </c>
      <c r="I2428" s="1">
        <v>2925</v>
      </c>
      <c r="J2428" s="1">
        <v>2925</v>
      </c>
      <c r="K2428" s="1">
        <v>1170</v>
      </c>
    </row>
    <row r="2429" spans="1:11" x14ac:dyDescent="0.25">
      <c r="A2429" t="s">
        <v>19965</v>
      </c>
      <c r="B2429" t="s">
        <v>19964</v>
      </c>
      <c r="C2429" t="s">
        <v>19963</v>
      </c>
      <c r="D2429" t="s">
        <v>19962</v>
      </c>
      <c r="E2429" t="s">
        <v>13338</v>
      </c>
      <c r="F2429" t="s">
        <v>10658</v>
      </c>
      <c r="G2429" s="2">
        <v>43075</v>
      </c>
      <c r="H2429" s="1">
        <v>418983</v>
      </c>
      <c r="I2429" s="1">
        <v>389314</v>
      </c>
      <c r="J2429" s="1">
        <v>389314</v>
      </c>
      <c r="K2429" s="1">
        <v>160627.29999999999</v>
      </c>
    </row>
    <row r="2430" spans="1:11" x14ac:dyDescent="0.25">
      <c r="A2430" t="s">
        <v>19961</v>
      </c>
      <c r="B2430" t="s">
        <v>19960</v>
      </c>
      <c r="C2430" t="s">
        <v>19959</v>
      </c>
      <c r="D2430" t="s">
        <v>19958</v>
      </c>
      <c r="E2430" t="s">
        <v>13338</v>
      </c>
      <c r="F2430" t="s">
        <v>4</v>
      </c>
      <c r="G2430" s="2">
        <v>43048</v>
      </c>
      <c r="H2430" s="1">
        <v>36558</v>
      </c>
      <c r="I2430" s="1">
        <v>36489</v>
      </c>
      <c r="J2430" s="1">
        <v>36489</v>
      </c>
      <c r="K2430" s="1">
        <v>14595.6</v>
      </c>
    </row>
    <row r="2431" spans="1:11" x14ac:dyDescent="0.25">
      <c r="A2431" t="s">
        <v>19957</v>
      </c>
      <c r="B2431" t="s">
        <v>19956</v>
      </c>
      <c r="C2431" t="s">
        <v>19955</v>
      </c>
      <c r="D2431" t="s">
        <v>19954</v>
      </c>
      <c r="E2431" t="s">
        <v>13338</v>
      </c>
      <c r="F2431" t="s">
        <v>10658</v>
      </c>
      <c r="G2431" s="2">
        <v>42969</v>
      </c>
      <c r="I2431" s="1">
        <v>18097</v>
      </c>
      <c r="J2431" s="1">
        <v>18097</v>
      </c>
      <c r="K2431" s="1">
        <v>7406.8</v>
      </c>
    </row>
    <row r="2432" spans="1:11" x14ac:dyDescent="0.25">
      <c r="A2432" t="s">
        <v>19953</v>
      </c>
      <c r="B2432" t="s">
        <v>19952</v>
      </c>
      <c r="C2432" t="s">
        <v>19951</v>
      </c>
      <c r="D2432" t="s">
        <v>19950</v>
      </c>
      <c r="E2432" t="s">
        <v>13338</v>
      </c>
      <c r="F2432" t="s">
        <v>10658</v>
      </c>
      <c r="G2432" s="2">
        <v>42963</v>
      </c>
      <c r="H2432" s="1">
        <v>19931</v>
      </c>
      <c r="I2432" s="1">
        <v>19911</v>
      </c>
      <c r="J2432" s="1">
        <v>19911</v>
      </c>
      <c r="K2432" s="1">
        <v>7964.4</v>
      </c>
    </row>
    <row r="2433" spans="1:11" x14ac:dyDescent="0.25">
      <c r="A2433" t="s">
        <v>19949</v>
      </c>
      <c r="B2433" t="s">
        <v>19948</v>
      </c>
      <c r="C2433" t="s">
        <v>8060</v>
      </c>
      <c r="D2433" t="s">
        <v>8059</v>
      </c>
      <c r="E2433" t="s">
        <v>13338</v>
      </c>
      <c r="F2433" t="s">
        <v>10658</v>
      </c>
      <c r="G2433" s="2">
        <v>43083</v>
      </c>
      <c r="H2433" s="1">
        <v>250444</v>
      </c>
      <c r="I2433" s="1">
        <v>245989</v>
      </c>
      <c r="J2433" s="1">
        <v>245989</v>
      </c>
      <c r="K2433" s="1">
        <v>110023.4</v>
      </c>
    </row>
    <row r="2434" spans="1:11" x14ac:dyDescent="0.25">
      <c r="A2434" t="s">
        <v>19947</v>
      </c>
      <c r="B2434" t="s">
        <v>19946</v>
      </c>
      <c r="C2434" t="s">
        <v>19945</v>
      </c>
      <c r="D2434" t="s">
        <v>19944</v>
      </c>
      <c r="E2434" t="s">
        <v>13338</v>
      </c>
      <c r="F2434" t="s">
        <v>10658</v>
      </c>
      <c r="G2434" s="2">
        <v>42950</v>
      </c>
      <c r="H2434" s="1">
        <v>132972</v>
      </c>
      <c r="I2434" s="1">
        <v>132923</v>
      </c>
      <c r="J2434" s="1">
        <v>132923</v>
      </c>
      <c r="K2434" s="1">
        <v>55296.800000000003</v>
      </c>
    </row>
    <row r="2435" spans="1:11" x14ac:dyDescent="0.25">
      <c r="A2435" t="s">
        <v>19943</v>
      </c>
      <c r="B2435" t="s">
        <v>19942</v>
      </c>
      <c r="C2435" t="s">
        <v>19941</v>
      </c>
      <c r="D2435" t="s">
        <v>19940</v>
      </c>
      <c r="E2435" t="s">
        <v>13338</v>
      </c>
      <c r="F2435" t="s">
        <v>4</v>
      </c>
      <c r="G2435" s="2">
        <v>43052</v>
      </c>
      <c r="H2435" s="1">
        <v>333284</v>
      </c>
      <c r="I2435" s="1">
        <v>380496</v>
      </c>
      <c r="J2435" s="1">
        <v>380496</v>
      </c>
      <c r="K2435" s="1">
        <v>165696.4</v>
      </c>
    </row>
    <row r="2436" spans="1:11" x14ac:dyDescent="0.25">
      <c r="A2436" t="s">
        <v>19939</v>
      </c>
      <c r="B2436" t="s">
        <v>19938</v>
      </c>
      <c r="C2436" t="s">
        <v>19937</v>
      </c>
      <c r="D2436" t="s">
        <v>19936</v>
      </c>
      <c r="E2436" t="s">
        <v>13338</v>
      </c>
      <c r="F2436" t="s">
        <v>4</v>
      </c>
      <c r="G2436" s="2">
        <v>42969</v>
      </c>
      <c r="H2436" s="1">
        <v>3092</v>
      </c>
      <c r="I2436" s="1">
        <v>2929</v>
      </c>
      <c r="J2436" s="1">
        <v>2929</v>
      </c>
      <c r="K2436" s="1">
        <v>1464.5</v>
      </c>
    </row>
    <row r="2437" spans="1:11" x14ac:dyDescent="0.25">
      <c r="A2437" t="s">
        <v>19935</v>
      </c>
      <c r="B2437" t="s">
        <v>19934</v>
      </c>
      <c r="C2437" t="s">
        <v>19933</v>
      </c>
      <c r="D2437" t="s">
        <v>19932</v>
      </c>
      <c r="E2437" t="s">
        <v>13338</v>
      </c>
      <c r="F2437" t="s">
        <v>4</v>
      </c>
      <c r="G2437" s="2">
        <v>43034</v>
      </c>
      <c r="H2437" s="1">
        <v>129558</v>
      </c>
      <c r="J2437" s="1">
        <v>129558</v>
      </c>
      <c r="K2437" s="1">
        <v>51823.199999999997</v>
      </c>
    </row>
    <row r="2438" spans="1:11" x14ac:dyDescent="0.25">
      <c r="A2438" t="s">
        <v>19931</v>
      </c>
      <c r="B2438" t="s">
        <v>19930</v>
      </c>
      <c r="C2438" t="s">
        <v>19929</v>
      </c>
      <c r="D2438" t="s">
        <v>19928</v>
      </c>
      <c r="E2438" t="s">
        <v>13338</v>
      </c>
      <c r="F2438" t="s">
        <v>10658</v>
      </c>
      <c r="G2438" s="2">
        <v>43012</v>
      </c>
      <c r="H2438" s="1">
        <v>85568</v>
      </c>
      <c r="I2438" s="1">
        <v>85527</v>
      </c>
      <c r="J2438" s="1">
        <v>85527</v>
      </c>
      <c r="K2438" s="1">
        <v>34210.800000000003</v>
      </c>
    </row>
    <row r="2439" spans="1:11" x14ac:dyDescent="0.25">
      <c r="A2439" t="s">
        <v>19927</v>
      </c>
      <c r="B2439" t="s">
        <v>19926</v>
      </c>
      <c r="C2439" t="s">
        <v>19509</v>
      </c>
      <c r="D2439" t="s">
        <v>19508</v>
      </c>
      <c r="E2439" t="s">
        <v>13338</v>
      </c>
      <c r="F2439" t="s">
        <v>10658</v>
      </c>
      <c r="G2439" s="2">
        <v>42760</v>
      </c>
      <c r="I2439" s="1">
        <v>325843</v>
      </c>
      <c r="J2439" s="1">
        <v>325843</v>
      </c>
      <c r="K2439" s="1">
        <v>158067.56</v>
      </c>
    </row>
    <row r="2440" spans="1:11" x14ac:dyDescent="0.25">
      <c r="A2440" t="s">
        <v>19925</v>
      </c>
      <c r="B2440" t="s">
        <v>19924</v>
      </c>
      <c r="C2440" t="s">
        <v>19923</v>
      </c>
      <c r="D2440" t="s">
        <v>19922</v>
      </c>
      <c r="E2440" t="s">
        <v>13338</v>
      </c>
      <c r="F2440" t="s">
        <v>4</v>
      </c>
      <c r="G2440" s="2">
        <v>42989</v>
      </c>
      <c r="H2440" s="1">
        <v>358332</v>
      </c>
      <c r="I2440" s="1">
        <v>329383</v>
      </c>
      <c r="J2440" s="1">
        <v>329383</v>
      </c>
      <c r="K2440" s="1">
        <v>152196</v>
      </c>
    </row>
    <row r="2441" spans="1:11" x14ac:dyDescent="0.25">
      <c r="A2441" t="s">
        <v>19921</v>
      </c>
      <c r="B2441" t="s">
        <v>19920</v>
      </c>
      <c r="C2441" t="s">
        <v>19919</v>
      </c>
      <c r="D2441" t="s">
        <v>19918</v>
      </c>
      <c r="E2441" t="s">
        <v>13338</v>
      </c>
      <c r="F2441" t="s">
        <v>10658</v>
      </c>
      <c r="G2441" s="2">
        <v>42989</v>
      </c>
      <c r="H2441" s="1">
        <v>308192</v>
      </c>
      <c r="I2441" s="1">
        <v>308114</v>
      </c>
      <c r="J2441" s="1">
        <v>308114</v>
      </c>
      <c r="K2441" s="1">
        <v>123245.6</v>
      </c>
    </row>
    <row r="2442" spans="1:11" x14ac:dyDescent="0.25">
      <c r="A2442" t="s">
        <v>19917</v>
      </c>
      <c r="B2442" t="s">
        <v>19916</v>
      </c>
      <c r="C2442" t="s">
        <v>19915</v>
      </c>
      <c r="D2442" t="s">
        <v>19914</v>
      </c>
      <c r="E2442" t="s">
        <v>13338</v>
      </c>
      <c r="F2442" t="s">
        <v>4</v>
      </c>
      <c r="G2442" s="2">
        <v>43004</v>
      </c>
      <c r="H2442" s="1">
        <v>55998</v>
      </c>
      <c r="I2442" s="1">
        <v>55972</v>
      </c>
      <c r="J2442" s="1">
        <v>55972</v>
      </c>
      <c r="K2442" s="1">
        <v>22539.5</v>
      </c>
    </row>
    <row r="2443" spans="1:11" x14ac:dyDescent="0.25">
      <c r="A2443" t="s">
        <v>19913</v>
      </c>
      <c r="B2443" t="s">
        <v>19912</v>
      </c>
      <c r="C2443" t="s">
        <v>19911</v>
      </c>
      <c r="D2443" t="s">
        <v>19910</v>
      </c>
      <c r="E2443" t="s">
        <v>13338</v>
      </c>
      <c r="F2443" t="s">
        <v>10658</v>
      </c>
      <c r="G2443" s="2">
        <v>42977</v>
      </c>
      <c r="H2443" s="1">
        <v>82328</v>
      </c>
      <c r="I2443" s="1">
        <v>74841</v>
      </c>
      <c r="J2443" s="1">
        <v>74841</v>
      </c>
      <c r="K2443" s="1">
        <v>37420.5</v>
      </c>
    </row>
    <row r="2444" spans="1:11" x14ac:dyDescent="0.25">
      <c r="A2444" t="s">
        <v>19909</v>
      </c>
      <c r="B2444" t="s">
        <v>19908</v>
      </c>
      <c r="C2444" t="s">
        <v>8891</v>
      </c>
      <c r="D2444" t="s">
        <v>8890</v>
      </c>
      <c r="E2444" t="s">
        <v>13338</v>
      </c>
      <c r="F2444" t="s">
        <v>10658</v>
      </c>
      <c r="G2444" s="2">
        <v>43052</v>
      </c>
      <c r="I2444" s="1">
        <v>42099</v>
      </c>
      <c r="J2444" s="1">
        <v>42099</v>
      </c>
      <c r="K2444" s="1">
        <v>21049.5</v>
      </c>
    </row>
    <row r="2445" spans="1:11" x14ac:dyDescent="0.25">
      <c r="A2445" t="s">
        <v>19907</v>
      </c>
      <c r="B2445" t="s">
        <v>19906</v>
      </c>
      <c r="C2445" t="s">
        <v>19905</v>
      </c>
      <c r="D2445" t="s">
        <v>19904</v>
      </c>
      <c r="E2445" t="s">
        <v>13338</v>
      </c>
      <c r="F2445" t="s">
        <v>10658</v>
      </c>
      <c r="G2445" s="2">
        <v>43004</v>
      </c>
      <c r="H2445" s="1">
        <v>1174262</v>
      </c>
      <c r="I2445" s="1">
        <v>1509011</v>
      </c>
      <c r="J2445" s="1">
        <v>1509011</v>
      </c>
      <c r="K2445" s="1">
        <v>754505.5</v>
      </c>
    </row>
    <row r="2446" spans="1:11" x14ac:dyDescent="0.25">
      <c r="A2446" t="s">
        <v>19903</v>
      </c>
      <c r="B2446" t="s">
        <v>19902</v>
      </c>
      <c r="C2446" t="s">
        <v>19901</v>
      </c>
      <c r="D2446" t="s">
        <v>19900</v>
      </c>
      <c r="E2446" t="s">
        <v>13338</v>
      </c>
      <c r="F2446" t="s">
        <v>10658</v>
      </c>
      <c r="G2446" s="2">
        <v>43054</v>
      </c>
      <c r="I2446" s="1">
        <v>1127075</v>
      </c>
      <c r="J2446" s="1">
        <v>1127075</v>
      </c>
      <c r="K2446" s="1">
        <v>561241</v>
      </c>
    </row>
    <row r="2447" spans="1:11" x14ac:dyDescent="0.25">
      <c r="A2447" t="s">
        <v>19899</v>
      </c>
      <c r="B2447" t="s">
        <v>19898</v>
      </c>
      <c r="C2447" t="s">
        <v>19897</v>
      </c>
      <c r="D2447" t="s">
        <v>19896</v>
      </c>
      <c r="E2447" t="s">
        <v>13338</v>
      </c>
      <c r="F2447" t="s">
        <v>10658</v>
      </c>
      <c r="G2447" s="2">
        <v>43059</v>
      </c>
      <c r="I2447" s="1">
        <v>595211</v>
      </c>
      <c r="J2447" s="1">
        <v>595211</v>
      </c>
      <c r="K2447" s="1">
        <v>297605.5</v>
      </c>
    </row>
    <row r="2448" spans="1:11" x14ac:dyDescent="0.25">
      <c r="A2448" t="s">
        <v>19895</v>
      </c>
      <c r="B2448" t="s">
        <v>19894</v>
      </c>
      <c r="C2448" t="s">
        <v>19893</v>
      </c>
      <c r="D2448" t="s">
        <v>19892</v>
      </c>
      <c r="E2448" t="s">
        <v>13338</v>
      </c>
      <c r="F2448" t="s">
        <v>10658</v>
      </c>
      <c r="G2448" s="2">
        <v>42989</v>
      </c>
      <c r="H2448" s="1">
        <v>60186</v>
      </c>
      <c r="I2448" s="1">
        <v>60162</v>
      </c>
      <c r="J2448" s="1">
        <v>60162</v>
      </c>
      <c r="K2448" s="1">
        <v>24064.799999999999</v>
      </c>
    </row>
    <row r="2449" spans="1:11" x14ac:dyDescent="0.25">
      <c r="A2449" t="s">
        <v>19891</v>
      </c>
      <c r="B2449" t="s">
        <v>19890</v>
      </c>
      <c r="C2449" t="s">
        <v>18908</v>
      </c>
      <c r="D2449" t="s">
        <v>19889</v>
      </c>
      <c r="E2449" t="s">
        <v>13338</v>
      </c>
      <c r="F2449" t="s">
        <v>10658</v>
      </c>
      <c r="G2449" s="2">
        <v>43040</v>
      </c>
      <c r="H2449" s="1">
        <v>4252</v>
      </c>
      <c r="I2449" s="1">
        <v>4250</v>
      </c>
      <c r="J2449" s="1">
        <v>4250</v>
      </c>
      <c r="K2449" s="1">
        <v>1700</v>
      </c>
    </row>
    <row r="2450" spans="1:11" x14ac:dyDescent="0.25">
      <c r="A2450" t="s">
        <v>19888</v>
      </c>
      <c r="B2450" t="s">
        <v>19887</v>
      </c>
      <c r="C2450" t="s">
        <v>19886</v>
      </c>
      <c r="D2450" t="s">
        <v>19885</v>
      </c>
      <c r="E2450" t="s">
        <v>13338</v>
      </c>
      <c r="F2450" t="s">
        <v>10658</v>
      </c>
      <c r="G2450" s="2">
        <v>42999</v>
      </c>
      <c r="H2450" s="1">
        <v>12274</v>
      </c>
      <c r="I2450" s="1">
        <v>12268</v>
      </c>
      <c r="J2450" s="1">
        <v>12268</v>
      </c>
      <c r="K2450" s="1">
        <v>4907.2</v>
      </c>
    </row>
    <row r="2451" spans="1:11" x14ac:dyDescent="0.25">
      <c r="A2451" t="s">
        <v>19884</v>
      </c>
      <c r="B2451" t="s">
        <v>19883</v>
      </c>
      <c r="C2451" t="s">
        <v>6117</v>
      </c>
      <c r="D2451" t="s">
        <v>6116</v>
      </c>
      <c r="E2451" t="s">
        <v>13338</v>
      </c>
      <c r="F2451" t="s">
        <v>10658</v>
      </c>
      <c r="G2451" s="2">
        <v>42956</v>
      </c>
      <c r="H2451" s="1">
        <v>613800</v>
      </c>
      <c r="I2451" s="1">
        <v>608789</v>
      </c>
      <c r="J2451" s="1">
        <v>608789</v>
      </c>
      <c r="K2451" s="1">
        <v>258143.9</v>
      </c>
    </row>
    <row r="2452" spans="1:11" x14ac:dyDescent="0.25">
      <c r="A2452" t="s">
        <v>19882</v>
      </c>
      <c r="B2452" t="s">
        <v>19881</v>
      </c>
      <c r="C2452" t="s">
        <v>19880</v>
      </c>
      <c r="D2452" t="s">
        <v>19879</v>
      </c>
      <c r="E2452" t="s">
        <v>13338</v>
      </c>
      <c r="F2452" t="s">
        <v>10658</v>
      </c>
      <c r="G2452" s="2">
        <v>42969</v>
      </c>
      <c r="H2452" s="1">
        <v>12261</v>
      </c>
      <c r="I2452" s="1">
        <v>7456</v>
      </c>
      <c r="J2452" s="1">
        <v>7456</v>
      </c>
      <c r="K2452" s="1">
        <v>3504.1</v>
      </c>
    </row>
    <row r="2453" spans="1:11" x14ac:dyDescent="0.25">
      <c r="A2453" t="s">
        <v>19878</v>
      </c>
      <c r="B2453" t="s">
        <v>19877</v>
      </c>
      <c r="C2453" t="s">
        <v>19876</v>
      </c>
      <c r="D2453" t="s">
        <v>19875</v>
      </c>
      <c r="E2453" t="s">
        <v>13338</v>
      </c>
      <c r="F2453" t="s">
        <v>10658</v>
      </c>
      <c r="G2453" s="2">
        <v>42964</v>
      </c>
      <c r="H2453" s="1">
        <v>104218</v>
      </c>
      <c r="I2453" s="1">
        <v>104114</v>
      </c>
      <c r="J2453" s="1">
        <v>104114</v>
      </c>
      <c r="K2453" s="1">
        <v>41645.599999999999</v>
      </c>
    </row>
    <row r="2454" spans="1:11" x14ac:dyDescent="0.25">
      <c r="A2454" t="s">
        <v>19874</v>
      </c>
      <c r="B2454" t="s">
        <v>19873</v>
      </c>
      <c r="C2454" t="s">
        <v>19872</v>
      </c>
      <c r="D2454" t="s">
        <v>19871</v>
      </c>
      <c r="E2454" t="s">
        <v>13338</v>
      </c>
      <c r="F2454" t="s">
        <v>10658</v>
      </c>
      <c r="G2454" s="2">
        <v>42951</v>
      </c>
      <c r="H2454" s="1">
        <v>91533</v>
      </c>
      <c r="I2454" s="1">
        <v>91469</v>
      </c>
      <c r="J2454" s="1">
        <v>91469</v>
      </c>
      <c r="K2454" s="1">
        <v>36587.599999999999</v>
      </c>
    </row>
    <row r="2455" spans="1:11" x14ac:dyDescent="0.25">
      <c r="A2455" t="s">
        <v>19870</v>
      </c>
      <c r="B2455" t="s">
        <v>19869</v>
      </c>
      <c r="C2455" t="s">
        <v>19868</v>
      </c>
      <c r="D2455" t="s">
        <v>19867</v>
      </c>
      <c r="E2455" t="s">
        <v>13338</v>
      </c>
      <c r="F2455" t="s">
        <v>10658</v>
      </c>
      <c r="G2455" s="2">
        <v>43025</v>
      </c>
      <c r="H2455" s="1">
        <v>22248</v>
      </c>
      <c r="I2455" s="1">
        <v>22237</v>
      </c>
      <c r="J2455" s="1">
        <v>22237</v>
      </c>
      <c r="K2455" s="1">
        <v>8894.7999999999993</v>
      </c>
    </row>
    <row r="2456" spans="1:11" x14ac:dyDescent="0.25">
      <c r="A2456" t="s">
        <v>19866</v>
      </c>
      <c r="B2456" t="s">
        <v>19865</v>
      </c>
      <c r="C2456" t="s">
        <v>19864</v>
      </c>
      <c r="D2456" t="s">
        <v>19863</v>
      </c>
      <c r="E2456" t="s">
        <v>13338</v>
      </c>
      <c r="F2456" t="s">
        <v>10658</v>
      </c>
      <c r="G2456" s="2">
        <v>42970</v>
      </c>
      <c r="H2456" s="1">
        <v>68784</v>
      </c>
      <c r="I2456" s="1">
        <v>68681</v>
      </c>
      <c r="J2456" s="1">
        <v>68681</v>
      </c>
      <c r="K2456" s="1">
        <v>27674.6</v>
      </c>
    </row>
    <row r="2457" spans="1:11" x14ac:dyDescent="0.25">
      <c r="A2457" t="s">
        <v>19862</v>
      </c>
      <c r="B2457" t="s">
        <v>19861</v>
      </c>
      <c r="C2457" t="s">
        <v>19860</v>
      </c>
      <c r="D2457" t="s">
        <v>19859</v>
      </c>
      <c r="E2457" t="s">
        <v>13338</v>
      </c>
      <c r="F2457" t="s">
        <v>10658</v>
      </c>
      <c r="G2457" s="2">
        <v>42991</v>
      </c>
      <c r="H2457" s="1">
        <v>109637</v>
      </c>
      <c r="I2457" s="1">
        <v>107444</v>
      </c>
      <c r="J2457" s="1">
        <v>107444</v>
      </c>
      <c r="K2457" s="1">
        <v>53722</v>
      </c>
    </row>
    <row r="2458" spans="1:11" x14ac:dyDescent="0.25">
      <c r="A2458" t="s">
        <v>19858</v>
      </c>
      <c r="B2458" t="s">
        <v>19857</v>
      </c>
      <c r="C2458" t="s">
        <v>19856</v>
      </c>
      <c r="D2458" t="s">
        <v>19855</v>
      </c>
      <c r="E2458" t="s">
        <v>13338</v>
      </c>
      <c r="F2458" t="s">
        <v>10658</v>
      </c>
      <c r="G2458" s="2">
        <v>42997</v>
      </c>
      <c r="H2458" s="1">
        <v>11633</v>
      </c>
      <c r="I2458" s="1">
        <v>11585</v>
      </c>
      <c r="J2458" s="1">
        <v>11585</v>
      </c>
      <c r="K2458" s="1">
        <v>4634</v>
      </c>
    </row>
    <row r="2459" spans="1:11" x14ac:dyDescent="0.25">
      <c r="A2459" t="s">
        <v>19854</v>
      </c>
      <c r="B2459" t="s">
        <v>19853</v>
      </c>
      <c r="C2459" t="s">
        <v>19852</v>
      </c>
      <c r="D2459" t="s">
        <v>19851</v>
      </c>
      <c r="E2459" t="s">
        <v>13338</v>
      </c>
      <c r="F2459" t="s">
        <v>10658</v>
      </c>
      <c r="G2459" s="2">
        <v>43046</v>
      </c>
      <c r="H2459" s="1">
        <v>47330</v>
      </c>
      <c r="I2459" s="1">
        <v>45861</v>
      </c>
      <c r="J2459" s="1">
        <v>45861</v>
      </c>
      <c r="K2459" s="1">
        <v>19314.400000000001</v>
      </c>
    </row>
    <row r="2460" spans="1:11" x14ac:dyDescent="0.25">
      <c r="A2460" t="s">
        <v>19850</v>
      </c>
      <c r="B2460" t="s">
        <v>19849</v>
      </c>
      <c r="C2460" t="s">
        <v>12985</v>
      </c>
      <c r="D2460" t="s">
        <v>12984</v>
      </c>
      <c r="E2460" t="s">
        <v>13338</v>
      </c>
      <c r="F2460" t="s">
        <v>4</v>
      </c>
      <c r="G2460" s="2">
        <v>43048</v>
      </c>
      <c r="H2460" s="1">
        <v>478802</v>
      </c>
      <c r="I2460" s="1">
        <v>476357</v>
      </c>
      <c r="J2460" s="1">
        <v>476357</v>
      </c>
      <c r="K2460" s="1">
        <v>201972.4</v>
      </c>
    </row>
    <row r="2461" spans="1:11" x14ac:dyDescent="0.25">
      <c r="A2461" t="s">
        <v>19848</v>
      </c>
      <c r="B2461" t="s">
        <v>19847</v>
      </c>
      <c r="C2461" t="s">
        <v>19846</v>
      </c>
      <c r="D2461" t="s">
        <v>19845</v>
      </c>
      <c r="E2461" t="s">
        <v>13338</v>
      </c>
      <c r="F2461" t="s">
        <v>10658</v>
      </c>
      <c r="G2461" s="2">
        <v>43014</v>
      </c>
      <c r="I2461" s="1">
        <v>16406</v>
      </c>
      <c r="J2461" s="1">
        <v>16406</v>
      </c>
      <c r="K2461" s="1">
        <v>8203</v>
      </c>
    </row>
    <row r="2462" spans="1:11" x14ac:dyDescent="0.25">
      <c r="A2462" t="s">
        <v>19844</v>
      </c>
      <c r="B2462" t="s">
        <v>19843</v>
      </c>
      <c r="C2462" t="s">
        <v>19842</v>
      </c>
      <c r="D2462" t="s">
        <v>19841</v>
      </c>
      <c r="E2462" t="s">
        <v>13338</v>
      </c>
      <c r="F2462" t="s">
        <v>10658</v>
      </c>
      <c r="G2462" s="2">
        <v>42970</v>
      </c>
      <c r="H2462" s="1">
        <v>392576</v>
      </c>
      <c r="I2462" s="1">
        <v>403468</v>
      </c>
      <c r="J2462" s="1">
        <v>403468</v>
      </c>
      <c r="K2462" s="1">
        <v>171948.2</v>
      </c>
    </row>
    <row r="2463" spans="1:11" x14ac:dyDescent="0.25">
      <c r="A2463" t="s">
        <v>19840</v>
      </c>
      <c r="B2463" t="s">
        <v>19839</v>
      </c>
      <c r="C2463" t="s">
        <v>6182</v>
      </c>
      <c r="D2463" t="s">
        <v>6181</v>
      </c>
      <c r="E2463" t="s">
        <v>13338</v>
      </c>
      <c r="F2463" t="s">
        <v>10658</v>
      </c>
      <c r="G2463" s="2">
        <v>42970</v>
      </c>
      <c r="H2463" s="1">
        <v>371446</v>
      </c>
      <c r="I2463" s="1">
        <v>369769</v>
      </c>
      <c r="J2463" s="1">
        <v>369769</v>
      </c>
      <c r="K2463" s="1">
        <v>151898</v>
      </c>
    </row>
    <row r="2464" spans="1:11" x14ac:dyDescent="0.25">
      <c r="A2464" t="s">
        <v>19838</v>
      </c>
      <c r="B2464" t="s">
        <v>19837</v>
      </c>
      <c r="C2464" t="s">
        <v>19836</v>
      </c>
      <c r="D2464" t="s">
        <v>19835</v>
      </c>
      <c r="E2464" t="s">
        <v>13338</v>
      </c>
      <c r="F2464" t="s">
        <v>10658</v>
      </c>
      <c r="G2464" s="2">
        <v>42999</v>
      </c>
      <c r="H2464" s="1">
        <v>155708</v>
      </c>
      <c r="I2464" s="1">
        <v>155630</v>
      </c>
      <c r="J2464" s="1">
        <v>155630</v>
      </c>
      <c r="K2464" s="1">
        <v>62252</v>
      </c>
    </row>
    <row r="2465" spans="1:11" x14ac:dyDescent="0.25">
      <c r="A2465" t="s">
        <v>19834</v>
      </c>
      <c r="B2465" t="s">
        <v>19833</v>
      </c>
      <c r="C2465" t="s">
        <v>19832</v>
      </c>
      <c r="D2465" t="s">
        <v>19831</v>
      </c>
      <c r="E2465" t="s">
        <v>13338</v>
      </c>
      <c r="F2465" t="s">
        <v>4</v>
      </c>
      <c r="G2465" s="2">
        <v>42991</v>
      </c>
      <c r="H2465" s="1">
        <v>142128</v>
      </c>
      <c r="I2465" s="1">
        <v>142057</v>
      </c>
      <c r="J2465" s="1">
        <v>142057</v>
      </c>
      <c r="K2465" s="1">
        <v>67803.399999999994</v>
      </c>
    </row>
    <row r="2466" spans="1:11" x14ac:dyDescent="0.25">
      <c r="A2466" t="s">
        <v>19830</v>
      </c>
      <c r="B2466" t="s">
        <v>19829</v>
      </c>
      <c r="C2466" t="s">
        <v>939</v>
      </c>
      <c r="D2466" t="s">
        <v>19828</v>
      </c>
      <c r="E2466" t="s">
        <v>13338</v>
      </c>
      <c r="F2466" t="s">
        <v>10658</v>
      </c>
      <c r="G2466" s="2">
        <v>43052</v>
      </c>
      <c r="I2466" s="1">
        <v>31108</v>
      </c>
      <c r="J2466" s="1">
        <v>31108</v>
      </c>
      <c r="K2466" s="1">
        <v>12443.2</v>
      </c>
    </row>
    <row r="2467" spans="1:11" x14ac:dyDescent="0.25">
      <c r="A2467" t="s">
        <v>19827</v>
      </c>
      <c r="B2467" t="s">
        <v>19826</v>
      </c>
      <c r="C2467" t="s">
        <v>19825</v>
      </c>
      <c r="D2467" t="s">
        <v>19824</v>
      </c>
      <c r="E2467" t="s">
        <v>13338</v>
      </c>
      <c r="F2467" t="s">
        <v>10658</v>
      </c>
      <c r="G2467" s="2">
        <v>42977</v>
      </c>
      <c r="H2467" s="1">
        <v>96871</v>
      </c>
      <c r="I2467" s="1">
        <v>96570</v>
      </c>
      <c r="J2467" s="1">
        <v>96570</v>
      </c>
      <c r="K2467" s="1">
        <v>39170.800000000003</v>
      </c>
    </row>
    <row r="2468" spans="1:11" x14ac:dyDescent="0.25">
      <c r="A2468" t="s">
        <v>19823</v>
      </c>
      <c r="B2468" t="s">
        <v>19822</v>
      </c>
      <c r="C2468" t="s">
        <v>8709</v>
      </c>
      <c r="D2468" t="s">
        <v>8708</v>
      </c>
      <c r="E2468" t="s">
        <v>13338</v>
      </c>
      <c r="F2468" t="s">
        <v>10658</v>
      </c>
      <c r="G2468" s="2">
        <v>42993</v>
      </c>
      <c r="H2468" s="1">
        <v>270067</v>
      </c>
      <c r="I2468" s="1">
        <v>257375</v>
      </c>
      <c r="J2468" s="1">
        <v>257375</v>
      </c>
      <c r="K2468" s="1">
        <v>106830.9</v>
      </c>
    </row>
    <row r="2469" spans="1:11" x14ac:dyDescent="0.25">
      <c r="A2469" t="s">
        <v>19821</v>
      </c>
      <c r="B2469" t="s">
        <v>19820</v>
      </c>
      <c r="C2469" t="s">
        <v>19819</v>
      </c>
      <c r="D2469" t="s">
        <v>19818</v>
      </c>
      <c r="E2469" t="s">
        <v>13338</v>
      </c>
      <c r="F2469" t="s">
        <v>4</v>
      </c>
      <c r="G2469" s="2">
        <v>42989</v>
      </c>
      <c r="H2469" s="1">
        <v>16464</v>
      </c>
      <c r="I2469" s="1">
        <v>6597</v>
      </c>
      <c r="J2469" s="1">
        <v>6597</v>
      </c>
      <c r="K2469" s="1">
        <v>8032.1</v>
      </c>
    </row>
    <row r="2470" spans="1:11" x14ac:dyDescent="0.25">
      <c r="A2470" t="s">
        <v>19817</v>
      </c>
      <c r="B2470" t="s">
        <v>19816</v>
      </c>
      <c r="C2470" t="s">
        <v>418</v>
      </c>
      <c r="D2470" t="s">
        <v>417</v>
      </c>
      <c r="E2470" t="s">
        <v>13338</v>
      </c>
      <c r="F2470" t="s">
        <v>10658</v>
      </c>
      <c r="G2470" s="2">
        <v>42951</v>
      </c>
      <c r="H2470" s="1">
        <v>70798</v>
      </c>
      <c r="I2470" s="1">
        <v>70797</v>
      </c>
      <c r="J2470" s="1">
        <v>70797</v>
      </c>
      <c r="K2470" s="1">
        <v>35398.5</v>
      </c>
    </row>
    <row r="2471" spans="1:11" x14ac:dyDescent="0.25">
      <c r="A2471" t="s">
        <v>19815</v>
      </c>
      <c r="B2471" t="s">
        <v>19814</v>
      </c>
      <c r="C2471" t="s">
        <v>9857</v>
      </c>
      <c r="D2471" t="s">
        <v>9856</v>
      </c>
      <c r="E2471" t="s">
        <v>13338</v>
      </c>
      <c r="F2471" t="s">
        <v>4</v>
      </c>
      <c r="G2471" s="2">
        <v>43052</v>
      </c>
      <c r="I2471" s="1">
        <v>74003</v>
      </c>
      <c r="J2471" s="1">
        <v>74003</v>
      </c>
      <c r="K2471" s="1">
        <v>36401</v>
      </c>
    </row>
    <row r="2472" spans="1:11" x14ac:dyDescent="0.25">
      <c r="A2472" t="s">
        <v>19813</v>
      </c>
      <c r="B2472" t="s">
        <v>19812</v>
      </c>
      <c r="C2472" t="s">
        <v>308</v>
      </c>
      <c r="D2472" t="s">
        <v>307</v>
      </c>
      <c r="E2472" t="s">
        <v>13338</v>
      </c>
      <c r="F2472" t="s">
        <v>10658</v>
      </c>
      <c r="G2472" s="2">
        <v>42955</v>
      </c>
      <c r="H2472" s="1">
        <v>49310</v>
      </c>
      <c r="I2472" s="1">
        <v>48722</v>
      </c>
      <c r="J2472" s="1">
        <v>48722</v>
      </c>
      <c r="K2472" s="1">
        <v>21153.599999999999</v>
      </c>
    </row>
    <row r="2473" spans="1:11" x14ac:dyDescent="0.25">
      <c r="A2473" t="s">
        <v>19811</v>
      </c>
      <c r="B2473" t="s">
        <v>19810</v>
      </c>
      <c r="C2473" t="s">
        <v>12104</v>
      </c>
      <c r="D2473" t="s">
        <v>12103</v>
      </c>
      <c r="E2473" t="s">
        <v>13338</v>
      </c>
      <c r="F2473" t="s">
        <v>10658</v>
      </c>
      <c r="G2473" s="2">
        <v>43018</v>
      </c>
      <c r="H2473" s="1">
        <v>62806</v>
      </c>
      <c r="I2473" s="1">
        <v>106726</v>
      </c>
      <c r="J2473" s="1">
        <v>106726</v>
      </c>
      <c r="K2473" s="1">
        <v>47228.9</v>
      </c>
    </row>
    <row r="2474" spans="1:11" x14ac:dyDescent="0.25">
      <c r="A2474" t="s">
        <v>19809</v>
      </c>
      <c r="B2474" t="s">
        <v>19808</v>
      </c>
      <c r="C2474" t="s">
        <v>19807</v>
      </c>
      <c r="D2474" t="s">
        <v>19806</v>
      </c>
      <c r="E2474" t="s">
        <v>13338</v>
      </c>
      <c r="F2474" t="s">
        <v>10658</v>
      </c>
      <c r="G2474" s="2">
        <v>42963</v>
      </c>
      <c r="H2474" s="1">
        <v>8746</v>
      </c>
      <c r="I2474" s="1">
        <v>8742</v>
      </c>
      <c r="J2474" s="1">
        <v>8742</v>
      </c>
      <c r="K2474" s="1">
        <v>3496.8</v>
      </c>
    </row>
    <row r="2475" spans="1:11" x14ac:dyDescent="0.25">
      <c r="A2475" t="s">
        <v>19805</v>
      </c>
      <c r="B2475" t="s">
        <v>19804</v>
      </c>
      <c r="C2475" t="s">
        <v>19803</v>
      </c>
      <c r="D2475" t="s">
        <v>19802</v>
      </c>
      <c r="E2475" t="s">
        <v>13338</v>
      </c>
      <c r="F2475" t="s">
        <v>10658</v>
      </c>
      <c r="G2475" s="2">
        <v>42956</v>
      </c>
      <c r="H2475" s="1">
        <v>16838</v>
      </c>
      <c r="I2475" s="1">
        <v>16834</v>
      </c>
      <c r="J2475" s="1">
        <v>16834</v>
      </c>
      <c r="K2475" s="1">
        <v>8417</v>
      </c>
    </row>
    <row r="2476" spans="1:11" x14ac:dyDescent="0.25">
      <c r="A2476" t="s">
        <v>19801</v>
      </c>
      <c r="B2476" t="s">
        <v>19800</v>
      </c>
      <c r="C2476" t="s">
        <v>19799</v>
      </c>
      <c r="D2476" t="s">
        <v>19798</v>
      </c>
      <c r="E2476" t="s">
        <v>13338</v>
      </c>
      <c r="F2476" t="s">
        <v>10658</v>
      </c>
      <c r="G2476" s="2">
        <v>43075</v>
      </c>
      <c r="H2476" s="1">
        <v>6867</v>
      </c>
      <c r="I2476" s="1">
        <v>6856</v>
      </c>
      <c r="J2476" s="1">
        <v>6856</v>
      </c>
      <c r="K2476" s="1">
        <v>2742.4</v>
      </c>
    </row>
    <row r="2477" spans="1:11" x14ac:dyDescent="0.25">
      <c r="A2477" t="s">
        <v>19797</v>
      </c>
      <c r="B2477" t="s">
        <v>19796</v>
      </c>
      <c r="C2477" t="s">
        <v>8209</v>
      </c>
      <c r="D2477" t="s">
        <v>8208</v>
      </c>
      <c r="E2477" t="s">
        <v>13338</v>
      </c>
      <c r="F2477" t="s">
        <v>4</v>
      </c>
      <c r="G2477" s="2">
        <v>43054</v>
      </c>
      <c r="I2477" s="1">
        <v>91496</v>
      </c>
      <c r="J2477" s="1">
        <v>91496</v>
      </c>
      <c r="K2477" s="1">
        <v>36598.400000000001</v>
      </c>
    </row>
    <row r="2478" spans="1:11" x14ac:dyDescent="0.25">
      <c r="A2478" t="s">
        <v>19795</v>
      </c>
      <c r="B2478" t="s">
        <v>19794</v>
      </c>
      <c r="C2478" t="s">
        <v>551</v>
      </c>
      <c r="D2478" t="s">
        <v>550</v>
      </c>
      <c r="E2478" t="s">
        <v>13338</v>
      </c>
      <c r="F2478" t="s">
        <v>10658</v>
      </c>
      <c r="G2478" s="2">
        <v>42951</v>
      </c>
      <c r="H2478" s="1">
        <v>3601718</v>
      </c>
      <c r="I2478" s="1">
        <v>3361937</v>
      </c>
      <c r="J2478" s="1">
        <v>3361937</v>
      </c>
      <c r="K2478" s="1">
        <v>1469730.5</v>
      </c>
    </row>
    <row r="2479" spans="1:11" x14ac:dyDescent="0.25">
      <c r="A2479" t="s">
        <v>19793</v>
      </c>
      <c r="B2479" t="s">
        <v>19792</v>
      </c>
      <c r="C2479" t="s">
        <v>19791</v>
      </c>
      <c r="D2479" t="s">
        <v>19790</v>
      </c>
      <c r="E2479" t="s">
        <v>13338</v>
      </c>
      <c r="F2479" t="s">
        <v>10658</v>
      </c>
      <c r="G2479" s="2">
        <v>42950</v>
      </c>
      <c r="H2479" s="1">
        <v>393907</v>
      </c>
      <c r="I2479" s="1">
        <v>495270</v>
      </c>
      <c r="J2479" s="1">
        <v>495270</v>
      </c>
      <c r="K2479" s="1">
        <v>202579.7</v>
      </c>
    </row>
    <row r="2480" spans="1:11" x14ac:dyDescent="0.25">
      <c r="A2480" t="s">
        <v>19789</v>
      </c>
      <c r="B2480" t="s">
        <v>19788</v>
      </c>
      <c r="C2480" t="s">
        <v>264</v>
      </c>
      <c r="D2480" t="s">
        <v>263</v>
      </c>
      <c r="E2480" t="s">
        <v>13338</v>
      </c>
      <c r="F2480" t="s">
        <v>10658</v>
      </c>
      <c r="G2480" s="2">
        <v>43046</v>
      </c>
      <c r="I2480" s="1">
        <v>493914</v>
      </c>
      <c r="J2480" s="1">
        <v>493914</v>
      </c>
      <c r="K2480" s="1">
        <v>204817.8</v>
      </c>
    </row>
    <row r="2481" spans="1:11" x14ac:dyDescent="0.25">
      <c r="A2481" t="s">
        <v>19787</v>
      </c>
      <c r="B2481" t="s">
        <v>19786</v>
      </c>
      <c r="C2481" t="s">
        <v>19785</v>
      </c>
      <c r="D2481" t="s">
        <v>19784</v>
      </c>
      <c r="E2481" t="s">
        <v>13338</v>
      </c>
      <c r="F2481" t="s">
        <v>4</v>
      </c>
      <c r="G2481" s="2">
        <v>43046</v>
      </c>
      <c r="I2481" s="1">
        <v>28362</v>
      </c>
      <c r="J2481" s="1">
        <v>28362</v>
      </c>
      <c r="K2481" s="1">
        <v>11344.8</v>
      </c>
    </row>
    <row r="2482" spans="1:11" x14ac:dyDescent="0.25">
      <c r="A2482" t="s">
        <v>19783</v>
      </c>
      <c r="B2482" t="s">
        <v>19782</v>
      </c>
      <c r="C2482" t="s">
        <v>8334</v>
      </c>
      <c r="D2482" t="s">
        <v>8333</v>
      </c>
      <c r="E2482" t="s">
        <v>13338</v>
      </c>
      <c r="F2482" t="s">
        <v>10658</v>
      </c>
      <c r="G2482" s="2">
        <v>42999</v>
      </c>
      <c r="H2482" s="1">
        <v>41274</v>
      </c>
      <c r="I2482" s="1">
        <v>36499</v>
      </c>
      <c r="J2482" s="1">
        <v>36499</v>
      </c>
      <c r="K2482" s="1">
        <v>18249.5</v>
      </c>
    </row>
    <row r="2483" spans="1:11" x14ac:dyDescent="0.25">
      <c r="A2483" t="s">
        <v>19781</v>
      </c>
      <c r="B2483" t="s">
        <v>19780</v>
      </c>
      <c r="C2483" t="s">
        <v>19779</v>
      </c>
      <c r="D2483" t="s">
        <v>19778</v>
      </c>
      <c r="E2483" t="s">
        <v>13338</v>
      </c>
      <c r="F2483" t="s">
        <v>10658</v>
      </c>
      <c r="G2483" s="2">
        <v>43052</v>
      </c>
      <c r="I2483" s="1">
        <v>39859</v>
      </c>
      <c r="J2483" s="1">
        <v>39859</v>
      </c>
      <c r="K2483" s="1">
        <v>15943.6</v>
      </c>
    </row>
    <row r="2484" spans="1:11" x14ac:dyDescent="0.25">
      <c r="A2484" t="s">
        <v>19777</v>
      </c>
      <c r="B2484" t="s">
        <v>19776</v>
      </c>
      <c r="C2484" t="s">
        <v>11507</v>
      </c>
      <c r="D2484" t="s">
        <v>11506</v>
      </c>
      <c r="E2484" t="s">
        <v>13338</v>
      </c>
      <c r="F2484" t="s">
        <v>4</v>
      </c>
      <c r="G2484" s="2">
        <v>42948</v>
      </c>
      <c r="H2484" s="1">
        <v>20153</v>
      </c>
      <c r="J2484" s="1">
        <v>20153</v>
      </c>
      <c r="K2484" s="1">
        <v>10076.5</v>
      </c>
    </row>
    <row r="2485" spans="1:11" x14ac:dyDescent="0.25">
      <c r="A2485" t="s">
        <v>19775</v>
      </c>
      <c r="B2485" t="s">
        <v>19774</v>
      </c>
      <c r="C2485" t="s">
        <v>19773</v>
      </c>
      <c r="D2485" t="s">
        <v>19772</v>
      </c>
      <c r="E2485" t="s">
        <v>13338</v>
      </c>
      <c r="F2485" t="s">
        <v>10658</v>
      </c>
      <c r="G2485" s="2">
        <v>42977</v>
      </c>
      <c r="H2485" s="1">
        <v>122500</v>
      </c>
      <c r="I2485" s="1">
        <v>116742</v>
      </c>
      <c r="J2485" s="1">
        <v>116742</v>
      </c>
      <c r="K2485" s="1">
        <v>51302.400000000001</v>
      </c>
    </row>
    <row r="2486" spans="1:11" x14ac:dyDescent="0.25">
      <c r="A2486" t="s">
        <v>19771</v>
      </c>
      <c r="B2486" t="s">
        <v>19770</v>
      </c>
      <c r="C2486" t="s">
        <v>19769</v>
      </c>
      <c r="D2486" t="s">
        <v>19768</v>
      </c>
      <c r="E2486" t="s">
        <v>13338</v>
      </c>
      <c r="F2486" t="s">
        <v>4</v>
      </c>
      <c r="G2486" s="2">
        <v>43025</v>
      </c>
      <c r="H2486" s="1">
        <v>9892</v>
      </c>
      <c r="J2486" s="1">
        <v>9892</v>
      </c>
      <c r="K2486" s="1">
        <v>4946</v>
      </c>
    </row>
    <row r="2487" spans="1:11" x14ac:dyDescent="0.25">
      <c r="A2487" t="s">
        <v>19767</v>
      </c>
      <c r="B2487" t="s">
        <v>19766</v>
      </c>
      <c r="C2487" t="s">
        <v>18712</v>
      </c>
      <c r="D2487" t="s">
        <v>18711</v>
      </c>
      <c r="E2487" t="s">
        <v>13338</v>
      </c>
      <c r="F2487" t="s">
        <v>10658</v>
      </c>
      <c r="G2487" s="2">
        <v>42873</v>
      </c>
      <c r="H2487" s="1">
        <v>29158</v>
      </c>
      <c r="I2487" s="1">
        <v>20396</v>
      </c>
      <c r="J2487" s="1">
        <v>20396</v>
      </c>
      <c r="K2487" s="1">
        <v>7546.52</v>
      </c>
    </row>
    <row r="2488" spans="1:11" x14ac:dyDescent="0.25">
      <c r="A2488" t="s">
        <v>19765</v>
      </c>
      <c r="B2488" t="s">
        <v>19764</v>
      </c>
      <c r="C2488" t="s">
        <v>19763</v>
      </c>
      <c r="D2488" t="s">
        <v>19762</v>
      </c>
      <c r="E2488" t="s">
        <v>13338</v>
      </c>
      <c r="F2488" t="s">
        <v>10658</v>
      </c>
      <c r="G2488" s="2">
        <v>43032</v>
      </c>
      <c r="I2488" s="1">
        <v>4296</v>
      </c>
      <c r="J2488" s="1">
        <v>4296</v>
      </c>
      <c r="K2488" s="1">
        <v>2148</v>
      </c>
    </row>
    <row r="2489" spans="1:11" x14ac:dyDescent="0.25">
      <c r="A2489" t="s">
        <v>19761</v>
      </c>
      <c r="B2489" t="s">
        <v>19760</v>
      </c>
      <c r="C2489" t="s">
        <v>8064</v>
      </c>
      <c r="D2489" t="s">
        <v>8063</v>
      </c>
      <c r="E2489" t="s">
        <v>13338</v>
      </c>
      <c r="F2489" t="s">
        <v>10658</v>
      </c>
      <c r="G2489" s="2">
        <v>42950</v>
      </c>
      <c r="H2489" s="1">
        <v>443655</v>
      </c>
      <c r="I2489" s="1">
        <v>442601</v>
      </c>
      <c r="J2489" s="1">
        <v>442601</v>
      </c>
      <c r="K2489" s="1">
        <v>178456.7</v>
      </c>
    </row>
    <row r="2490" spans="1:11" x14ac:dyDescent="0.25">
      <c r="A2490" t="s">
        <v>19759</v>
      </c>
      <c r="B2490" t="s">
        <v>19758</v>
      </c>
      <c r="C2490" t="s">
        <v>19757</v>
      </c>
      <c r="D2490" t="s">
        <v>19756</v>
      </c>
      <c r="E2490" t="s">
        <v>13338</v>
      </c>
      <c r="F2490" t="s">
        <v>10658</v>
      </c>
      <c r="G2490" s="2">
        <v>43013</v>
      </c>
      <c r="H2490" s="1">
        <v>16684</v>
      </c>
      <c r="I2490" s="1">
        <v>16676</v>
      </c>
      <c r="J2490" s="1">
        <v>16676</v>
      </c>
      <c r="K2490" s="1">
        <v>6670.4</v>
      </c>
    </row>
    <row r="2491" spans="1:11" x14ac:dyDescent="0.25">
      <c r="A2491" t="s">
        <v>19755</v>
      </c>
      <c r="B2491" t="s">
        <v>19754</v>
      </c>
      <c r="C2491" t="s">
        <v>19753</v>
      </c>
      <c r="D2491" t="s">
        <v>19752</v>
      </c>
      <c r="E2491" t="s">
        <v>13338</v>
      </c>
      <c r="F2491" t="s">
        <v>10658</v>
      </c>
      <c r="G2491" s="2">
        <v>42977</v>
      </c>
      <c r="H2491" s="1">
        <v>40560</v>
      </c>
      <c r="I2491" s="1">
        <v>40443</v>
      </c>
      <c r="J2491" s="1">
        <v>40443</v>
      </c>
      <c r="K2491" s="1">
        <v>16177.2</v>
      </c>
    </row>
    <row r="2492" spans="1:11" x14ac:dyDescent="0.25">
      <c r="A2492" t="s">
        <v>19751</v>
      </c>
      <c r="B2492" t="s">
        <v>19750</v>
      </c>
      <c r="C2492" t="s">
        <v>7986</v>
      </c>
      <c r="D2492" t="s">
        <v>7985</v>
      </c>
      <c r="E2492" t="s">
        <v>13338</v>
      </c>
      <c r="F2492" t="s">
        <v>10658</v>
      </c>
      <c r="G2492" s="2">
        <v>43062</v>
      </c>
      <c r="H2492" s="1">
        <v>17361</v>
      </c>
      <c r="I2492" s="1">
        <v>17289</v>
      </c>
      <c r="J2492" s="1">
        <v>17289</v>
      </c>
      <c r="K2492" s="1">
        <v>8644.5</v>
      </c>
    </row>
    <row r="2493" spans="1:11" x14ac:dyDescent="0.25">
      <c r="A2493" t="s">
        <v>19749</v>
      </c>
      <c r="B2493" t="s">
        <v>19748</v>
      </c>
      <c r="C2493" t="s">
        <v>18363</v>
      </c>
      <c r="D2493" t="s">
        <v>18362</v>
      </c>
      <c r="E2493" t="s">
        <v>13338</v>
      </c>
      <c r="F2493" t="s">
        <v>10658</v>
      </c>
      <c r="G2493" s="2">
        <v>42760</v>
      </c>
      <c r="H2493" s="1">
        <v>12100</v>
      </c>
      <c r="I2493" s="1">
        <v>11697</v>
      </c>
      <c r="J2493" s="1">
        <v>11697</v>
      </c>
      <c r="K2493" s="1">
        <v>5848.5</v>
      </c>
    </row>
    <row r="2494" spans="1:11" x14ac:dyDescent="0.25">
      <c r="A2494" t="s">
        <v>19747</v>
      </c>
      <c r="B2494" t="s">
        <v>19746</v>
      </c>
      <c r="C2494" t="s">
        <v>19745</v>
      </c>
      <c r="D2494" t="s">
        <v>19744</v>
      </c>
      <c r="E2494" t="s">
        <v>13338</v>
      </c>
      <c r="F2494" t="s">
        <v>10658</v>
      </c>
      <c r="G2494" s="2">
        <v>43013</v>
      </c>
      <c r="H2494" s="1">
        <v>5792</v>
      </c>
      <c r="I2494" s="1">
        <v>5779</v>
      </c>
      <c r="J2494" s="1">
        <v>5779</v>
      </c>
      <c r="K2494" s="1">
        <v>2311.6</v>
      </c>
    </row>
    <row r="2495" spans="1:11" x14ac:dyDescent="0.25">
      <c r="A2495" t="s">
        <v>19743</v>
      </c>
      <c r="B2495" t="s">
        <v>19742</v>
      </c>
      <c r="C2495" t="s">
        <v>19741</v>
      </c>
      <c r="D2495" t="s">
        <v>19740</v>
      </c>
      <c r="E2495" t="s">
        <v>13338</v>
      </c>
      <c r="F2495" t="s">
        <v>4</v>
      </c>
      <c r="G2495" s="2">
        <v>43013</v>
      </c>
      <c r="H2495" s="1">
        <v>56653</v>
      </c>
      <c r="I2495" s="1">
        <v>56596</v>
      </c>
      <c r="J2495" s="1">
        <v>56596</v>
      </c>
      <c r="K2495" s="1">
        <v>22638.400000000001</v>
      </c>
    </row>
    <row r="2496" spans="1:11" x14ac:dyDescent="0.25">
      <c r="A2496" t="s">
        <v>19739</v>
      </c>
      <c r="B2496" t="s">
        <v>19738</v>
      </c>
      <c r="C2496" t="s">
        <v>4735</v>
      </c>
      <c r="D2496" t="s">
        <v>4734</v>
      </c>
      <c r="E2496" t="s">
        <v>13338</v>
      </c>
      <c r="F2496" t="s">
        <v>10658</v>
      </c>
      <c r="G2496" s="2">
        <v>42955</v>
      </c>
      <c r="H2496" s="1">
        <v>100684</v>
      </c>
      <c r="I2496" s="1">
        <v>100646</v>
      </c>
      <c r="J2496" s="1">
        <v>100646</v>
      </c>
      <c r="K2496" s="1">
        <v>40258.400000000001</v>
      </c>
    </row>
    <row r="2497" spans="1:11" x14ac:dyDescent="0.25">
      <c r="A2497" t="s">
        <v>19737</v>
      </c>
      <c r="B2497" t="s">
        <v>19736</v>
      </c>
      <c r="C2497" t="s">
        <v>11769</v>
      </c>
      <c r="D2497" t="s">
        <v>19735</v>
      </c>
      <c r="E2497" t="s">
        <v>13338</v>
      </c>
      <c r="F2497" t="s">
        <v>10658</v>
      </c>
      <c r="G2497" s="2">
        <v>42955</v>
      </c>
      <c r="H2497" s="1">
        <v>103528</v>
      </c>
      <c r="I2497" s="1">
        <v>116412</v>
      </c>
      <c r="J2497" s="1">
        <v>116412</v>
      </c>
      <c r="K2497" s="1">
        <v>46564.800000000003</v>
      </c>
    </row>
    <row r="2498" spans="1:11" x14ac:dyDescent="0.25">
      <c r="A2498" t="s">
        <v>19734</v>
      </c>
      <c r="B2498" t="s">
        <v>19733</v>
      </c>
      <c r="C2498" t="s">
        <v>19732</v>
      </c>
      <c r="D2498" t="s">
        <v>19731</v>
      </c>
      <c r="E2498" t="s">
        <v>13338</v>
      </c>
      <c r="F2498" t="s">
        <v>10658</v>
      </c>
      <c r="G2498" s="2">
        <v>43012</v>
      </c>
      <c r="H2498" s="1">
        <v>773978</v>
      </c>
      <c r="I2498" s="1">
        <v>770250</v>
      </c>
      <c r="J2498" s="1">
        <v>770250</v>
      </c>
      <c r="K2498" s="1">
        <v>318017</v>
      </c>
    </row>
    <row r="2499" spans="1:11" x14ac:dyDescent="0.25">
      <c r="A2499" t="s">
        <v>19730</v>
      </c>
      <c r="B2499" t="s">
        <v>19729</v>
      </c>
      <c r="C2499" t="s">
        <v>19728</v>
      </c>
      <c r="D2499" t="s">
        <v>19727</v>
      </c>
      <c r="E2499" t="s">
        <v>13338</v>
      </c>
      <c r="F2499" t="s">
        <v>10658</v>
      </c>
      <c r="G2499" s="2">
        <v>42989</v>
      </c>
      <c r="H2499" s="1">
        <v>111375</v>
      </c>
      <c r="I2499" s="1">
        <v>111249</v>
      </c>
      <c r="J2499" s="1">
        <v>111249</v>
      </c>
      <c r="K2499" s="1">
        <v>44923.199999999997</v>
      </c>
    </row>
    <row r="2500" spans="1:11" x14ac:dyDescent="0.25">
      <c r="A2500" t="s">
        <v>19726</v>
      </c>
      <c r="B2500" t="s">
        <v>19725</v>
      </c>
      <c r="C2500" t="s">
        <v>7136</v>
      </c>
      <c r="D2500" t="s">
        <v>7135</v>
      </c>
      <c r="E2500" t="s">
        <v>13338</v>
      </c>
      <c r="F2500" t="s">
        <v>10658</v>
      </c>
      <c r="G2500" s="2">
        <v>43024</v>
      </c>
      <c r="H2500" s="1">
        <v>38356</v>
      </c>
      <c r="I2500" s="1">
        <v>37843</v>
      </c>
      <c r="J2500" s="1">
        <v>37843</v>
      </c>
      <c r="K2500" s="1">
        <v>16587.900000000001</v>
      </c>
    </row>
    <row r="2501" spans="1:11" x14ac:dyDescent="0.25">
      <c r="A2501" t="s">
        <v>19724</v>
      </c>
      <c r="B2501" t="s">
        <v>19723</v>
      </c>
      <c r="C2501" t="s">
        <v>19722</v>
      </c>
      <c r="D2501" t="s">
        <v>19721</v>
      </c>
      <c r="E2501" t="s">
        <v>13338</v>
      </c>
      <c r="F2501" t="s">
        <v>4</v>
      </c>
      <c r="G2501" s="2">
        <v>43024</v>
      </c>
      <c r="H2501" s="1">
        <v>17202</v>
      </c>
      <c r="I2501" s="1">
        <v>16883</v>
      </c>
      <c r="J2501" s="1">
        <v>16883</v>
      </c>
      <c r="K2501" s="1">
        <v>7677.4</v>
      </c>
    </row>
    <row r="2502" spans="1:11" x14ac:dyDescent="0.25">
      <c r="A2502" t="s">
        <v>19720</v>
      </c>
      <c r="B2502" t="s">
        <v>19719</v>
      </c>
      <c r="C2502" t="s">
        <v>19718</v>
      </c>
      <c r="D2502" t="s">
        <v>19717</v>
      </c>
      <c r="E2502" t="s">
        <v>13338</v>
      </c>
      <c r="F2502" t="s">
        <v>10658</v>
      </c>
      <c r="G2502" s="2">
        <v>43052</v>
      </c>
      <c r="I2502" s="1">
        <v>79827</v>
      </c>
      <c r="J2502" s="1">
        <v>79827</v>
      </c>
      <c r="K2502" s="1">
        <v>31930.799999999999</v>
      </c>
    </row>
    <row r="2503" spans="1:11" x14ac:dyDescent="0.25">
      <c r="A2503" t="s">
        <v>19716</v>
      </c>
      <c r="B2503" t="s">
        <v>19715</v>
      </c>
      <c r="C2503" t="s">
        <v>19714</v>
      </c>
      <c r="D2503" t="s">
        <v>19713</v>
      </c>
      <c r="E2503" t="s">
        <v>13338</v>
      </c>
      <c r="F2503" t="s">
        <v>10658</v>
      </c>
      <c r="G2503" s="2">
        <v>43052</v>
      </c>
      <c r="I2503" s="1">
        <v>16392</v>
      </c>
      <c r="J2503" s="1">
        <v>16392</v>
      </c>
      <c r="K2503" s="1">
        <v>8196</v>
      </c>
    </row>
    <row r="2504" spans="1:11" x14ac:dyDescent="0.25">
      <c r="A2504" t="s">
        <v>19712</v>
      </c>
      <c r="B2504" t="s">
        <v>19711</v>
      </c>
      <c r="C2504" t="s">
        <v>19710</v>
      </c>
      <c r="D2504" t="s">
        <v>19709</v>
      </c>
      <c r="E2504" t="s">
        <v>13338</v>
      </c>
      <c r="F2504" t="s">
        <v>10658</v>
      </c>
      <c r="G2504" s="2">
        <v>43052</v>
      </c>
      <c r="H2504" s="1">
        <v>30182</v>
      </c>
      <c r="I2504" s="1">
        <v>30131</v>
      </c>
      <c r="J2504" s="1">
        <v>30131</v>
      </c>
      <c r="K2504" s="1">
        <v>12052.4</v>
      </c>
    </row>
    <row r="2505" spans="1:11" x14ac:dyDescent="0.25">
      <c r="A2505" t="s">
        <v>19708</v>
      </c>
      <c r="B2505" t="s">
        <v>19707</v>
      </c>
      <c r="C2505" t="s">
        <v>17970</v>
      </c>
      <c r="D2505" t="s">
        <v>19706</v>
      </c>
      <c r="E2505" t="s">
        <v>13338</v>
      </c>
      <c r="F2505" t="s">
        <v>10658</v>
      </c>
      <c r="G2505" s="2">
        <v>43014</v>
      </c>
      <c r="H2505" s="1">
        <v>28402</v>
      </c>
      <c r="I2505" s="1">
        <v>28388</v>
      </c>
      <c r="J2505" s="1">
        <v>28388</v>
      </c>
      <c r="K2505" s="1">
        <v>11355.2</v>
      </c>
    </row>
    <row r="2506" spans="1:11" x14ac:dyDescent="0.25">
      <c r="A2506" t="s">
        <v>19705</v>
      </c>
      <c r="B2506" t="s">
        <v>19704</v>
      </c>
      <c r="C2506" t="s">
        <v>19703</v>
      </c>
      <c r="D2506" t="s">
        <v>19702</v>
      </c>
      <c r="E2506" t="s">
        <v>13338</v>
      </c>
      <c r="F2506" t="s">
        <v>10658</v>
      </c>
      <c r="G2506" s="2">
        <v>43004</v>
      </c>
      <c r="H2506" s="1">
        <v>10751</v>
      </c>
      <c r="I2506" s="1">
        <v>10744</v>
      </c>
      <c r="J2506" s="1">
        <v>10744</v>
      </c>
      <c r="K2506" s="1">
        <v>4297.6000000000004</v>
      </c>
    </row>
    <row r="2507" spans="1:11" x14ac:dyDescent="0.25">
      <c r="A2507" t="s">
        <v>19701</v>
      </c>
      <c r="B2507" t="s">
        <v>19700</v>
      </c>
      <c r="C2507" t="s">
        <v>16261</v>
      </c>
      <c r="D2507" t="s">
        <v>19699</v>
      </c>
      <c r="E2507" t="s">
        <v>13338</v>
      </c>
      <c r="F2507" t="s">
        <v>10658</v>
      </c>
      <c r="G2507" s="2">
        <v>42964</v>
      </c>
      <c r="H2507" s="1">
        <v>15091</v>
      </c>
      <c r="I2507" s="1">
        <v>15091</v>
      </c>
      <c r="J2507" s="1">
        <v>15091</v>
      </c>
      <c r="K2507" s="1">
        <v>6036.4</v>
      </c>
    </row>
    <row r="2508" spans="1:11" x14ac:dyDescent="0.25">
      <c r="A2508" t="s">
        <v>19698</v>
      </c>
      <c r="B2508" t="s">
        <v>19697</v>
      </c>
      <c r="C2508" t="s">
        <v>8755</v>
      </c>
      <c r="D2508" t="s">
        <v>8754</v>
      </c>
      <c r="E2508" t="s">
        <v>13338</v>
      </c>
      <c r="F2508" t="s">
        <v>10658</v>
      </c>
      <c r="G2508" s="2">
        <v>42969</v>
      </c>
      <c r="H2508" s="1">
        <v>218468</v>
      </c>
      <c r="I2508" s="1">
        <v>180915</v>
      </c>
      <c r="J2508" s="1">
        <v>180915</v>
      </c>
      <c r="K2508" s="1">
        <v>90457.5</v>
      </c>
    </row>
    <row r="2509" spans="1:11" x14ac:dyDescent="0.25">
      <c r="A2509" t="s">
        <v>19696</v>
      </c>
      <c r="B2509" t="s">
        <v>19695</v>
      </c>
      <c r="C2509" t="s">
        <v>1756</v>
      </c>
      <c r="D2509" t="s">
        <v>1755</v>
      </c>
      <c r="E2509" t="s">
        <v>13338</v>
      </c>
      <c r="F2509" t="s">
        <v>10658</v>
      </c>
      <c r="G2509" s="2">
        <v>43041</v>
      </c>
      <c r="H2509" s="1">
        <v>61156</v>
      </c>
      <c r="I2509" s="1">
        <v>61139</v>
      </c>
      <c r="J2509" s="1">
        <v>61139</v>
      </c>
      <c r="K2509" s="1">
        <v>24455.599999999999</v>
      </c>
    </row>
    <row r="2510" spans="1:11" x14ac:dyDescent="0.25">
      <c r="A2510" t="s">
        <v>19694</v>
      </c>
      <c r="B2510" t="s">
        <v>19693</v>
      </c>
      <c r="C2510" t="s">
        <v>19692</v>
      </c>
      <c r="D2510" t="s">
        <v>19691</v>
      </c>
      <c r="E2510" t="s">
        <v>13338</v>
      </c>
      <c r="F2510" t="s">
        <v>10658</v>
      </c>
      <c r="G2510" s="2">
        <v>43059</v>
      </c>
      <c r="I2510" s="1">
        <v>109422</v>
      </c>
      <c r="J2510" s="1">
        <v>109422</v>
      </c>
      <c r="K2510" s="1">
        <v>44982.9</v>
      </c>
    </row>
    <row r="2511" spans="1:11" x14ac:dyDescent="0.25">
      <c r="A2511" t="s">
        <v>19690</v>
      </c>
      <c r="B2511" t="s">
        <v>19689</v>
      </c>
      <c r="C2511" t="s">
        <v>19688</v>
      </c>
      <c r="D2511" t="s">
        <v>19687</v>
      </c>
      <c r="E2511" t="s">
        <v>13338</v>
      </c>
      <c r="F2511" t="s">
        <v>10658</v>
      </c>
      <c r="G2511" s="2">
        <v>42873</v>
      </c>
      <c r="I2511" s="1">
        <v>91403</v>
      </c>
      <c r="J2511" s="1">
        <v>91403</v>
      </c>
      <c r="K2511" s="1">
        <v>45701.5</v>
      </c>
    </row>
    <row r="2512" spans="1:11" x14ac:dyDescent="0.25">
      <c r="A2512" t="s">
        <v>19686</v>
      </c>
      <c r="B2512" t="s">
        <v>19685</v>
      </c>
      <c r="C2512" t="s">
        <v>19684</v>
      </c>
      <c r="D2512" t="s">
        <v>19683</v>
      </c>
      <c r="E2512" t="s">
        <v>13338</v>
      </c>
      <c r="F2512" t="s">
        <v>10658</v>
      </c>
      <c r="G2512" s="2">
        <v>42969</v>
      </c>
      <c r="H2512" s="1">
        <v>113288</v>
      </c>
      <c r="I2512" s="1">
        <v>113288</v>
      </c>
      <c r="J2512" s="1">
        <v>113288</v>
      </c>
      <c r="K2512" s="1">
        <v>45315.199999999997</v>
      </c>
    </row>
    <row r="2513" spans="1:11" x14ac:dyDescent="0.25">
      <c r="A2513" t="s">
        <v>19682</v>
      </c>
      <c r="B2513" t="s">
        <v>19681</v>
      </c>
      <c r="C2513" t="s">
        <v>19680</v>
      </c>
      <c r="D2513" t="s">
        <v>19679</v>
      </c>
      <c r="E2513" t="s">
        <v>13338</v>
      </c>
      <c r="F2513" t="s">
        <v>10658</v>
      </c>
      <c r="G2513" s="2">
        <v>42999</v>
      </c>
      <c r="H2513" s="1">
        <v>545772</v>
      </c>
      <c r="I2513" s="1">
        <v>535757</v>
      </c>
      <c r="J2513" s="1">
        <v>535757</v>
      </c>
      <c r="K2513" s="1">
        <v>214302.8</v>
      </c>
    </row>
    <row r="2514" spans="1:11" x14ac:dyDescent="0.25">
      <c r="A2514" t="s">
        <v>19678</v>
      </c>
      <c r="B2514" t="s">
        <v>19677</v>
      </c>
      <c r="C2514" t="s">
        <v>5261</v>
      </c>
      <c r="D2514" t="s">
        <v>5260</v>
      </c>
      <c r="E2514" t="s">
        <v>13338</v>
      </c>
      <c r="F2514" t="s">
        <v>10658</v>
      </c>
      <c r="G2514" s="2">
        <v>43013</v>
      </c>
      <c r="H2514" s="1">
        <v>260682</v>
      </c>
      <c r="I2514" s="1">
        <v>294884</v>
      </c>
      <c r="J2514" s="1">
        <v>294884</v>
      </c>
      <c r="K2514" s="1">
        <v>117953.60000000001</v>
      </c>
    </row>
    <row r="2515" spans="1:11" x14ac:dyDescent="0.25">
      <c r="A2515" t="s">
        <v>19676</v>
      </c>
      <c r="B2515" t="s">
        <v>19675</v>
      </c>
      <c r="C2515" t="s">
        <v>19674</v>
      </c>
      <c r="D2515" t="s">
        <v>19673</v>
      </c>
      <c r="E2515" t="s">
        <v>13338</v>
      </c>
      <c r="F2515" t="s">
        <v>10658</v>
      </c>
      <c r="G2515" s="2">
        <v>43041</v>
      </c>
      <c r="H2515" s="1">
        <v>17348</v>
      </c>
      <c r="I2515" s="1">
        <v>15366</v>
      </c>
      <c r="J2515" s="1">
        <v>15366</v>
      </c>
      <c r="K2515" s="1">
        <v>6146.4</v>
      </c>
    </row>
    <row r="2516" spans="1:11" x14ac:dyDescent="0.25">
      <c r="A2516" t="s">
        <v>19672</v>
      </c>
      <c r="B2516" t="s">
        <v>19671</v>
      </c>
      <c r="C2516" t="s">
        <v>19670</v>
      </c>
      <c r="D2516" t="s">
        <v>19669</v>
      </c>
      <c r="E2516" t="s">
        <v>13338</v>
      </c>
      <c r="F2516" t="s">
        <v>4</v>
      </c>
      <c r="G2516" s="2">
        <v>43052</v>
      </c>
      <c r="H2516" s="1">
        <v>328626</v>
      </c>
      <c r="I2516" s="1">
        <v>151277</v>
      </c>
      <c r="J2516" s="1">
        <v>151277</v>
      </c>
      <c r="K2516" s="1">
        <v>75638.5</v>
      </c>
    </row>
    <row r="2517" spans="1:11" x14ac:dyDescent="0.25">
      <c r="A2517" t="s">
        <v>19668</v>
      </c>
      <c r="B2517" t="s">
        <v>19667</v>
      </c>
      <c r="C2517" t="s">
        <v>19666</v>
      </c>
      <c r="D2517" t="s">
        <v>19665</v>
      </c>
      <c r="E2517" t="s">
        <v>13338</v>
      </c>
      <c r="F2517" t="s">
        <v>10658</v>
      </c>
      <c r="G2517" s="2">
        <v>42970</v>
      </c>
      <c r="H2517" s="1">
        <v>70258</v>
      </c>
      <c r="I2517" s="1">
        <v>70256</v>
      </c>
      <c r="J2517" s="1">
        <v>70256</v>
      </c>
      <c r="K2517" s="1">
        <v>28102.400000000001</v>
      </c>
    </row>
    <row r="2518" spans="1:11" x14ac:dyDescent="0.25">
      <c r="A2518" t="s">
        <v>19664</v>
      </c>
      <c r="B2518" t="s">
        <v>19663</v>
      </c>
      <c r="C2518" t="s">
        <v>19662</v>
      </c>
      <c r="D2518" t="s">
        <v>19661</v>
      </c>
      <c r="E2518" t="s">
        <v>13338</v>
      </c>
      <c r="F2518" t="s">
        <v>10658</v>
      </c>
      <c r="G2518" s="2">
        <v>43062</v>
      </c>
      <c r="H2518" s="1">
        <v>616878</v>
      </c>
      <c r="I2518" s="1">
        <v>616311</v>
      </c>
      <c r="J2518" s="1">
        <v>616311</v>
      </c>
      <c r="K2518" s="1">
        <v>246524.4</v>
      </c>
    </row>
    <row r="2519" spans="1:11" x14ac:dyDescent="0.25">
      <c r="A2519" t="s">
        <v>19660</v>
      </c>
      <c r="B2519" t="s">
        <v>19659</v>
      </c>
      <c r="C2519" t="s">
        <v>19658</v>
      </c>
      <c r="D2519" t="s">
        <v>19657</v>
      </c>
      <c r="E2519" t="s">
        <v>13338</v>
      </c>
      <c r="F2519" t="s">
        <v>10658</v>
      </c>
      <c r="G2519" s="2">
        <v>43052</v>
      </c>
      <c r="H2519" s="1">
        <v>11142</v>
      </c>
      <c r="I2519" s="1">
        <v>11136</v>
      </c>
      <c r="J2519" s="1">
        <v>11136</v>
      </c>
      <c r="K2519" s="1">
        <v>4454.3999999999996</v>
      </c>
    </row>
    <row r="2520" spans="1:11" x14ac:dyDescent="0.25">
      <c r="A2520" t="s">
        <v>19656</v>
      </c>
      <c r="B2520" t="s">
        <v>19655</v>
      </c>
      <c r="C2520" t="s">
        <v>19654</v>
      </c>
      <c r="D2520" t="s">
        <v>19653</v>
      </c>
      <c r="E2520" t="s">
        <v>13338</v>
      </c>
      <c r="F2520" t="s">
        <v>10658</v>
      </c>
      <c r="G2520" s="2">
        <v>43073</v>
      </c>
      <c r="H2520" s="1">
        <v>1225</v>
      </c>
      <c r="I2520" s="1">
        <v>1224</v>
      </c>
      <c r="J2520" s="1">
        <v>1224</v>
      </c>
      <c r="K2520" s="1">
        <v>489.6</v>
      </c>
    </row>
    <row r="2521" spans="1:11" x14ac:dyDescent="0.25">
      <c r="A2521" t="s">
        <v>19652</v>
      </c>
      <c r="B2521" t="s">
        <v>19651</v>
      </c>
      <c r="C2521" t="s">
        <v>19650</v>
      </c>
      <c r="D2521" t="s">
        <v>19649</v>
      </c>
      <c r="E2521" t="s">
        <v>13338</v>
      </c>
      <c r="F2521" t="s">
        <v>10658</v>
      </c>
      <c r="G2521" s="2">
        <v>43052</v>
      </c>
      <c r="H2521" s="1">
        <v>5164</v>
      </c>
      <c r="I2521" s="1">
        <v>5161</v>
      </c>
      <c r="J2521" s="1">
        <v>5161</v>
      </c>
      <c r="K2521" s="1">
        <v>2064.4</v>
      </c>
    </row>
    <row r="2522" spans="1:11" x14ac:dyDescent="0.25">
      <c r="A2522" t="s">
        <v>19648</v>
      </c>
      <c r="B2522" t="s">
        <v>19647</v>
      </c>
      <c r="C2522" t="s">
        <v>19646</v>
      </c>
      <c r="D2522" t="s">
        <v>19645</v>
      </c>
      <c r="E2522" t="s">
        <v>13338</v>
      </c>
      <c r="F2522" t="s">
        <v>10658</v>
      </c>
      <c r="G2522" s="2">
        <v>42958</v>
      </c>
      <c r="H2522" s="1">
        <v>10032</v>
      </c>
      <c r="I2522" s="1">
        <v>9987</v>
      </c>
      <c r="J2522" s="1">
        <v>9987</v>
      </c>
      <c r="K2522" s="1">
        <v>4993.5</v>
      </c>
    </row>
    <row r="2523" spans="1:11" x14ac:dyDescent="0.25">
      <c r="A2523" t="s">
        <v>19644</v>
      </c>
      <c r="B2523" t="s">
        <v>19643</v>
      </c>
      <c r="C2523" t="s">
        <v>19642</v>
      </c>
      <c r="D2523" t="s">
        <v>19641</v>
      </c>
      <c r="E2523" t="s">
        <v>13338</v>
      </c>
      <c r="F2523" t="s">
        <v>10658</v>
      </c>
      <c r="G2523" s="2">
        <v>42950</v>
      </c>
      <c r="I2523" s="1">
        <v>133477</v>
      </c>
      <c r="J2523" s="1">
        <v>133477</v>
      </c>
      <c r="K2523" s="1">
        <v>59257</v>
      </c>
    </row>
    <row r="2524" spans="1:11" x14ac:dyDescent="0.25">
      <c r="A2524" t="s">
        <v>19640</v>
      </c>
      <c r="B2524" t="s">
        <v>19639</v>
      </c>
      <c r="C2524" t="s">
        <v>7733</v>
      </c>
      <c r="D2524" t="s">
        <v>7732</v>
      </c>
      <c r="E2524" t="s">
        <v>13338</v>
      </c>
      <c r="F2524" t="s">
        <v>10658</v>
      </c>
      <c r="G2524" s="2">
        <v>42956</v>
      </c>
      <c r="I2524" s="1">
        <v>943744</v>
      </c>
      <c r="J2524" s="1">
        <v>943744</v>
      </c>
      <c r="K2524" s="1">
        <v>432545.1</v>
      </c>
    </row>
    <row r="2525" spans="1:11" x14ac:dyDescent="0.25">
      <c r="A2525" t="s">
        <v>19638</v>
      </c>
      <c r="B2525" t="s">
        <v>19637</v>
      </c>
      <c r="C2525" t="s">
        <v>19636</v>
      </c>
      <c r="D2525" t="s">
        <v>19635</v>
      </c>
      <c r="E2525" t="s">
        <v>13338</v>
      </c>
      <c r="F2525" t="s">
        <v>10658</v>
      </c>
      <c r="G2525" s="2">
        <v>42956</v>
      </c>
      <c r="I2525" s="1">
        <v>101083</v>
      </c>
      <c r="J2525" s="1">
        <v>101083</v>
      </c>
      <c r="K2525" s="1">
        <v>46597.599999999999</v>
      </c>
    </row>
    <row r="2526" spans="1:11" x14ac:dyDescent="0.25">
      <c r="A2526" t="s">
        <v>19634</v>
      </c>
      <c r="B2526" t="s">
        <v>19633</v>
      </c>
      <c r="C2526" t="s">
        <v>19632</v>
      </c>
      <c r="D2526" t="s">
        <v>19631</v>
      </c>
      <c r="E2526" t="s">
        <v>13338</v>
      </c>
      <c r="F2526" t="s">
        <v>10658</v>
      </c>
      <c r="G2526" s="2">
        <v>42956</v>
      </c>
      <c r="I2526" s="1">
        <v>115550</v>
      </c>
      <c r="J2526" s="1">
        <v>115550</v>
      </c>
      <c r="K2526" s="1">
        <v>46220</v>
      </c>
    </row>
    <row r="2527" spans="1:11" x14ac:dyDescent="0.25">
      <c r="A2527" t="s">
        <v>19630</v>
      </c>
      <c r="B2527" t="s">
        <v>19629</v>
      </c>
      <c r="C2527" t="s">
        <v>19628</v>
      </c>
      <c r="D2527" t="s">
        <v>19627</v>
      </c>
      <c r="E2527" t="s">
        <v>13338</v>
      </c>
      <c r="F2527" t="s">
        <v>4</v>
      </c>
      <c r="G2527" s="2">
        <v>43052</v>
      </c>
      <c r="H2527" s="1">
        <v>6300</v>
      </c>
      <c r="J2527" s="1">
        <v>6300</v>
      </c>
      <c r="K2527" s="1">
        <v>2520</v>
      </c>
    </row>
    <row r="2528" spans="1:11" x14ac:dyDescent="0.25">
      <c r="A2528" t="s">
        <v>19626</v>
      </c>
      <c r="B2528" t="s">
        <v>19625</v>
      </c>
      <c r="C2528" t="s">
        <v>2004</v>
      </c>
      <c r="D2528" t="s">
        <v>2003</v>
      </c>
      <c r="E2528" t="s">
        <v>13338</v>
      </c>
      <c r="F2528" t="s">
        <v>10658</v>
      </c>
      <c r="G2528" s="2">
        <v>43052</v>
      </c>
      <c r="H2528" s="1">
        <v>348586</v>
      </c>
      <c r="I2528" s="1">
        <v>421079</v>
      </c>
      <c r="J2528" s="1">
        <v>421079</v>
      </c>
      <c r="K2528" s="1">
        <v>170797.2</v>
      </c>
    </row>
    <row r="2529" spans="1:11" x14ac:dyDescent="0.25">
      <c r="A2529" t="s">
        <v>19624</v>
      </c>
      <c r="B2529" t="s">
        <v>19623</v>
      </c>
      <c r="C2529" t="s">
        <v>4925</v>
      </c>
      <c r="D2529" t="s">
        <v>4924</v>
      </c>
      <c r="E2529" t="s">
        <v>13338</v>
      </c>
      <c r="F2529" t="s">
        <v>10658</v>
      </c>
      <c r="G2529" s="2">
        <v>42969</v>
      </c>
      <c r="I2529" s="1">
        <v>278976</v>
      </c>
      <c r="J2529" s="1">
        <v>278976</v>
      </c>
      <c r="K2529" s="1">
        <v>139459.5</v>
      </c>
    </row>
    <row r="2530" spans="1:11" x14ac:dyDescent="0.25">
      <c r="A2530" t="s">
        <v>19622</v>
      </c>
      <c r="B2530" t="s">
        <v>19621</v>
      </c>
      <c r="C2530" t="s">
        <v>19620</v>
      </c>
      <c r="D2530" t="s">
        <v>19619</v>
      </c>
      <c r="E2530" t="s">
        <v>13338</v>
      </c>
      <c r="F2530" t="s">
        <v>4</v>
      </c>
      <c r="G2530" s="2">
        <v>43024</v>
      </c>
      <c r="J2530" s="1">
        <v>0</v>
      </c>
    </row>
    <row r="2531" spans="1:11" x14ac:dyDescent="0.25">
      <c r="A2531" t="s">
        <v>19618</v>
      </c>
      <c r="B2531" t="s">
        <v>19617</v>
      </c>
      <c r="C2531" t="s">
        <v>19616</v>
      </c>
      <c r="D2531" t="s">
        <v>19615</v>
      </c>
      <c r="E2531" t="s">
        <v>13338</v>
      </c>
      <c r="F2531" t="s">
        <v>10658</v>
      </c>
      <c r="G2531" s="2">
        <v>43046</v>
      </c>
      <c r="H2531" s="1">
        <v>310442</v>
      </c>
      <c r="I2531" s="1">
        <v>309975</v>
      </c>
      <c r="J2531" s="1">
        <v>309975</v>
      </c>
      <c r="K2531" s="1">
        <v>123990</v>
      </c>
    </row>
    <row r="2532" spans="1:11" x14ac:dyDescent="0.25">
      <c r="A2532" t="s">
        <v>19614</v>
      </c>
      <c r="B2532" t="s">
        <v>19613</v>
      </c>
      <c r="C2532" t="s">
        <v>4995</v>
      </c>
      <c r="D2532" t="s">
        <v>4994</v>
      </c>
      <c r="E2532" t="s">
        <v>13338</v>
      </c>
      <c r="F2532" t="s">
        <v>10658</v>
      </c>
      <c r="G2532" s="2">
        <v>42971</v>
      </c>
      <c r="I2532" s="1">
        <v>30881</v>
      </c>
      <c r="J2532" s="1">
        <v>30881</v>
      </c>
      <c r="K2532" s="1">
        <v>12352.4</v>
      </c>
    </row>
    <row r="2533" spans="1:11" x14ac:dyDescent="0.25">
      <c r="A2533" t="s">
        <v>19612</v>
      </c>
      <c r="B2533" t="s">
        <v>19611</v>
      </c>
      <c r="C2533" t="s">
        <v>5047</v>
      </c>
      <c r="D2533" t="s">
        <v>5046</v>
      </c>
      <c r="E2533" t="s">
        <v>13338</v>
      </c>
      <c r="F2533" t="s">
        <v>10658</v>
      </c>
      <c r="G2533" s="2">
        <v>42989</v>
      </c>
      <c r="I2533" s="1">
        <v>99204</v>
      </c>
      <c r="J2533" s="1">
        <v>99204</v>
      </c>
      <c r="K2533" s="1">
        <v>39681.599999999999</v>
      </c>
    </row>
    <row r="2534" spans="1:11" x14ac:dyDescent="0.25">
      <c r="A2534" t="s">
        <v>19610</v>
      </c>
      <c r="B2534" t="s">
        <v>19609</v>
      </c>
      <c r="C2534" t="s">
        <v>19608</v>
      </c>
      <c r="D2534" t="s">
        <v>19607</v>
      </c>
      <c r="E2534" t="s">
        <v>13338</v>
      </c>
      <c r="F2534" t="s">
        <v>10658</v>
      </c>
      <c r="G2534" s="2">
        <v>43052</v>
      </c>
      <c r="H2534" s="1">
        <v>3374</v>
      </c>
      <c r="I2534" s="1">
        <v>3372</v>
      </c>
      <c r="J2534" s="1">
        <v>3372</v>
      </c>
      <c r="K2534" s="1">
        <v>1348.8</v>
      </c>
    </row>
    <row r="2535" spans="1:11" x14ac:dyDescent="0.25">
      <c r="A2535" t="s">
        <v>19606</v>
      </c>
      <c r="B2535" t="s">
        <v>19605</v>
      </c>
      <c r="C2535" t="s">
        <v>18706</v>
      </c>
      <c r="D2535" t="s">
        <v>19604</v>
      </c>
      <c r="E2535" t="s">
        <v>13338</v>
      </c>
      <c r="F2535" t="s">
        <v>10658</v>
      </c>
      <c r="G2535" s="2">
        <v>43052</v>
      </c>
      <c r="H2535" s="1">
        <v>24908</v>
      </c>
      <c r="I2535" s="1">
        <v>24896</v>
      </c>
      <c r="J2535" s="1">
        <v>24896</v>
      </c>
      <c r="K2535" s="1">
        <v>9958.4</v>
      </c>
    </row>
    <row r="2536" spans="1:11" x14ac:dyDescent="0.25">
      <c r="A2536" t="s">
        <v>19603</v>
      </c>
      <c r="B2536" t="s">
        <v>19602</v>
      </c>
      <c r="C2536" t="s">
        <v>19601</v>
      </c>
      <c r="D2536" t="s">
        <v>19600</v>
      </c>
      <c r="E2536" t="s">
        <v>13338</v>
      </c>
      <c r="F2536" t="s">
        <v>10658</v>
      </c>
      <c r="G2536" s="2">
        <v>43048</v>
      </c>
      <c r="H2536" s="1">
        <v>26321</v>
      </c>
      <c r="I2536" s="1">
        <v>26135</v>
      </c>
      <c r="J2536" s="1">
        <v>26135</v>
      </c>
      <c r="K2536" s="1">
        <v>12922</v>
      </c>
    </row>
    <row r="2537" spans="1:11" x14ac:dyDescent="0.25">
      <c r="A2537" t="s">
        <v>19599</v>
      </c>
      <c r="B2537" t="s">
        <v>19598</v>
      </c>
      <c r="C2537" t="s">
        <v>19597</v>
      </c>
      <c r="D2537" t="s">
        <v>19596</v>
      </c>
      <c r="E2537" t="s">
        <v>13338</v>
      </c>
      <c r="F2537" t="s">
        <v>10658</v>
      </c>
      <c r="G2537" s="2">
        <v>43052</v>
      </c>
      <c r="H2537" s="1">
        <v>128828</v>
      </c>
      <c r="I2537" s="1">
        <v>100720</v>
      </c>
      <c r="J2537" s="1">
        <v>100720</v>
      </c>
      <c r="K2537" s="1">
        <v>40288</v>
      </c>
    </row>
    <row r="2538" spans="1:11" x14ac:dyDescent="0.25">
      <c r="A2538" t="s">
        <v>19595</v>
      </c>
      <c r="B2538" t="s">
        <v>19594</v>
      </c>
      <c r="C2538" t="s">
        <v>19593</v>
      </c>
      <c r="D2538" t="s">
        <v>19592</v>
      </c>
      <c r="E2538" t="s">
        <v>13338</v>
      </c>
      <c r="F2538" t="s">
        <v>10658</v>
      </c>
      <c r="G2538" s="2">
        <v>42969</v>
      </c>
      <c r="H2538" s="1">
        <v>185496</v>
      </c>
      <c r="I2538" s="1">
        <v>185403</v>
      </c>
      <c r="J2538" s="1">
        <v>185403</v>
      </c>
      <c r="K2538" s="1">
        <v>74161.2</v>
      </c>
    </row>
    <row r="2539" spans="1:11" x14ac:dyDescent="0.25">
      <c r="A2539" t="s">
        <v>19591</v>
      </c>
      <c r="B2539" t="s">
        <v>19590</v>
      </c>
      <c r="C2539" t="s">
        <v>19589</v>
      </c>
      <c r="D2539" t="s">
        <v>19588</v>
      </c>
      <c r="E2539" t="s">
        <v>13338</v>
      </c>
      <c r="F2539" t="s">
        <v>10658</v>
      </c>
      <c r="G2539" s="2">
        <v>42991</v>
      </c>
      <c r="H2539" s="1">
        <v>247023</v>
      </c>
      <c r="I2539" s="1">
        <v>246907</v>
      </c>
      <c r="J2539" s="1">
        <v>246907</v>
      </c>
      <c r="K2539" s="1">
        <v>102974.7</v>
      </c>
    </row>
    <row r="2540" spans="1:11" x14ac:dyDescent="0.25">
      <c r="A2540" t="s">
        <v>19587</v>
      </c>
      <c r="B2540" t="s">
        <v>19586</v>
      </c>
      <c r="C2540" t="s">
        <v>2246</v>
      </c>
      <c r="D2540" t="s">
        <v>19585</v>
      </c>
      <c r="E2540" t="s">
        <v>13338</v>
      </c>
      <c r="F2540" t="s">
        <v>10658</v>
      </c>
      <c r="G2540" s="2">
        <v>42999</v>
      </c>
      <c r="H2540" s="1">
        <v>27788</v>
      </c>
      <c r="I2540" s="1">
        <v>27788</v>
      </c>
      <c r="J2540" s="1">
        <v>27788</v>
      </c>
      <c r="K2540" s="1">
        <v>11182.8</v>
      </c>
    </row>
    <row r="2541" spans="1:11" x14ac:dyDescent="0.25">
      <c r="A2541" t="s">
        <v>19584</v>
      </c>
      <c r="B2541" t="s">
        <v>19583</v>
      </c>
      <c r="C2541" t="s">
        <v>2898</v>
      </c>
      <c r="D2541" t="s">
        <v>2897</v>
      </c>
      <c r="E2541" t="s">
        <v>13338</v>
      </c>
      <c r="F2541" t="s">
        <v>10658</v>
      </c>
      <c r="G2541" s="2">
        <v>43003</v>
      </c>
      <c r="H2541" s="1">
        <v>57824</v>
      </c>
      <c r="I2541" s="1">
        <v>57696</v>
      </c>
      <c r="J2541" s="1">
        <v>57696</v>
      </c>
      <c r="K2541" s="1">
        <v>23078.400000000001</v>
      </c>
    </row>
    <row r="2542" spans="1:11" x14ac:dyDescent="0.25">
      <c r="A2542" t="s">
        <v>19582</v>
      </c>
      <c r="B2542" t="s">
        <v>19581</v>
      </c>
      <c r="C2542" t="s">
        <v>19580</v>
      </c>
      <c r="D2542" t="s">
        <v>19579</v>
      </c>
      <c r="E2542" t="s">
        <v>13338</v>
      </c>
      <c r="F2542" t="s">
        <v>10658</v>
      </c>
      <c r="G2542" s="2">
        <v>43048</v>
      </c>
      <c r="H2542" s="1">
        <v>1307826</v>
      </c>
      <c r="I2542" s="1">
        <v>1389548</v>
      </c>
      <c r="J2542" s="1">
        <v>1389548</v>
      </c>
      <c r="K2542" s="1">
        <v>572387.6</v>
      </c>
    </row>
    <row r="2543" spans="1:11" x14ac:dyDescent="0.25">
      <c r="A2543" t="s">
        <v>19578</v>
      </c>
      <c r="B2543" t="s">
        <v>19577</v>
      </c>
      <c r="C2543" t="s">
        <v>19576</v>
      </c>
      <c r="D2543" t="s">
        <v>19575</v>
      </c>
      <c r="E2543" t="s">
        <v>13338</v>
      </c>
      <c r="F2543" t="s">
        <v>4</v>
      </c>
      <c r="G2543" s="2">
        <v>42955</v>
      </c>
      <c r="H2543" s="1">
        <v>15732</v>
      </c>
      <c r="I2543" s="1">
        <v>15724</v>
      </c>
      <c r="J2543" s="1">
        <v>15724</v>
      </c>
      <c r="K2543" s="1">
        <v>6308.9</v>
      </c>
    </row>
    <row r="2544" spans="1:11" x14ac:dyDescent="0.25">
      <c r="A2544" t="s">
        <v>19574</v>
      </c>
      <c r="B2544" t="s">
        <v>19573</v>
      </c>
      <c r="C2544" t="s">
        <v>9554</v>
      </c>
      <c r="D2544" t="s">
        <v>9553</v>
      </c>
      <c r="E2544" t="s">
        <v>13338</v>
      </c>
      <c r="F2544" t="s">
        <v>4</v>
      </c>
      <c r="G2544" s="2">
        <v>43052</v>
      </c>
      <c r="H2544" s="1">
        <v>20028</v>
      </c>
      <c r="J2544" s="1">
        <v>20028</v>
      </c>
      <c r="K2544" s="1">
        <v>8011.2</v>
      </c>
    </row>
    <row r="2545" spans="1:11" x14ac:dyDescent="0.25">
      <c r="A2545" t="s">
        <v>19572</v>
      </c>
      <c r="B2545" t="s">
        <v>19571</v>
      </c>
      <c r="C2545" t="s">
        <v>19570</v>
      </c>
      <c r="D2545" t="s">
        <v>19569</v>
      </c>
      <c r="E2545" t="s">
        <v>13338</v>
      </c>
      <c r="F2545" t="s">
        <v>4</v>
      </c>
      <c r="G2545" s="2">
        <v>43059</v>
      </c>
      <c r="H2545" s="1">
        <v>4762</v>
      </c>
      <c r="I2545" s="1">
        <v>4762</v>
      </c>
      <c r="J2545" s="1">
        <v>4762</v>
      </c>
      <c r="K2545" s="1">
        <v>1904.8</v>
      </c>
    </row>
    <row r="2546" spans="1:11" x14ac:dyDescent="0.25">
      <c r="A2546" t="s">
        <v>19568</v>
      </c>
      <c r="B2546" t="s">
        <v>19567</v>
      </c>
      <c r="C2546" t="s">
        <v>19566</v>
      </c>
      <c r="D2546" t="s">
        <v>19565</v>
      </c>
      <c r="E2546" t="s">
        <v>13338</v>
      </c>
      <c r="F2546" t="s">
        <v>10658</v>
      </c>
      <c r="G2546" s="2">
        <v>42964</v>
      </c>
      <c r="H2546" s="1">
        <v>315824</v>
      </c>
      <c r="I2546" s="1">
        <v>315603</v>
      </c>
      <c r="J2546" s="1">
        <v>315603</v>
      </c>
      <c r="K2546" s="1">
        <v>126241.2</v>
      </c>
    </row>
    <row r="2547" spans="1:11" x14ac:dyDescent="0.25">
      <c r="A2547" t="s">
        <v>19564</v>
      </c>
      <c r="B2547" t="s">
        <v>19563</v>
      </c>
      <c r="C2547" t="s">
        <v>18459</v>
      </c>
      <c r="D2547" t="s">
        <v>19562</v>
      </c>
      <c r="E2547" t="s">
        <v>13338</v>
      </c>
      <c r="F2547" t="s">
        <v>10658</v>
      </c>
      <c r="G2547" s="2">
        <v>42991</v>
      </c>
      <c r="H2547" s="1">
        <v>20388</v>
      </c>
      <c r="I2547" s="1">
        <v>20378</v>
      </c>
      <c r="J2547" s="1">
        <v>20378</v>
      </c>
      <c r="K2547" s="1">
        <v>8151.2</v>
      </c>
    </row>
    <row r="2548" spans="1:11" x14ac:dyDescent="0.25">
      <c r="A2548" t="s">
        <v>19561</v>
      </c>
      <c r="B2548" t="s">
        <v>19560</v>
      </c>
      <c r="C2548" t="s">
        <v>19559</v>
      </c>
      <c r="D2548" t="s">
        <v>19558</v>
      </c>
      <c r="E2548" t="s">
        <v>13338</v>
      </c>
      <c r="F2548" t="s">
        <v>10658</v>
      </c>
      <c r="G2548" s="2">
        <v>43048</v>
      </c>
      <c r="H2548" s="1">
        <v>39075</v>
      </c>
      <c r="I2548" s="1">
        <v>38987</v>
      </c>
      <c r="J2548" s="1">
        <v>38987</v>
      </c>
      <c r="K2548" s="1">
        <v>15594.8</v>
      </c>
    </row>
    <row r="2549" spans="1:11" x14ac:dyDescent="0.25">
      <c r="A2549" t="s">
        <v>19557</v>
      </c>
      <c r="B2549" t="s">
        <v>19556</v>
      </c>
      <c r="C2549" t="s">
        <v>7649</v>
      </c>
      <c r="D2549" t="s">
        <v>7648</v>
      </c>
      <c r="E2549" t="s">
        <v>13338</v>
      </c>
      <c r="F2549" t="s">
        <v>10658</v>
      </c>
      <c r="G2549" s="2">
        <v>42993</v>
      </c>
      <c r="H2549" s="1">
        <v>49003</v>
      </c>
      <c r="I2549" s="1">
        <v>48956</v>
      </c>
      <c r="J2549" s="1">
        <v>48956</v>
      </c>
      <c r="K2549" s="1">
        <v>19582.400000000001</v>
      </c>
    </row>
    <row r="2550" spans="1:11" x14ac:dyDescent="0.25">
      <c r="A2550" t="s">
        <v>19555</v>
      </c>
      <c r="B2550" t="s">
        <v>19554</v>
      </c>
      <c r="C2550" t="s">
        <v>426</v>
      </c>
      <c r="D2550" t="s">
        <v>425</v>
      </c>
      <c r="E2550" t="s">
        <v>13338</v>
      </c>
      <c r="F2550" t="s">
        <v>10658</v>
      </c>
      <c r="G2550" s="2">
        <v>43054</v>
      </c>
      <c r="I2550" s="1">
        <v>150022</v>
      </c>
      <c r="J2550" s="1">
        <v>150022</v>
      </c>
      <c r="K2550" s="1">
        <v>68806.3</v>
      </c>
    </row>
    <row r="2551" spans="1:11" x14ac:dyDescent="0.25">
      <c r="A2551" t="s">
        <v>19553</v>
      </c>
      <c r="B2551" t="s">
        <v>19552</v>
      </c>
      <c r="C2551" t="s">
        <v>19551</v>
      </c>
      <c r="D2551" t="s">
        <v>19550</v>
      </c>
      <c r="E2551" t="s">
        <v>13338</v>
      </c>
      <c r="F2551" t="s">
        <v>10658</v>
      </c>
      <c r="G2551" s="2">
        <v>43012</v>
      </c>
      <c r="H2551" s="1">
        <v>16687</v>
      </c>
      <c r="I2551" s="1">
        <v>16661</v>
      </c>
      <c r="J2551" s="1">
        <v>16661</v>
      </c>
      <c r="K2551" s="1">
        <v>6664.4</v>
      </c>
    </row>
    <row r="2552" spans="1:11" x14ac:dyDescent="0.25">
      <c r="A2552" t="s">
        <v>19549</v>
      </c>
      <c r="B2552" t="s">
        <v>19548</v>
      </c>
      <c r="C2552" t="s">
        <v>19547</v>
      </c>
      <c r="D2552" t="s">
        <v>19546</v>
      </c>
      <c r="E2552" t="s">
        <v>13338</v>
      </c>
      <c r="F2552" t="s">
        <v>4</v>
      </c>
      <c r="G2552" s="2">
        <v>43005</v>
      </c>
      <c r="H2552" s="1">
        <v>4712</v>
      </c>
      <c r="J2552" s="1">
        <v>4712</v>
      </c>
      <c r="K2552" s="1">
        <v>1956</v>
      </c>
    </row>
    <row r="2553" spans="1:11" x14ac:dyDescent="0.25">
      <c r="A2553" t="s">
        <v>19545</v>
      </c>
      <c r="B2553" t="s">
        <v>19544</v>
      </c>
      <c r="C2553" t="s">
        <v>19543</v>
      </c>
      <c r="D2553" t="s">
        <v>19542</v>
      </c>
      <c r="E2553" t="s">
        <v>13338</v>
      </c>
      <c r="F2553" t="s">
        <v>10658</v>
      </c>
      <c r="G2553" s="2">
        <v>43059</v>
      </c>
      <c r="I2553" s="1">
        <v>118429</v>
      </c>
      <c r="J2553" s="1">
        <v>118429</v>
      </c>
      <c r="K2553" s="1">
        <v>47371.6</v>
      </c>
    </row>
    <row r="2554" spans="1:11" x14ac:dyDescent="0.25">
      <c r="A2554" t="s">
        <v>19541</v>
      </c>
      <c r="B2554" t="s">
        <v>19540</v>
      </c>
      <c r="C2554" t="s">
        <v>19539</v>
      </c>
      <c r="D2554" t="s">
        <v>19538</v>
      </c>
      <c r="E2554" t="s">
        <v>13338</v>
      </c>
      <c r="F2554" t="s">
        <v>10658</v>
      </c>
      <c r="G2554" s="2">
        <v>43052</v>
      </c>
      <c r="H2554" s="1">
        <v>6300</v>
      </c>
      <c r="I2554" s="1">
        <v>6300</v>
      </c>
      <c r="J2554" s="1">
        <v>6300</v>
      </c>
      <c r="K2554" s="1">
        <v>2538.4</v>
      </c>
    </row>
    <row r="2555" spans="1:11" x14ac:dyDescent="0.25">
      <c r="A2555" t="s">
        <v>19537</v>
      </c>
      <c r="B2555" t="s">
        <v>19536</v>
      </c>
      <c r="C2555" t="s">
        <v>19535</v>
      </c>
      <c r="D2555" t="s">
        <v>19534</v>
      </c>
      <c r="E2555" t="s">
        <v>13338</v>
      </c>
      <c r="F2555" t="s">
        <v>10658</v>
      </c>
      <c r="G2555" s="2">
        <v>43003</v>
      </c>
      <c r="I2555" s="1">
        <v>309286</v>
      </c>
      <c r="J2555" s="1">
        <v>309286</v>
      </c>
      <c r="K2555" s="1">
        <v>123714.4</v>
      </c>
    </row>
    <row r="2556" spans="1:11" x14ac:dyDescent="0.25">
      <c r="A2556" t="s">
        <v>19533</v>
      </c>
      <c r="B2556" t="s">
        <v>19532</v>
      </c>
      <c r="C2556" t="s">
        <v>19531</v>
      </c>
      <c r="D2556" t="s">
        <v>19530</v>
      </c>
      <c r="E2556" t="s">
        <v>13338</v>
      </c>
      <c r="F2556" t="s">
        <v>10658</v>
      </c>
      <c r="G2556" s="2">
        <v>42993</v>
      </c>
      <c r="I2556" s="1">
        <v>15108</v>
      </c>
      <c r="J2556" s="1">
        <v>15108</v>
      </c>
      <c r="K2556" s="1">
        <v>6043.2</v>
      </c>
    </row>
    <row r="2557" spans="1:11" x14ac:dyDescent="0.25">
      <c r="A2557" t="s">
        <v>19529</v>
      </c>
      <c r="B2557" t="s">
        <v>19528</v>
      </c>
      <c r="C2557" t="s">
        <v>19527</v>
      </c>
      <c r="D2557" t="s">
        <v>19526</v>
      </c>
      <c r="E2557" t="s">
        <v>13338</v>
      </c>
      <c r="F2557" t="s">
        <v>10658</v>
      </c>
      <c r="G2557" s="2">
        <v>43005</v>
      </c>
      <c r="I2557" s="1">
        <v>57131</v>
      </c>
      <c r="J2557" s="1">
        <v>57131</v>
      </c>
      <c r="K2557" s="1">
        <v>23864.1</v>
      </c>
    </row>
    <row r="2558" spans="1:11" x14ac:dyDescent="0.25">
      <c r="A2558" t="s">
        <v>19525</v>
      </c>
      <c r="B2558" t="s">
        <v>19524</v>
      </c>
      <c r="C2558" t="s">
        <v>19523</v>
      </c>
      <c r="D2558" t="s">
        <v>19522</v>
      </c>
      <c r="E2558" t="s">
        <v>13338</v>
      </c>
      <c r="F2558" t="s">
        <v>4</v>
      </c>
      <c r="G2558" s="2">
        <v>43048</v>
      </c>
      <c r="H2558" s="1">
        <v>85396</v>
      </c>
      <c r="J2558" s="1">
        <v>85396</v>
      </c>
      <c r="K2558" s="1">
        <v>34158.400000000001</v>
      </c>
    </row>
    <row r="2559" spans="1:11" x14ac:dyDescent="0.25">
      <c r="A2559" t="s">
        <v>19521</v>
      </c>
      <c r="B2559" t="s">
        <v>19520</v>
      </c>
      <c r="C2559" t="s">
        <v>3964</v>
      </c>
      <c r="D2559" t="s">
        <v>3963</v>
      </c>
      <c r="E2559" t="s">
        <v>13338</v>
      </c>
      <c r="F2559" t="s">
        <v>10658</v>
      </c>
      <c r="G2559" s="2">
        <v>42955</v>
      </c>
      <c r="H2559" s="1">
        <v>69232</v>
      </c>
      <c r="I2559" s="1">
        <v>70671</v>
      </c>
      <c r="J2559" s="1">
        <v>70671</v>
      </c>
      <c r="K2559" s="1">
        <v>28268.400000000001</v>
      </c>
    </row>
    <row r="2560" spans="1:11" x14ac:dyDescent="0.25">
      <c r="A2560" t="s">
        <v>19519</v>
      </c>
      <c r="B2560" t="s">
        <v>19518</v>
      </c>
      <c r="C2560" t="s">
        <v>2198</v>
      </c>
      <c r="D2560" t="s">
        <v>2197</v>
      </c>
      <c r="E2560" t="s">
        <v>13338</v>
      </c>
      <c r="F2560" t="s">
        <v>4</v>
      </c>
      <c r="G2560" s="2">
        <v>43012</v>
      </c>
      <c r="H2560" s="1">
        <v>27916</v>
      </c>
      <c r="I2560" s="1">
        <v>27858</v>
      </c>
      <c r="J2560" s="1">
        <v>27858</v>
      </c>
      <c r="K2560" s="1">
        <v>11143.2</v>
      </c>
    </row>
    <row r="2561" spans="1:11" x14ac:dyDescent="0.25">
      <c r="A2561" t="s">
        <v>19517</v>
      </c>
      <c r="B2561" t="s">
        <v>19516</v>
      </c>
      <c r="C2561" t="s">
        <v>9221</v>
      </c>
      <c r="D2561" t="s">
        <v>9220</v>
      </c>
      <c r="E2561" t="s">
        <v>13338</v>
      </c>
      <c r="F2561" t="s">
        <v>10658</v>
      </c>
      <c r="G2561" s="2">
        <v>42970</v>
      </c>
      <c r="H2561" s="1">
        <v>162197</v>
      </c>
      <c r="I2561" s="1">
        <v>161897</v>
      </c>
      <c r="J2561" s="1">
        <v>161897</v>
      </c>
      <c r="K2561" s="1">
        <v>64758.8</v>
      </c>
    </row>
    <row r="2562" spans="1:11" x14ac:dyDescent="0.25">
      <c r="A2562" t="s">
        <v>19515</v>
      </c>
      <c r="B2562" t="s">
        <v>19514</v>
      </c>
      <c r="C2562" t="s">
        <v>9201</v>
      </c>
      <c r="D2562" t="s">
        <v>9200</v>
      </c>
      <c r="E2562" t="s">
        <v>13338</v>
      </c>
      <c r="F2562" t="s">
        <v>10658</v>
      </c>
      <c r="G2562" s="2">
        <v>42977</v>
      </c>
      <c r="H2562" s="1">
        <v>1235392</v>
      </c>
      <c r="I2562" s="1">
        <v>1224923</v>
      </c>
      <c r="J2562" s="1">
        <v>1224923</v>
      </c>
      <c r="K2562" s="1">
        <v>520336.5</v>
      </c>
    </row>
    <row r="2563" spans="1:11" x14ac:dyDescent="0.25">
      <c r="A2563" t="s">
        <v>19513</v>
      </c>
      <c r="B2563" t="s">
        <v>19512</v>
      </c>
      <c r="C2563" t="s">
        <v>312</v>
      </c>
      <c r="D2563" t="s">
        <v>311</v>
      </c>
      <c r="E2563" t="s">
        <v>13338</v>
      </c>
      <c r="F2563" t="s">
        <v>10658</v>
      </c>
      <c r="G2563" s="2">
        <v>42964</v>
      </c>
      <c r="H2563" s="1">
        <v>225176</v>
      </c>
      <c r="I2563" s="1">
        <v>225076</v>
      </c>
      <c r="J2563" s="1">
        <v>225076</v>
      </c>
      <c r="K2563" s="1">
        <v>94593.2</v>
      </c>
    </row>
    <row r="2564" spans="1:11" x14ac:dyDescent="0.25">
      <c r="A2564" t="s">
        <v>19511</v>
      </c>
      <c r="B2564" t="s">
        <v>19510</v>
      </c>
      <c r="C2564" t="s">
        <v>19509</v>
      </c>
      <c r="D2564" t="s">
        <v>19508</v>
      </c>
      <c r="E2564" t="s">
        <v>13338</v>
      </c>
      <c r="F2564" t="s">
        <v>10658</v>
      </c>
      <c r="G2564" s="2">
        <v>42964</v>
      </c>
      <c r="H2564" s="1">
        <v>325987</v>
      </c>
      <c r="I2564" s="1">
        <v>434657</v>
      </c>
      <c r="J2564" s="1">
        <v>434657</v>
      </c>
      <c r="K2564" s="1">
        <v>213631.1</v>
      </c>
    </row>
    <row r="2565" spans="1:11" x14ac:dyDescent="0.25">
      <c r="A2565" t="s">
        <v>19507</v>
      </c>
      <c r="B2565" t="s">
        <v>19506</v>
      </c>
      <c r="C2565" t="s">
        <v>4489</v>
      </c>
      <c r="D2565" t="s">
        <v>4488</v>
      </c>
      <c r="E2565" t="s">
        <v>13338</v>
      </c>
      <c r="F2565" t="s">
        <v>4</v>
      </c>
      <c r="G2565" s="2">
        <v>43054</v>
      </c>
      <c r="I2565" s="1">
        <v>65963</v>
      </c>
      <c r="J2565" s="1">
        <v>65963</v>
      </c>
      <c r="K2565" s="1">
        <v>27799.5</v>
      </c>
    </row>
    <row r="2566" spans="1:11" x14ac:dyDescent="0.25">
      <c r="A2566" t="s">
        <v>19505</v>
      </c>
      <c r="B2566" t="s">
        <v>19504</v>
      </c>
      <c r="C2566" t="s">
        <v>84</v>
      </c>
      <c r="D2566" t="s">
        <v>83</v>
      </c>
      <c r="E2566" t="s">
        <v>13338</v>
      </c>
      <c r="F2566" t="s">
        <v>10658</v>
      </c>
      <c r="G2566" s="2">
        <v>43062</v>
      </c>
      <c r="H2566" s="1">
        <v>35631</v>
      </c>
      <c r="I2566" s="1">
        <v>35544</v>
      </c>
      <c r="J2566" s="1">
        <v>35544</v>
      </c>
      <c r="K2566" s="1">
        <v>14248.5</v>
      </c>
    </row>
    <row r="2567" spans="1:11" x14ac:dyDescent="0.25">
      <c r="A2567" t="s">
        <v>19503</v>
      </c>
      <c r="B2567" t="s">
        <v>19502</v>
      </c>
      <c r="C2567" t="s">
        <v>19501</v>
      </c>
      <c r="D2567" t="s">
        <v>19500</v>
      </c>
      <c r="E2567" t="s">
        <v>13338</v>
      </c>
      <c r="F2567" t="s">
        <v>10658</v>
      </c>
      <c r="G2567" s="2">
        <v>43062</v>
      </c>
      <c r="H2567" s="1">
        <v>36003</v>
      </c>
      <c r="I2567" s="1">
        <v>35953</v>
      </c>
      <c r="J2567" s="1">
        <v>35953</v>
      </c>
      <c r="K2567" s="1">
        <v>14381.2</v>
      </c>
    </row>
    <row r="2568" spans="1:11" x14ac:dyDescent="0.25">
      <c r="A2568" t="s">
        <v>19499</v>
      </c>
      <c r="B2568" t="s">
        <v>19498</v>
      </c>
      <c r="C2568" t="s">
        <v>19497</v>
      </c>
      <c r="D2568" t="s">
        <v>19496</v>
      </c>
      <c r="E2568" t="s">
        <v>13338</v>
      </c>
      <c r="F2568" t="s">
        <v>10658</v>
      </c>
      <c r="G2568" s="2">
        <v>43024</v>
      </c>
      <c r="H2568" s="1">
        <v>1326</v>
      </c>
      <c r="I2568" s="1">
        <v>1325</v>
      </c>
      <c r="J2568" s="1">
        <v>1325</v>
      </c>
      <c r="K2568" s="1">
        <v>530</v>
      </c>
    </row>
    <row r="2569" spans="1:11" x14ac:dyDescent="0.25">
      <c r="A2569" t="s">
        <v>19495</v>
      </c>
      <c r="B2569" t="s">
        <v>19494</v>
      </c>
      <c r="C2569" t="s">
        <v>19493</v>
      </c>
      <c r="D2569" t="s">
        <v>19492</v>
      </c>
      <c r="E2569" t="s">
        <v>13338</v>
      </c>
      <c r="F2569" t="s">
        <v>10658</v>
      </c>
      <c r="G2569" s="2">
        <v>43011</v>
      </c>
      <c r="H2569" s="1">
        <v>9844</v>
      </c>
      <c r="I2569" s="1">
        <v>9839</v>
      </c>
      <c r="J2569" s="1">
        <v>9839</v>
      </c>
      <c r="K2569" s="1">
        <v>3935.6</v>
      </c>
    </row>
    <row r="2570" spans="1:11" x14ac:dyDescent="0.25">
      <c r="A2570" t="s">
        <v>19491</v>
      </c>
      <c r="B2570" t="s">
        <v>19490</v>
      </c>
      <c r="C2570" t="s">
        <v>19489</v>
      </c>
      <c r="D2570" t="s">
        <v>19488</v>
      </c>
      <c r="E2570" t="s">
        <v>13338</v>
      </c>
      <c r="F2570" t="s">
        <v>10658</v>
      </c>
      <c r="G2570" s="2">
        <v>43040</v>
      </c>
      <c r="I2570" s="1">
        <v>131966</v>
      </c>
      <c r="J2570" s="1">
        <v>131966</v>
      </c>
      <c r="K2570" s="1">
        <v>65983</v>
      </c>
    </row>
    <row r="2571" spans="1:11" x14ac:dyDescent="0.25">
      <c r="A2571" t="s">
        <v>19487</v>
      </c>
      <c r="B2571" t="s">
        <v>19486</v>
      </c>
      <c r="C2571" t="s">
        <v>19485</v>
      </c>
      <c r="D2571" t="s">
        <v>19484</v>
      </c>
      <c r="E2571" t="s">
        <v>13338</v>
      </c>
      <c r="F2571" t="s">
        <v>10658</v>
      </c>
      <c r="G2571" s="2">
        <v>42950</v>
      </c>
      <c r="H2571" s="1">
        <v>196272</v>
      </c>
      <c r="I2571" s="1">
        <v>196268</v>
      </c>
      <c r="J2571" s="1">
        <v>196268</v>
      </c>
      <c r="K2571" s="1">
        <v>78507.199999999997</v>
      </c>
    </row>
    <row r="2572" spans="1:11" x14ac:dyDescent="0.25">
      <c r="A2572" t="s">
        <v>19483</v>
      </c>
      <c r="B2572" t="s">
        <v>19482</v>
      </c>
      <c r="C2572" t="s">
        <v>19481</v>
      </c>
      <c r="D2572" t="s">
        <v>19480</v>
      </c>
      <c r="E2572" t="s">
        <v>13338</v>
      </c>
      <c r="F2572" t="s">
        <v>4</v>
      </c>
      <c r="G2572" s="2">
        <v>43048</v>
      </c>
      <c r="H2572" s="1">
        <v>7218</v>
      </c>
      <c r="J2572" s="1">
        <v>7218</v>
      </c>
      <c r="K2572" s="1">
        <v>2887.2</v>
      </c>
    </row>
    <row r="2573" spans="1:11" x14ac:dyDescent="0.25">
      <c r="A2573" t="s">
        <v>19479</v>
      </c>
      <c r="B2573" t="s">
        <v>19478</v>
      </c>
      <c r="C2573" t="s">
        <v>11430</v>
      </c>
      <c r="D2573" t="s">
        <v>11429</v>
      </c>
      <c r="E2573" t="s">
        <v>13338</v>
      </c>
      <c r="F2573" t="s">
        <v>10658</v>
      </c>
      <c r="G2573" s="2">
        <v>42999</v>
      </c>
      <c r="H2573" s="1">
        <v>46222</v>
      </c>
      <c r="I2573" s="1">
        <v>46172</v>
      </c>
      <c r="J2573" s="1">
        <v>46172</v>
      </c>
      <c r="K2573" s="1">
        <v>18468.8</v>
      </c>
    </row>
    <row r="2574" spans="1:11" x14ac:dyDescent="0.25">
      <c r="A2574" t="s">
        <v>19477</v>
      </c>
      <c r="B2574" t="s">
        <v>19476</v>
      </c>
      <c r="C2574" t="s">
        <v>19475</v>
      </c>
      <c r="D2574" t="s">
        <v>19474</v>
      </c>
      <c r="E2574" t="s">
        <v>13338</v>
      </c>
      <c r="F2574" t="s">
        <v>10658</v>
      </c>
      <c r="G2574" s="2">
        <v>42951</v>
      </c>
      <c r="H2574" s="1">
        <v>40966</v>
      </c>
      <c r="I2574" s="1">
        <v>40965</v>
      </c>
      <c r="J2574" s="1">
        <v>40965</v>
      </c>
      <c r="K2574" s="1">
        <v>16386</v>
      </c>
    </row>
    <row r="2575" spans="1:11" x14ac:dyDescent="0.25">
      <c r="A2575" t="s">
        <v>19473</v>
      </c>
      <c r="B2575" t="s">
        <v>19472</v>
      </c>
      <c r="C2575" t="s">
        <v>8092</v>
      </c>
      <c r="D2575" t="s">
        <v>8091</v>
      </c>
      <c r="E2575" t="s">
        <v>13338</v>
      </c>
      <c r="F2575" t="s">
        <v>10658</v>
      </c>
      <c r="G2575" s="2">
        <v>43059</v>
      </c>
      <c r="H2575" s="1">
        <v>76348</v>
      </c>
      <c r="I2575" s="1">
        <v>74086</v>
      </c>
      <c r="J2575" s="1">
        <v>74086</v>
      </c>
      <c r="K2575" s="1">
        <v>31048.2</v>
      </c>
    </row>
    <row r="2576" spans="1:11" x14ac:dyDescent="0.25">
      <c r="A2576" t="s">
        <v>19471</v>
      </c>
      <c r="B2576" t="s">
        <v>19470</v>
      </c>
      <c r="C2576" t="s">
        <v>19469</v>
      </c>
      <c r="D2576" t="s">
        <v>19468</v>
      </c>
      <c r="E2576" t="s">
        <v>13338</v>
      </c>
      <c r="F2576" t="s">
        <v>10658</v>
      </c>
      <c r="G2576" s="2">
        <v>43025</v>
      </c>
      <c r="H2576" s="1">
        <v>5597</v>
      </c>
      <c r="I2576" s="1">
        <v>5336</v>
      </c>
      <c r="J2576" s="1">
        <v>5336</v>
      </c>
      <c r="K2576" s="1">
        <v>2668</v>
      </c>
    </row>
    <row r="2577" spans="1:11" x14ac:dyDescent="0.25">
      <c r="A2577" t="s">
        <v>19467</v>
      </c>
      <c r="B2577" t="s">
        <v>19466</v>
      </c>
      <c r="C2577" t="s">
        <v>19465</v>
      </c>
      <c r="D2577" t="s">
        <v>19464</v>
      </c>
      <c r="E2577" t="s">
        <v>13338</v>
      </c>
      <c r="F2577" t="s">
        <v>10658</v>
      </c>
      <c r="G2577" s="2">
        <v>42993</v>
      </c>
      <c r="H2577" s="1">
        <v>2384</v>
      </c>
      <c r="I2577" s="1">
        <v>2303</v>
      </c>
      <c r="J2577" s="1">
        <v>2303</v>
      </c>
      <c r="K2577" s="1">
        <v>1151.5</v>
      </c>
    </row>
    <row r="2578" spans="1:11" x14ac:dyDescent="0.25">
      <c r="A2578" t="s">
        <v>19463</v>
      </c>
      <c r="B2578" t="s">
        <v>19462</v>
      </c>
      <c r="C2578" t="s">
        <v>10031</v>
      </c>
      <c r="D2578" t="s">
        <v>10030</v>
      </c>
      <c r="E2578" t="s">
        <v>13338</v>
      </c>
      <c r="F2578" t="s">
        <v>4</v>
      </c>
      <c r="G2578" s="2">
        <v>43059</v>
      </c>
      <c r="H2578" s="1">
        <v>550340</v>
      </c>
      <c r="J2578" s="1">
        <v>550340</v>
      </c>
      <c r="K2578" s="1">
        <v>225170</v>
      </c>
    </row>
    <row r="2579" spans="1:11" x14ac:dyDescent="0.25">
      <c r="A2579" t="s">
        <v>19461</v>
      </c>
      <c r="B2579" t="s">
        <v>19460</v>
      </c>
      <c r="C2579" t="s">
        <v>19459</v>
      </c>
      <c r="D2579" t="s">
        <v>19458</v>
      </c>
      <c r="E2579" t="s">
        <v>13338</v>
      </c>
      <c r="F2579" t="s">
        <v>4</v>
      </c>
      <c r="G2579" s="2">
        <v>43054</v>
      </c>
      <c r="H2579" s="1">
        <v>165488</v>
      </c>
      <c r="I2579" s="1">
        <v>165269</v>
      </c>
      <c r="J2579" s="1">
        <v>165269</v>
      </c>
      <c r="K2579" s="1">
        <v>67400.5</v>
      </c>
    </row>
    <row r="2580" spans="1:11" x14ac:dyDescent="0.25">
      <c r="A2580" t="s">
        <v>19457</v>
      </c>
      <c r="B2580" t="s">
        <v>19456</v>
      </c>
      <c r="C2580" t="s">
        <v>19455</v>
      </c>
      <c r="D2580" t="s">
        <v>19454</v>
      </c>
      <c r="E2580" t="s">
        <v>13338</v>
      </c>
      <c r="F2580" t="s">
        <v>10658</v>
      </c>
      <c r="G2580" s="2">
        <v>42955</v>
      </c>
      <c r="H2580" s="1">
        <v>3582218</v>
      </c>
      <c r="I2580" s="1">
        <v>3580427</v>
      </c>
      <c r="J2580" s="1">
        <v>3580427</v>
      </c>
      <c r="K2580" s="1">
        <v>1779638.3</v>
      </c>
    </row>
    <row r="2581" spans="1:11" x14ac:dyDescent="0.25">
      <c r="A2581" t="s">
        <v>19453</v>
      </c>
      <c r="B2581" t="s">
        <v>19452</v>
      </c>
      <c r="C2581" t="s">
        <v>19451</v>
      </c>
      <c r="D2581" t="s">
        <v>19450</v>
      </c>
      <c r="E2581" t="s">
        <v>13338</v>
      </c>
      <c r="F2581" t="s">
        <v>10658</v>
      </c>
      <c r="G2581" s="2">
        <v>43003</v>
      </c>
      <c r="H2581" s="1">
        <v>59898</v>
      </c>
      <c r="I2581" s="1">
        <v>59868</v>
      </c>
      <c r="J2581" s="1">
        <v>59868</v>
      </c>
      <c r="K2581" s="1">
        <v>24326.2</v>
      </c>
    </row>
    <row r="2582" spans="1:11" x14ac:dyDescent="0.25">
      <c r="A2582" t="s">
        <v>19449</v>
      </c>
      <c r="B2582" t="s">
        <v>19448</v>
      </c>
      <c r="C2582" t="s">
        <v>19447</v>
      </c>
      <c r="D2582" t="s">
        <v>19446</v>
      </c>
      <c r="E2582" t="s">
        <v>13338</v>
      </c>
      <c r="F2582" t="s">
        <v>10658</v>
      </c>
      <c r="G2582" s="2">
        <v>42991</v>
      </c>
      <c r="H2582" s="1">
        <v>45007</v>
      </c>
      <c r="I2582" s="1">
        <v>44906</v>
      </c>
      <c r="J2582" s="1">
        <v>44906</v>
      </c>
      <c r="K2582" s="1">
        <v>17962.400000000001</v>
      </c>
    </row>
    <row r="2583" spans="1:11" x14ac:dyDescent="0.25">
      <c r="A2583" t="s">
        <v>19445</v>
      </c>
      <c r="B2583" t="s">
        <v>19444</v>
      </c>
      <c r="C2583" t="s">
        <v>8373</v>
      </c>
      <c r="D2583" t="s">
        <v>8372</v>
      </c>
      <c r="E2583" t="s">
        <v>13338</v>
      </c>
      <c r="F2583" t="s">
        <v>10658</v>
      </c>
      <c r="G2583" s="2">
        <v>43025</v>
      </c>
      <c r="H2583" s="1">
        <v>87568</v>
      </c>
      <c r="I2583" s="1">
        <v>87450</v>
      </c>
      <c r="J2583" s="1">
        <v>87450</v>
      </c>
      <c r="K2583" s="1">
        <v>34980</v>
      </c>
    </row>
    <row r="2584" spans="1:11" x14ac:dyDescent="0.25">
      <c r="A2584" t="s">
        <v>19443</v>
      </c>
      <c r="B2584" t="s">
        <v>19442</v>
      </c>
      <c r="C2584" t="s">
        <v>2202</v>
      </c>
      <c r="D2584" t="s">
        <v>2201</v>
      </c>
      <c r="E2584" t="s">
        <v>13338</v>
      </c>
      <c r="F2584" t="s">
        <v>10658</v>
      </c>
      <c r="G2584" s="2">
        <v>43052</v>
      </c>
      <c r="H2584" s="1">
        <v>86904</v>
      </c>
      <c r="I2584" s="1">
        <v>86843</v>
      </c>
      <c r="J2584" s="1">
        <v>86843</v>
      </c>
      <c r="K2584" s="1">
        <v>34737.199999999997</v>
      </c>
    </row>
    <row r="2585" spans="1:11" x14ac:dyDescent="0.25">
      <c r="A2585" t="s">
        <v>19441</v>
      </c>
      <c r="B2585" t="s">
        <v>19440</v>
      </c>
      <c r="C2585" t="s">
        <v>11677</v>
      </c>
      <c r="D2585" t="s">
        <v>11676</v>
      </c>
      <c r="E2585" t="s">
        <v>13338</v>
      </c>
      <c r="F2585" t="s">
        <v>10658</v>
      </c>
      <c r="G2585" s="2">
        <v>42957</v>
      </c>
      <c r="H2585" s="1">
        <v>1123207</v>
      </c>
      <c r="I2585" s="1">
        <v>1119068</v>
      </c>
      <c r="J2585" s="1">
        <v>1119068</v>
      </c>
      <c r="K2585" s="1">
        <v>469221</v>
      </c>
    </row>
    <row r="2586" spans="1:11" x14ac:dyDescent="0.25">
      <c r="A2586" t="s">
        <v>19439</v>
      </c>
      <c r="B2586" t="s">
        <v>19438</v>
      </c>
      <c r="C2586" t="s">
        <v>19437</v>
      </c>
      <c r="D2586" t="s">
        <v>19436</v>
      </c>
      <c r="E2586" t="s">
        <v>13338</v>
      </c>
      <c r="F2586" t="s">
        <v>10658</v>
      </c>
      <c r="G2586" s="2">
        <v>42956</v>
      </c>
      <c r="I2586" s="1">
        <v>16920</v>
      </c>
      <c r="J2586" s="1">
        <v>16920</v>
      </c>
      <c r="K2586" s="1">
        <v>8460</v>
      </c>
    </row>
    <row r="2587" spans="1:11" x14ac:dyDescent="0.25">
      <c r="A2587" t="s">
        <v>19435</v>
      </c>
      <c r="B2587" t="s">
        <v>19434</v>
      </c>
      <c r="C2587" t="s">
        <v>7188</v>
      </c>
      <c r="D2587" t="s">
        <v>7187</v>
      </c>
      <c r="E2587" t="s">
        <v>13338</v>
      </c>
      <c r="F2587" t="s">
        <v>10658</v>
      </c>
      <c r="G2587" s="2">
        <v>43062</v>
      </c>
      <c r="I2587" s="1">
        <v>46996</v>
      </c>
      <c r="J2587" s="1">
        <v>46996</v>
      </c>
      <c r="K2587" s="1">
        <v>18798.400000000001</v>
      </c>
    </row>
    <row r="2588" spans="1:11" x14ac:dyDescent="0.25">
      <c r="A2588" t="s">
        <v>19433</v>
      </c>
      <c r="B2588" t="s">
        <v>19432</v>
      </c>
      <c r="C2588" t="s">
        <v>19431</v>
      </c>
      <c r="D2588" t="s">
        <v>19430</v>
      </c>
      <c r="E2588" t="s">
        <v>13338</v>
      </c>
      <c r="F2588" t="s">
        <v>10658</v>
      </c>
      <c r="G2588" s="2">
        <v>43054</v>
      </c>
      <c r="I2588" s="1">
        <v>13149</v>
      </c>
      <c r="J2588" s="1">
        <v>13149</v>
      </c>
      <c r="K2588" s="1">
        <v>5259.6</v>
      </c>
    </row>
    <row r="2589" spans="1:11" x14ac:dyDescent="0.25">
      <c r="A2589" t="s">
        <v>19429</v>
      </c>
      <c r="B2589" t="s">
        <v>19428</v>
      </c>
      <c r="C2589" t="s">
        <v>19427</v>
      </c>
      <c r="D2589" t="s">
        <v>19426</v>
      </c>
      <c r="E2589" t="s">
        <v>13338</v>
      </c>
      <c r="F2589" t="s">
        <v>10658</v>
      </c>
      <c r="G2589" s="2">
        <v>43062</v>
      </c>
      <c r="I2589" s="1">
        <v>93814</v>
      </c>
      <c r="J2589" s="1">
        <v>93814</v>
      </c>
      <c r="K2589" s="1">
        <v>37525.599999999999</v>
      </c>
    </row>
    <row r="2590" spans="1:11" x14ac:dyDescent="0.25">
      <c r="A2590" t="s">
        <v>19425</v>
      </c>
      <c r="B2590" t="s">
        <v>19424</v>
      </c>
      <c r="C2590" t="s">
        <v>19423</v>
      </c>
      <c r="D2590" t="s">
        <v>19422</v>
      </c>
      <c r="E2590" t="s">
        <v>13338</v>
      </c>
      <c r="F2590" t="s">
        <v>10658</v>
      </c>
      <c r="G2590" s="2">
        <v>42956</v>
      </c>
      <c r="I2590" s="1">
        <v>14987</v>
      </c>
      <c r="J2590" s="1">
        <v>14987</v>
      </c>
      <c r="K2590" s="1">
        <v>5994.8</v>
      </c>
    </row>
    <row r="2591" spans="1:11" x14ac:dyDescent="0.25">
      <c r="A2591" t="s">
        <v>19421</v>
      </c>
      <c r="B2591" t="s">
        <v>19420</v>
      </c>
      <c r="C2591" t="s">
        <v>19419</v>
      </c>
      <c r="D2591" t="s">
        <v>19418</v>
      </c>
      <c r="E2591" t="s">
        <v>13338</v>
      </c>
      <c r="F2591" t="s">
        <v>4</v>
      </c>
      <c r="G2591" s="2">
        <v>43059</v>
      </c>
      <c r="H2591" s="1">
        <v>81876</v>
      </c>
      <c r="J2591" s="1">
        <v>81876</v>
      </c>
      <c r="K2591" s="1">
        <v>32750.400000000001</v>
      </c>
    </row>
    <row r="2592" spans="1:11" x14ac:dyDescent="0.25">
      <c r="A2592" t="s">
        <v>19417</v>
      </c>
      <c r="B2592" t="s">
        <v>19416</v>
      </c>
      <c r="C2592" t="s">
        <v>19415</v>
      </c>
      <c r="D2592" t="s">
        <v>19414</v>
      </c>
      <c r="E2592" t="s">
        <v>13338</v>
      </c>
      <c r="F2592" t="s">
        <v>10658</v>
      </c>
      <c r="G2592" s="2">
        <v>42950</v>
      </c>
      <c r="H2592" s="1">
        <v>109796</v>
      </c>
      <c r="I2592" s="1">
        <v>107106</v>
      </c>
      <c r="J2592" s="1">
        <v>107106</v>
      </c>
      <c r="K2592" s="1">
        <v>49423.9</v>
      </c>
    </row>
    <row r="2593" spans="1:11" x14ac:dyDescent="0.25">
      <c r="A2593" t="s">
        <v>19413</v>
      </c>
      <c r="B2593" t="s">
        <v>19412</v>
      </c>
      <c r="C2593" t="s">
        <v>9455</v>
      </c>
      <c r="D2593" t="s">
        <v>9454</v>
      </c>
      <c r="E2593" t="s">
        <v>13338</v>
      </c>
      <c r="F2593" t="s">
        <v>10658</v>
      </c>
      <c r="G2593" s="2">
        <v>43054</v>
      </c>
      <c r="H2593" s="1">
        <v>183023</v>
      </c>
      <c r="I2593" s="1">
        <v>216279</v>
      </c>
      <c r="J2593" s="1">
        <v>216279</v>
      </c>
      <c r="K2593" s="1">
        <v>90039.8</v>
      </c>
    </row>
    <row r="2594" spans="1:11" x14ac:dyDescent="0.25">
      <c r="A2594" t="s">
        <v>19411</v>
      </c>
      <c r="B2594" t="s">
        <v>19410</v>
      </c>
      <c r="C2594" t="s">
        <v>4409</v>
      </c>
      <c r="D2594" t="s">
        <v>4408</v>
      </c>
      <c r="E2594" t="s">
        <v>13338</v>
      </c>
      <c r="F2594" t="s">
        <v>10658</v>
      </c>
      <c r="G2594" s="2">
        <v>42993</v>
      </c>
      <c r="H2594" s="1">
        <v>12374</v>
      </c>
      <c r="I2594" s="1">
        <v>12368</v>
      </c>
      <c r="J2594" s="1">
        <v>12368</v>
      </c>
      <c r="K2594" s="1">
        <v>4947.2</v>
      </c>
    </row>
    <row r="2595" spans="1:11" x14ac:dyDescent="0.25">
      <c r="A2595" t="s">
        <v>19409</v>
      </c>
      <c r="B2595" t="s">
        <v>19408</v>
      </c>
      <c r="C2595" t="s">
        <v>19407</v>
      </c>
      <c r="D2595" t="s">
        <v>19406</v>
      </c>
      <c r="E2595" t="s">
        <v>13338</v>
      </c>
      <c r="F2595" t="s">
        <v>10658</v>
      </c>
      <c r="G2595" s="2">
        <v>42993</v>
      </c>
      <c r="H2595" s="1">
        <v>193718</v>
      </c>
      <c r="I2595" s="1">
        <v>193621</v>
      </c>
      <c r="J2595" s="1">
        <v>193621</v>
      </c>
      <c r="K2595" s="1">
        <v>77903.899999999994</v>
      </c>
    </row>
    <row r="2596" spans="1:11" x14ac:dyDescent="0.25">
      <c r="A2596" t="s">
        <v>19405</v>
      </c>
      <c r="B2596" t="s">
        <v>19404</v>
      </c>
      <c r="C2596" t="s">
        <v>6009</v>
      </c>
      <c r="D2596" t="s">
        <v>6008</v>
      </c>
      <c r="E2596" t="s">
        <v>13338</v>
      </c>
      <c r="F2596" t="s">
        <v>10658</v>
      </c>
      <c r="G2596" s="2">
        <v>43003</v>
      </c>
      <c r="H2596" s="1">
        <v>74138</v>
      </c>
      <c r="I2596" s="1">
        <v>74105</v>
      </c>
      <c r="J2596" s="1">
        <v>74105</v>
      </c>
      <c r="K2596" s="1">
        <v>29642</v>
      </c>
    </row>
    <row r="2597" spans="1:11" x14ac:dyDescent="0.25">
      <c r="A2597" t="s">
        <v>19403</v>
      </c>
      <c r="B2597" t="s">
        <v>19402</v>
      </c>
      <c r="C2597" t="s">
        <v>19401</v>
      </c>
      <c r="D2597" t="s">
        <v>19400</v>
      </c>
      <c r="E2597" t="s">
        <v>13338</v>
      </c>
      <c r="F2597" t="s">
        <v>4</v>
      </c>
      <c r="G2597" s="2">
        <v>43052</v>
      </c>
      <c r="I2597" s="1">
        <v>277519</v>
      </c>
      <c r="J2597" s="1">
        <v>277519</v>
      </c>
      <c r="K2597" s="1">
        <v>111859.8</v>
      </c>
    </row>
    <row r="2598" spans="1:11" x14ac:dyDescent="0.25">
      <c r="A2598" t="s">
        <v>19399</v>
      </c>
      <c r="B2598" t="s">
        <v>19398</v>
      </c>
      <c r="C2598" t="s">
        <v>8673</v>
      </c>
      <c r="D2598" t="s">
        <v>8672</v>
      </c>
      <c r="E2598" t="s">
        <v>13338</v>
      </c>
      <c r="F2598" t="s">
        <v>10658</v>
      </c>
      <c r="G2598" s="2">
        <v>43052</v>
      </c>
      <c r="I2598" s="1">
        <v>237459</v>
      </c>
      <c r="J2598" s="1">
        <v>237459</v>
      </c>
      <c r="K2598" s="1">
        <v>94983.6</v>
      </c>
    </row>
    <row r="2599" spans="1:11" x14ac:dyDescent="0.25">
      <c r="A2599" t="s">
        <v>19397</v>
      </c>
      <c r="B2599" t="s">
        <v>19396</v>
      </c>
      <c r="C2599" t="s">
        <v>19395</v>
      </c>
      <c r="D2599" t="s">
        <v>19394</v>
      </c>
      <c r="E2599" t="s">
        <v>13338</v>
      </c>
      <c r="F2599" t="s">
        <v>10658</v>
      </c>
      <c r="G2599" s="2">
        <v>43052</v>
      </c>
      <c r="I2599" s="1">
        <v>42460</v>
      </c>
      <c r="J2599" s="1">
        <v>42460</v>
      </c>
      <c r="K2599" s="1">
        <v>21230</v>
      </c>
    </row>
    <row r="2600" spans="1:11" x14ac:dyDescent="0.25">
      <c r="A2600" t="s">
        <v>19393</v>
      </c>
      <c r="B2600" t="s">
        <v>19392</v>
      </c>
      <c r="C2600" t="s">
        <v>19391</v>
      </c>
      <c r="D2600" t="s">
        <v>19390</v>
      </c>
      <c r="E2600" t="s">
        <v>13338</v>
      </c>
      <c r="F2600" t="s">
        <v>4</v>
      </c>
      <c r="G2600" s="2">
        <v>42970</v>
      </c>
      <c r="H2600" s="1">
        <v>6428</v>
      </c>
      <c r="J2600" s="1">
        <v>6428</v>
      </c>
      <c r="K2600" s="1">
        <v>3214</v>
      </c>
    </row>
    <row r="2601" spans="1:11" x14ac:dyDescent="0.25">
      <c r="A2601" t="s">
        <v>19389</v>
      </c>
      <c r="B2601" t="s">
        <v>19388</v>
      </c>
      <c r="C2601" t="s">
        <v>19387</v>
      </c>
      <c r="D2601" t="s">
        <v>19386</v>
      </c>
      <c r="E2601" t="s">
        <v>13338</v>
      </c>
      <c r="F2601" t="s">
        <v>4</v>
      </c>
      <c r="G2601" s="2">
        <v>43034</v>
      </c>
      <c r="I2601" s="1">
        <v>56902</v>
      </c>
      <c r="J2601" s="1">
        <v>56902</v>
      </c>
      <c r="K2601" s="1">
        <v>22760.799999999999</v>
      </c>
    </row>
    <row r="2602" spans="1:11" x14ac:dyDescent="0.25">
      <c r="A2602" t="s">
        <v>19385</v>
      </c>
      <c r="B2602" t="s">
        <v>19384</v>
      </c>
      <c r="C2602" t="s">
        <v>19383</v>
      </c>
      <c r="D2602" t="s">
        <v>19382</v>
      </c>
      <c r="E2602" t="s">
        <v>13338</v>
      </c>
      <c r="F2602" t="s">
        <v>10658</v>
      </c>
      <c r="G2602" s="2">
        <v>43081</v>
      </c>
      <c r="H2602" s="1">
        <v>145724</v>
      </c>
      <c r="I2602" s="1">
        <v>145395</v>
      </c>
      <c r="J2602" s="1">
        <v>145395</v>
      </c>
      <c r="K2602" s="1">
        <v>58158</v>
      </c>
    </row>
    <row r="2603" spans="1:11" x14ac:dyDescent="0.25">
      <c r="A2603" t="s">
        <v>19381</v>
      </c>
      <c r="B2603" t="s">
        <v>19380</v>
      </c>
      <c r="C2603" t="s">
        <v>5330</v>
      </c>
      <c r="D2603" t="s">
        <v>5329</v>
      </c>
      <c r="E2603" t="s">
        <v>13338</v>
      </c>
      <c r="F2603" t="s">
        <v>10658</v>
      </c>
      <c r="G2603" s="2">
        <v>43059</v>
      </c>
      <c r="H2603" s="1">
        <v>206788</v>
      </c>
      <c r="I2603" s="1">
        <v>206782</v>
      </c>
      <c r="J2603" s="1">
        <v>206782</v>
      </c>
      <c r="K2603" s="1">
        <v>83358.100000000006</v>
      </c>
    </row>
    <row r="2604" spans="1:11" x14ac:dyDescent="0.25">
      <c r="A2604" t="s">
        <v>19379</v>
      </c>
      <c r="B2604" t="s">
        <v>19378</v>
      </c>
      <c r="C2604" t="s">
        <v>19377</v>
      </c>
      <c r="D2604" t="s">
        <v>19376</v>
      </c>
      <c r="E2604" t="s">
        <v>13338</v>
      </c>
      <c r="F2604" t="s">
        <v>10658</v>
      </c>
      <c r="G2604" s="2">
        <v>43059</v>
      </c>
      <c r="H2604" s="1">
        <v>106048</v>
      </c>
      <c r="I2604" s="1">
        <v>105135</v>
      </c>
      <c r="J2604" s="1">
        <v>105135</v>
      </c>
      <c r="K2604" s="1">
        <v>44359.199999999997</v>
      </c>
    </row>
    <row r="2605" spans="1:11" x14ac:dyDescent="0.25">
      <c r="A2605" t="s">
        <v>19375</v>
      </c>
      <c r="B2605" t="s">
        <v>19374</v>
      </c>
      <c r="C2605" t="s">
        <v>19373</v>
      </c>
      <c r="D2605" t="s">
        <v>19372</v>
      </c>
      <c r="E2605" t="s">
        <v>13338</v>
      </c>
      <c r="F2605" t="s">
        <v>10658</v>
      </c>
      <c r="G2605" s="2">
        <v>43052</v>
      </c>
      <c r="H2605" s="1">
        <v>14013</v>
      </c>
      <c r="I2605" s="1">
        <v>13547</v>
      </c>
      <c r="J2605" s="1">
        <v>13547</v>
      </c>
      <c r="K2605" s="1">
        <v>6773.5</v>
      </c>
    </row>
    <row r="2606" spans="1:11" x14ac:dyDescent="0.25">
      <c r="A2606" t="s">
        <v>19371</v>
      </c>
      <c r="B2606" t="s">
        <v>19370</v>
      </c>
      <c r="C2606" t="s">
        <v>19369</v>
      </c>
      <c r="D2606" t="s">
        <v>19368</v>
      </c>
      <c r="E2606" t="s">
        <v>13338</v>
      </c>
      <c r="F2606" t="s">
        <v>4</v>
      </c>
      <c r="G2606" s="2">
        <v>43024</v>
      </c>
      <c r="I2606" s="1">
        <v>59762</v>
      </c>
      <c r="J2606" s="1">
        <v>59762</v>
      </c>
      <c r="K2606" s="1">
        <v>23921.8</v>
      </c>
    </row>
    <row r="2607" spans="1:11" x14ac:dyDescent="0.25">
      <c r="A2607" t="s">
        <v>19367</v>
      </c>
      <c r="B2607" t="s">
        <v>19366</v>
      </c>
      <c r="C2607" t="s">
        <v>19365</v>
      </c>
      <c r="D2607" t="s">
        <v>19364</v>
      </c>
      <c r="E2607" t="s">
        <v>13338</v>
      </c>
      <c r="F2607" t="s">
        <v>4</v>
      </c>
      <c r="G2607" s="2">
        <v>42955</v>
      </c>
      <c r="H2607" s="1">
        <v>6416</v>
      </c>
      <c r="I2607" s="1">
        <v>4909</v>
      </c>
      <c r="J2607" s="1">
        <v>4909</v>
      </c>
      <c r="K2607" s="1">
        <v>2786.5</v>
      </c>
    </row>
    <row r="2608" spans="1:11" x14ac:dyDescent="0.25">
      <c r="A2608" t="s">
        <v>19363</v>
      </c>
      <c r="B2608" t="s">
        <v>19362</v>
      </c>
      <c r="C2608" t="s">
        <v>6983</v>
      </c>
      <c r="D2608" t="s">
        <v>6982</v>
      </c>
      <c r="E2608" t="s">
        <v>13338</v>
      </c>
      <c r="F2608" t="s">
        <v>10658</v>
      </c>
      <c r="G2608" s="2">
        <v>42760</v>
      </c>
      <c r="H2608" s="1">
        <v>51687</v>
      </c>
      <c r="I2608" s="1">
        <v>51651</v>
      </c>
      <c r="J2608" s="1">
        <v>51651</v>
      </c>
      <c r="K2608" s="1">
        <v>25825.5</v>
      </c>
    </row>
    <row r="2609" spans="1:11" x14ac:dyDescent="0.25">
      <c r="A2609" t="s">
        <v>19361</v>
      </c>
      <c r="B2609" t="s">
        <v>19360</v>
      </c>
      <c r="C2609" t="s">
        <v>19359</v>
      </c>
      <c r="D2609" t="s">
        <v>19358</v>
      </c>
      <c r="E2609" t="s">
        <v>13338</v>
      </c>
      <c r="F2609" t="s">
        <v>10658</v>
      </c>
      <c r="G2609" s="2">
        <v>42991</v>
      </c>
      <c r="H2609" s="1">
        <v>4286</v>
      </c>
      <c r="I2609" s="1">
        <v>4268</v>
      </c>
      <c r="J2609" s="1">
        <v>4268</v>
      </c>
      <c r="K2609" s="1">
        <v>1707.2</v>
      </c>
    </row>
    <row r="2610" spans="1:11" x14ac:dyDescent="0.25">
      <c r="A2610" t="s">
        <v>19357</v>
      </c>
      <c r="B2610" t="s">
        <v>19356</v>
      </c>
      <c r="C2610" t="s">
        <v>19355</v>
      </c>
      <c r="D2610" t="s">
        <v>19354</v>
      </c>
      <c r="E2610" t="s">
        <v>13338</v>
      </c>
      <c r="F2610" t="s">
        <v>10658</v>
      </c>
      <c r="G2610" s="2">
        <v>43059</v>
      </c>
      <c r="I2610" s="1">
        <v>53939</v>
      </c>
      <c r="J2610" s="1">
        <v>53939</v>
      </c>
      <c r="K2610" s="1">
        <v>21575.599999999999</v>
      </c>
    </row>
    <row r="2611" spans="1:11" x14ac:dyDescent="0.25">
      <c r="A2611" t="s">
        <v>19353</v>
      </c>
      <c r="B2611" t="s">
        <v>19352</v>
      </c>
      <c r="C2611" t="s">
        <v>19351</v>
      </c>
      <c r="D2611" t="s">
        <v>19350</v>
      </c>
      <c r="E2611" t="s">
        <v>13338</v>
      </c>
      <c r="F2611" t="s">
        <v>4</v>
      </c>
      <c r="G2611" s="2">
        <v>43059</v>
      </c>
      <c r="I2611" s="1">
        <v>14873</v>
      </c>
      <c r="J2611" s="1">
        <v>14873</v>
      </c>
      <c r="K2611" s="1">
        <v>5949.2</v>
      </c>
    </row>
    <row r="2612" spans="1:11" x14ac:dyDescent="0.25">
      <c r="A2612" t="s">
        <v>19349</v>
      </c>
      <c r="B2612" t="s">
        <v>19348</v>
      </c>
      <c r="C2612" t="s">
        <v>19347</v>
      </c>
      <c r="D2612" t="s">
        <v>19346</v>
      </c>
      <c r="E2612" t="s">
        <v>13338</v>
      </c>
      <c r="F2612" t="s">
        <v>10658</v>
      </c>
      <c r="G2612" s="2">
        <v>43014</v>
      </c>
      <c r="H2612" s="1">
        <v>100418</v>
      </c>
      <c r="I2612" s="1">
        <v>90477</v>
      </c>
      <c r="J2612" s="1">
        <v>90477</v>
      </c>
      <c r="K2612" s="1">
        <v>45238.5</v>
      </c>
    </row>
    <row r="2613" spans="1:11" x14ac:dyDescent="0.25">
      <c r="A2613" t="s">
        <v>19345</v>
      </c>
      <c r="B2613" t="s">
        <v>19344</v>
      </c>
      <c r="C2613" t="s">
        <v>19343</v>
      </c>
      <c r="D2613" t="s">
        <v>19342</v>
      </c>
      <c r="E2613" t="s">
        <v>13338</v>
      </c>
      <c r="F2613" t="s">
        <v>4</v>
      </c>
      <c r="G2613" s="2">
        <v>43062</v>
      </c>
      <c r="H2613" s="1">
        <v>36910</v>
      </c>
      <c r="I2613" s="1">
        <v>36897</v>
      </c>
      <c r="J2613" s="1">
        <v>36897</v>
      </c>
      <c r="K2613" s="1">
        <v>14758.8</v>
      </c>
    </row>
    <row r="2614" spans="1:11" x14ac:dyDescent="0.25">
      <c r="A2614" t="s">
        <v>19341</v>
      </c>
      <c r="B2614" t="s">
        <v>19340</v>
      </c>
      <c r="C2614" t="s">
        <v>12443</v>
      </c>
      <c r="D2614" t="s">
        <v>12442</v>
      </c>
      <c r="E2614" t="s">
        <v>13338</v>
      </c>
      <c r="F2614" t="s">
        <v>10658</v>
      </c>
      <c r="G2614" s="2">
        <v>43059</v>
      </c>
      <c r="I2614" s="1">
        <v>38393</v>
      </c>
      <c r="J2614" s="1">
        <v>38393</v>
      </c>
      <c r="K2614" s="1">
        <v>15357.2</v>
      </c>
    </row>
    <row r="2615" spans="1:11" x14ac:dyDescent="0.25">
      <c r="A2615" t="s">
        <v>19339</v>
      </c>
      <c r="B2615" t="s">
        <v>19338</v>
      </c>
      <c r="C2615" t="s">
        <v>3930</v>
      </c>
      <c r="D2615" t="s">
        <v>3929</v>
      </c>
      <c r="E2615" t="s">
        <v>13338</v>
      </c>
      <c r="F2615" t="s">
        <v>10658</v>
      </c>
      <c r="G2615" s="2">
        <v>43059</v>
      </c>
      <c r="I2615" s="1">
        <v>32424</v>
      </c>
      <c r="J2615" s="1">
        <v>32424</v>
      </c>
      <c r="K2615" s="1">
        <v>12969.6</v>
      </c>
    </row>
    <row r="2616" spans="1:11" x14ac:dyDescent="0.25">
      <c r="A2616" t="s">
        <v>19337</v>
      </c>
      <c r="B2616" t="s">
        <v>19336</v>
      </c>
      <c r="C2616" t="s">
        <v>19335</v>
      </c>
      <c r="D2616" t="s">
        <v>19334</v>
      </c>
      <c r="E2616" t="s">
        <v>13338</v>
      </c>
      <c r="F2616" t="s">
        <v>10658</v>
      </c>
      <c r="G2616" s="2">
        <v>43014</v>
      </c>
      <c r="H2616" s="1">
        <v>300056</v>
      </c>
      <c r="I2616" s="1">
        <v>297835</v>
      </c>
      <c r="J2616" s="1">
        <v>297835</v>
      </c>
      <c r="K2616" s="1">
        <v>125229.5</v>
      </c>
    </row>
    <row r="2617" spans="1:11" x14ac:dyDescent="0.25">
      <c r="A2617" t="s">
        <v>19333</v>
      </c>
      <c r="B2617" t="s">
        <v>19332</v>
      </c>
      <c r="C2617" t="s">
        <v>8010</v>
      </c>
      <c r="D2617" t="s">
        <v>8009</v>
      </c>
      <c r="E2617" t="s">
        <v>13338</v>
      </c>
      <c r="F2617" t="s">
        <v>10658</v>
      </c>
      <c r="G2617" s="2">
        <v>42951</v>
      </c>
      <c r="H2617" s="1">
        <v>201120</v>
      </c>
      <c r="I2617" s="1">
        <v>200979</v>
      </c>
      <c r="J2617" s="1">
        <v>200979</v>
      </c>
      <c r="K2617" s="1">
        <v>100489.5</v>
      </c>
    </row>
    <row r="2618" spans="1:11" x14ac:dyDescent="0.25">
      <c r="A2618" t="s">
        <v>19331</v>
      </c>
      <c r="B2618" t="s">
        <v>19330</v>
      </c>
      <c r="C2618" t="s">
        <v>19329</v>
      </c>
      <c r="D2618" t="s">
        <v>19328</v>
      </c>
      <c r="E2618" t="s">
        <v>13338</v>
      </c>
      <c r="F2618" t="s">
        <v>10658</v>
      </c>
      <c r="G2618" s="2">
        <v>42977</v>
      </c>
      <c r="H2618" s="1">
        <v>2135514</v>
      </c>
      <c r="I2618" s="1">
        <v>2134019</v>
      </c>
      <c r="J2618" s="1">
        <v>2134019</v>
      </c>
      <c r="K2618" s="1">
        <v>1067009.5</v>
      </c>
    </row>
    <row r="2619" spans="1:11" x14ac:dyDescent="0.25">
      <c r="A2619" t="s">
        <v>19327</v>
      </c>
      <c r="B2619" t="s">
        <v>19326</v>
      </c>
      <c r="C2619" t="s">
        <v>19325</v>
      </c>
      <c r="D2619" t="s">
        <v>19324</v>
      </c>
      <c r="E2619" t="s">
        <v>13338</v>
      </c>
      <c r="F2619" t="s">
        <v>10658</v>
      </c>
      <c r="G2619" s="2">
        <v>43013</v>
      </c>
      <c r="H2619" s="1">
        <v>46634</v>
      </c>
      <c r="I2619" s="1">
        <v>46560</v>
      </c>
      <c r="J2619" s="1">
        <v>46560</v>
      </c>
      <c r="K2619" s="1">
        <v>18624</v>
      </c>
    </row>
    <row r="2620" spans="1:11" x14ac:dyDescent="0.25">
      <c r="A2620" t="s">
        <v>19323</v>
      </c>
      <c r="B2620" t="s">
        <v>19322</v>
      </c>
      <c r="C2620" t="s">
        <v>19321</v>
      </c>
      <c r="D2620" t="s">
        <v>19320</v>
      </c>
      <c r="E2620" t="s">
        <v>13338</v>
      </c>
      <c r="F2620" t="s">
        <v>10658</v>
      </c>
      <c r="G2620" s="2">
        <v>42949</v>
      </c>
      <c r="I2620" s="1">
        <v>384004</v>
      </c>
      <c r="J2620" s="1">
        <v>384004</v>
      </c>
      <c r="K2620" s="1">
        <v>153601.60000000001</v>
      </c>
    </row>
    <row r="2621" spans="1:11" x14ac:dyDescent="0.25">
      <c r="A2621" t="s">
        <v>19319</v>
      </c>
      <c r="B2621" t="s">
        <v>19318</v>
      </c>
      <c r="C2621" t="s">
        <v>19317</v>
      </c>
      <c r="D2621" t="s">
        <v>19316</v>
      </c>
      <c r="E2621" t="s">
        <v>13338</v>
      </c>
      <c r="F2621" t="s">
        <v>4</v>
      </c>
      <c r="G2621" s="2">
        <v>42971</v>
      </c>
      <c r="H2621" s="1">
        <v>117310</v>
      </c>
      <c r="I2621" s="1">
        <v>117251</v>
      </c>
      <c r="J2621" s="1">
        <v>117251</v>
      </c>
      <c r="K2621" s="1">
        <v>46900.4</v>
      </c>
    </row>
    <row r="2622" spans="1:11" x14ac:dyDescent="0.25">
      <c r="A2622" t="s">
        <v>19315</v>
      </c>
      <c r="B2622" t="s">
        <v>19314</v>
      </c>
      <c r="C2622" t="s">
        <v>19313</v>
      </c>
      <c r="D2622" t="s">
        <v>19312</v>
      </c>
      <c r="E2622" t="s">
        <v>13338</v>
      </c>
      <c r="F2622" t="s">
        <v>10658</v>
      </c>
      <c r="G2622" s="2">
        <v>43048</v>
      </c>
      <c r="H2622" s="1">
        <v>26502</v>
      </c>
      <c r="I2622" s="1">
        <v>26489</v>
      </c>
      <c r="J2622" s="1">
        <v>26489</v>
      </c>
      <c r="K2622" s="1">
        <v>10595.6</v>
      </c>
    </row>
    <row r="2623" spans="1:11" x14ac:dyDescent="0.25">
      <c r="A2623" t="s">
        <v>19311</v>
      </c>
      <c r="B2623" t="s">
        <v>19310</v>
      </c>
      <c r="C2623" t="s">
        <v>19309</v>
      </c>
      <c r="D2623" t="s">
        <v>19308</v>
      </c>
      <c r="E2623" t="s">
        <v>13338</v>
      </c>
      <c r="F2623" t="s">
        <v>10658</v>
      </c>
      <c r="G2623" s="2">
        <v>43027</v>
      </c>
      <c r="H2623" s="1">
        <v>12030</v>
      </c>
      <c r="I2623" s="1">
        <v>11986</v>
      </c>
      <c r="J2623" s="1">
        <v>11986</v>
      </c>
      <c r="K2623" s="1">
        <v>4794.3999999999996</v>
      </c>
    </row>
    <row r="2624" spans="1:11" x14ac:dyDescent="0.25">
      <c r="A2624" t="s">
        <v>19307</v>
      </c>
      <c r="B2624" t="s">
        <v>19306</v>
      </c>
      <c r="C2624" t="s">
        <v>19305</v>
      </c>
      <c r="D2624" t="s">
        <v>19304</v>
      </c>
      <c r="E2624" t="s">
        <v>13338</v>
      </c>
      <c r="F2624" t="s">
        <v>10658</v>
      </c>
      <c r="G2624" s="2">
        <v>42950</v>
      </c>
      <c r="I2624" s="1">
        <v>25638</v>
      </c>
      <c r="J2624" s="1">
        <v>25638</v>
      </c>
      <c r="K2624" s="1">
        <v>12819</v>
      </c>
    </row>
    <row r="2625" spans="1:11" x14ac:dyDescent="0.25">
      <c r="A2625" t="s">
        <v>19303</v>
      </c>
      <c r="B2625" t="s">
        <v>19302</v>
      </c>
      <c r="C2625" t="s">
        <v>19301</v>
      </c>
      <c r="D2625" t="s">
        <v>19300</v>
      </c>
      <c r="E2625" t="s">
        <v>13338</v>
      </c>
      <c r="F2625" t="s">
        <v>4</v>
      </c>
      <c r="G2625" s="2">
        <v>42977</v>
      </c>
      <c r="H2625" s="1">
        <v>10100</v>
      </c>
      <c r="J2625" s="1">
        <v>10100</v>
      </c>
      <c r="K2625" s="1">
        <v>4040</v>
      </c>
    </row>
    <row r="2626" spans="1:11" x14ac:dyDescent="0.25">
      <c r="A2626" t="s">
        <v>19299</v>
      </c>
      <c r="B2626" t="s">
        <v>19298</v>
      </c>
      <c r="C2626" t="s">
        <v>6402</v>
      </c>
      <c r="D2626" t="s">
        <v>6401</v>
      </c>
      <c r="E2626" t="s">
        <v>13338</v>
      </c>
      <c r="F2626" t="s">
        <v>4</v>
      </c>
      <c r="G2626" s="2">
        <v>43032</v>
      </c>
      <c r="H2626" s="1">
        <v>80466</v>
      </c>
      <c r="I2626" s="1">
        <v>80296</v>
      </c>
      <c r="J2626" s="1">
        <v>80296</v>
      </c>
      <c r="K2626" s="1">
        <v>32322.5</v>
      </c>
    </row>
    <row r="2627" spans="1:11" x14ac:dyDescent="0.25">
      <c r="A2627" t="s">
        <v>19297</v>
      </c>
      <c r="B2627" t="s">
        <v>19296</v>
      </c>
      <c r="C2627" t="s">
        <v>19295</v>
      </c>
      <c r="D2627" t="s">
        <v>19294</v>
      </c>
      <c r="E2627" t="s">
        <v>13338</v>
      </c>
      <c r="F2627" t="s">
        <v>10658</v>
      </c>
      <c r="G2627" s="2">
        <v>43013</v>
      </c>
      <c r="H2627" s="1">
        <v>255067</v>
      </c>
      <c r="I2627" s="1">
        <v>254614</v>
      </c>
      <c r="J2627" s="1">
        <v>254614</v>
      </c>
      <c r="K2627" s="1">
        <v>101845.6</v>
      </c>
    </row>
    <row r="2628" spans="1:11" x14ac:dyDescent="0.25">
      <c r="A2628" t="s">
        <v>19293</v>
      </c>
      <c r="B2628" t="s">
        <v>19292</v>
      </c>
      <c r="C2628" t="s">
        <v>19291</v>
      </c>
      <c r="D2628" t="s">
        <v>19290</v>
      </c>
      <c r="E2628" t="s">
        <v>13338</v>
      </c>
      <c r="F2628" t="s">
        <v>10658</v>
      </c>
      <c r="G2628" s="2">
        <v>43054</v>
      </c>
      <c r="I2628" s="1">
        <v>39831</v>
      </c>
      <c r="J2628" s="1">
        <v>39831</v>
      </c>
      <c r="K2628" s="1">
        <v>15932.4</v>
      </c>
    </row>
    <row r="2629" spans="1:11" x14ac:dyDescent="0.25">
      <c r="A2629" t="s">
        <v>19289</v>
      </c>
      <c r="B2629" t="s">
        <v>19288</v>
      </c>
      <c r="C2629" t="s">
        <v>6630</v>
      </c>
      <c r="D2629" t="s">
        <v>6629</v>
      </c>
      <c r="E2629" t="s">
        <v>13338</v>
      </c>
      <c r="F2629" t="s">
        <v>10658</v>
      </c>
      <c r="G2629" s="2">
        <v>43026</v>
      </c>
      <c r="H2629" s="1">
        <v>2237092</v>
      </c>
      <c r="I2629" s="1">
        <v>2562322</v>
      </c>
      <c r="J2629" s="1">
        <v>2562322</v>
      </c>
      <c r="K2629" s="1">
        <v>1106310</v>
      </c>
    </row>
    <row r="2630" spans="1:11" x14ac:dyDescent="0.25">
      <c r="A2630" t="s">
        <v>19287</v>
      </c>
      <c r="B2630" t="s">
        <v>19286</v>
      </c>
      <c r="C2630" t="s">
        <v>19285</v>
      </c>
      <c r="D2630" t="s">
        <v>19284</v>
      </c>
      <c r="E2630" t="s">
        <v>13338</v>
      </c>
      <c r="F2630" t="s">
        <v>10658</v>
      </c>
      <c r="G2630" s="2">
        <v>42971</v>
      </c>
      <c r="I2630" s="1">
        <v>14785</v>
      </c>
      <c r="J2630" s="1">
        <v>14785</v>
      </c>
      <c r="K2630" s="1">
        <v>7392.5</v>
      </c>
    </row>
    <row r="2631" spans="1:11" x14ac:dyDescent="0.25">
      <c r="A2631" t="s">
        <v>19283</v>
      </c>
      <c r="B2631" t="s">
        <v>19282</v>
      </c>
      <c r="C2631" t="s">
        <v>19281</v>
      </c>
      <c r="D2631" t="s">
        <v>19280</v>
      </c>
      <c r="E2631" t="s">
        <v>13338</v>
      </c>
      <c r="F2631" t="s">
        <v>10658</v>
      </c>
      <c r="G2631" s="2">
        <v>42977</v>
      </c>
      <c r="H2631" s="1">
        <v>2549</v>
      </c>
      <c r="I2631" s="1">
        <v>2108</v>
      </c>
      <c r="J2631" s="1">
        <v>2108</v>
      </c>
      <c r="K2631" s="1">
        <v>1054</v>
      </c>
    </row>
    <row r="2632" spans="1:11" x14ac:dyDescent="0.25">
      <c r="A2632" t="s">
        <v>19279</v>
      </c>
      <c r="B2632" t="s">
        <v>19278</v>
      </c>
      <c r="C2632" t="s">
        <v>19277</v>
      </c>
      <c r="D2632" t="s">
        <v>19276</v>
      </c>
      <c r="E2632" t="s">
        <v>13338</v>
      </c>
      <c r="F2632" t="s">
        <v>10658</v>
      </c>
      <c r="G2632" s="2">
        <v>43052</v>
      </c>
      <c r="I2632" s="1">
        <v>9445</v>
      </c>
      <c r="J2632" s="1">
        <v>9445</v>
      </c>
      <c r="K2632" s="1">
        <v>3808.7</v>
      </c>
    </row>
    <row r="2633" spans="1:11" x14ac:dyDescent="0.25">
      <c r="A2633" t="s">
        <v>19275</v>
      </c>
      <c r="B2633" t="s">
        <v>19274</v>
      </c>
      <c r="C2633" t="s">
        <v>3368</v>
      </c>
      <c r="D2633" t="s">
        <v>3367</v>
      </c>
      <c r="E2633" t="s">
        <v>13338</v>
      </c>
      <c r="F2633" t="s">
        <v>10658</v>
      </c>
      <c r="G2633" s="2">
        <v>43052</v>
      </c>
      <c r="I2633" s="1">
        <v>66575</v>
      </c>
      <c r="J2633" s="1">
        <v>66575</v>
      </c>
      <c r="K2633" s="1">
        <v>29738.1</v>
      </c>
    </row>
    <row r="2634" spans="1:11" x14ac:dyDescent="0.25">
      <c r="A2634" t="s">
        <v>19273</v>
      </c>
      <c r="B2634" t="s">
        <v>19272</v>
      </c>
      <c r="C2634" t="s">
        <v>19271</v>
      </c>
      <c r="D2634" t="s">
        <v>19270</v>
      </c>
      <c r="E2634" t="s">
        <v>13338</v>
      </c>
      <c r="F2634" t="s">
        <v>10658</v>
      </c>
      <c r="G2634" s="2">
        <v>43052</v>
      </c>
      <c r="I2634" s="1">
        <v>133231</v>
      </c>
      <c r="J2634" s="1">
        <v>133231</v>
      </c>
      <c r="K2634" s="1">
        <v>65825</v>
      </c>
    </row>
    <row r="2635" spans="1:11" x14ac:dyDescent="0.25">
      <c r="A2635" t="s">
        <v>19269</v>
      </c>
      <c r="B2635" t="s">
        <v>19268</v>
      </c>
      <c r="C2635" t="s">
        <v>19267</v>
      </c>
      <c r="D2635" t="s">
        <v>19266</v>
      </c>
      <c r="E2635" t="s">
        <v>13338</v>
      </c>
      <c r="F2635" t="s">
        <v>10658</v>
      </c>
      <c r="G2635" s="2">
        <v>43011</v>
      </c>
      <c r="I2635" s="1">
        <v>16446</v>
      </c>
      <c r="J2635" s="1">
        <v>16446</v>
      </c>
      <c r="K2635" s="1">
        <v>6578.4</v>
      </c>
    </row>
    <row r="2636" spans="1:11" x14ac:dyDescent="0.25">
      <c r="A2636" t="s">
        <v>19265</v>
      </c>
      <c r="B2636" t="s">
        <v>19264</v>
      </c>
      <c r="C2636" t="s">
        <v>19263</v>
      </c>
      <c r="D2636" t="s">
        <v>19262</v>
      </c>
      <c r="E2636" t="s">
        <v>13338</v>
      </c>
      <c r="F2636" t="s">
        <v>10658</v>
      </c>
      <c r="G2636" s="2">
        <v>42971</v>
      </c>
      <c r="I2636" s="1">
        <v>10775</v>
      </c>
      <c r="J2636" s="1">
        <v>10775</v>
      </c>
      <c r="K2636" s="1">
        <v>4310</v>
      </c>
    </row>
    <row r="2637" spans="1:11" x14ac:dyDescent="0.25">
      <c r="A2637" t="s">
        <v>19261</v>
      </c>
      <c r="B2637" t="s">
        <v>19260</v>
      </c>
      <c r="C2637" t="s">
        <v>6905</v>
      </c>
      <c r="D2637" t="s">
        <v>6904</v>
      </c>
      <c r="E2637" t="s">
        <v>13338</v>
      </c>
      <c r="F2637" t="s">
        <v>10658</v>
      </c>
      <c r="G2637" s="2">
        <v>42989</v>
      </c>
      <c r="H2637" s="1">
        <v>46642</v>
      </c>
      <c r="I2637" s="1">
        <v>46457</v>
      </c>
      <c r="J2637" s="1">
        <v>46457</v>
      </c>
      <c r="K2637" s="1">
        <v>18582.8</v>
      </c>
    </row>
    <row r="2638" spans="1:11" x14ac:dyDescent="0.25">
      <c r="A2638" t="s">
        <v>19259</v>
      </c>
      <c r="B2638" t="s">
        <v>19258</v>
      </c>
      <c r="C2638" t="s">
        <v>8623</v>
      </c>
      <c r="D2638" t="s">
        <v>19257</v>
      </c>
      <c r="E2638" t="s">
        <v>13338</v>
      </c>
      <c r="F2638" t="s">
        <v>10658</v>
      </c>
      <c r="G2638" s="2">
        <v>42989</v>
      </c>
      <c r="H2638" s="1">
        <v>80360</v>
      </c>
      <c r="I2638" s="1">
        <v>80320</v>
      </c>
      <c r="J2638" s="1">
        <v>80320</v>
      </c>
      <c r="K2638" s="1">
        <v>32128</v>
      </c>
    </row>
    <row r="2639" spans="1:11" x14ac:dyDescent="0.25">
      <c r="A2639" t="s">
        <v>19256</v>
      </c>
      <c r="B2639" t="s">
        <v>19255</v>
      </c>
      <c r="C2639" t="s">
        <v>19254</v>
      </c>
      <c r="D2639" t="s">
        <v>19253</v>
      </c>
      <c r="E2639" t="s">
        <v>13338</v>
      </c>
      <c r="F2639" t="s">
        <v>10658</v>
      </c>
      <c r="G2639" s="2">
        <v>43048</v>
      </c>
      <c r="I2639" s="1">
        <v>8054</v>
      </c>
      <c r="J2639" s="1">
        <v>8054</v>
      </c>
      <c r="K2639" s="1">
        <v>3221.6</v>
      </c>
    </row>
    <row r="2640" spans="1:11" x14ac:dyDescent="0.25">
      <c r="A2640" t="s">
        <v>19252</v>
      </c>
      <c r="B2640" t="s">
        <v>19251</v>
      </c>
      <c r="C2640" t="s">
        <v>19250</v>
      </c>
      <c r="D2640" t="s">
        <v>19249</v>
      </c>
      <c r="E2640" t="s">
        <v>13338</v>
      </c>
      <c r="F2640" t="s">
        <v>4</v>
      </c>
      <c r="G2640" s="2">
        <v>43059</v>
      </c>
      <c r="H2640" s="1">
        <v>44958</v>
      </c>
      <c r="J2640" s="1">
        <v>44958</v>
      </c>
      <c r="K2640" s="1">
        <v>22479</v>
      </c>
    </row>
    <row r="2641" spans="1:11" x14ac:dyDescent="0.25">
      <c r="A2641" t="s">
        <v>19248</v>
      </c>
      <c r="B2641" t="s">
        <v>19247</v>
      </c>
      <c r="C2641" t="s">
        <v>19246</v>
      </c>
      <c r="D2641" t="s">
        <v>19245</v>
      </c>
      <c r="E2641" t="s">
        <v>13338</v>
      </c>
      <c r="F2641" t="s">
        <v>4</v>
      </c>
      <c r="G2641" s="2">
        <v>43046</v>
      </c>
      <c r="I2641" s="1">
        <v>7862</v>
      </c>
      <c r="J2641" s="1">
        <v>7862</v>
      </c>
      <c r="K2641" s="1">
        <v>3144.8</v>
      </c>
    </row>
    <row r="2642" spans="1:11" x14ac:dyDescent="0.25">
      <c r="A2642" t="s">
        <v>19244</v>
      </c>
      <c r="B2642" t="s">
        <v>19243</v>
      </c>
      <c r="C2642" t="s">
        <v>18602</v>
      </c>
      <c r="D2642" t="s">
        <v>19242</v>
      </c>
      <c r="E2642" t="s">
        <v>13338</v>
      </c>
      <c r="F2642" t="s">
        <v>10658</v>
      </c>
      <c r="G2642" s="2">
        <v>42969</v>
      </c>
      <c r="H2642" s="1">
        <v>3922</v>
      </c>
      <c r="I2642" s="1">
        <v>3920</v>
      </c>
      <c r="J2642" s="1">
        <v>3920</v>
      </c>
      <c r="K2642" s="1">
        <v>1568</v>
      </c>
    </row>
    <row r="2643" spans="1:11" x14ac:dyDescent="0.25">
      <c r="A2643" t="s">
        <v>19241</v>
      </c>
      <c r="B2643" t="s">
        <v>19240</v>
      </c>
      <c r="C2643" t="s">
        <v>10249</v>
      </c>
      <c r="D2643" t="s">
        <v>10248</v>
      </c>
      <c r="E2643" t="s">
        <v>13338</v>
      </c>
      <c r="F2643" t="s">
        <v>10658</v>
      </c>
      <c r="G2643" s="2">
        <v>43014</v>
      </c>
      <c r="H2643" s="1">
        <v>75912</v>
      </c>
      <c r="I2643" s="1">
        <v>75851</v>
      </c>
      <c r="J2643" s="1">
        <v>75851</v>
      </c>
      <c r="K2643" s="1">
        <v>30340.400000000001</v>
      </c>
    </row>
    <row r="2644" spans="1:11" x14ac:dyDescent="0.25">
      <c r="A2644" t="s">
        <v>19239</v>
      </c>
      <c r="B2644" t="s">
        <v>19238</v>
      </c>
      <c r="C2644" t="s">
        <v>10792</v>
      </c>
      <c r="D2644" t="s">
        <v>10791</v>
      </c>
      <c r="E2644" t="s">
        <v>13338</v>
      </c>
      <c r="F2644" t="s">
        <v>10658</v>
      </c>
      <c r="G2644" s="2">
        <v>42969</v>
      </c>
      <c r="I2644" s="1">
        <v>106141</v>
      </c>
      <c r="J2644" s="1">
        <v>106141</v>
      </c>
      <c r="K2644" s="1">
        <v>42461.1</v>
      </c>
    </row>
    <row r="2645" spans="1:11" x14ac:dyDescent="0.25">
      <c r="A2645" t="s">
        <v>19237</v>
      </c>
      <c r="B2645" t="s">
        <v>19236</v>
      </c>
      <c r="C2645" t="s">
        <v>3506</v>
      </c>
      <c r="D2645" t="s">
        <v>3505</v>
      </c>
      <c r="E2645" t="s">
        <v>13338</v>
      </c>
      <c r="F2645" t="s">
        <v>10658</v>
      </c>
      <c r="G2645" s="2">
        <v>42964</v>
      </c>
      <c r="I2645" s="1">
        <v>76851</v>
      </c>
      <c r="J2645" s="1">
        <v>76851</v>
      </c>
      <c r="K2645" s="1">
        <v>31692.2</v>
      </c>
    </row>
    <row r="2646" spans="1:11" x14ac:dyDescent="0.25">
      <c r="A2646" t="s">
        <v>19235</v>
      </c>
      <c r="B2646" t="s">
        <v>19234</v>
      </c>
      <c r="C2646" t="s">
        <v>19233</v>
      </c>
      <c r="D2646" t="s">
        <v>19232</v>
      </c>
      <c r="E2646" t="s">
        <v>13338</v>
      </c>
      <c r="F2646" t="s">
        <v>10658</v>
      </c>
      <c r="G2646" s="2">
        <v>43018</v>
      </c>
      <c r="H2646" s="1">
        <v>131482</v>
      </c>
      <c r="I2646" s="1">
        <v>131244</v>
      </c>
      <c r="J2646" s="1">
        <v>131244</v>
      </c>
      <c r="K2646" s="1">
        <v>52497.599999999999</v>
      </c>
    </row>
    <row r="2647" spans="1:11" x14ac:dyDescent="0.25">
      <c r="A2647" t="s">
        <v>19231</v>
      </c>
      <c r="B2647" t="s">
        <v>19230</v>
      </c>
      <c r="C2647" t="s">
        <v>19229</v>
      </c>
      <c r="D2647" t="s">
        <v>19228</v>
      </c>
      <c r="E2647" t="s">
        <v>13338</v>
      </c>
      <c r="F2647" t="s">
        <v>10658</v>
      </c>
      <c r="G2647" s="2">
        <v>43052</v>
      </c>
      <c r="H2647" s="1">
        <v>211542</v>
      </c>
      <c r="I2647" s="1">
        <v>211480</v>
      </c>
      <c r="J2647" s="1">
        <v>211480</v>
      </c>
      <c r="K2647" s="1">
        <v>105716.8</v>
      </c>
    </row>
    <row r="2648" spans="1:11" x14ac:dyDescent="0.25">
      <c r="A2648" t="s">
        <v>19227</v>
      </c>
      <c r="B2648" t="s">
        <v>19226</v>
      </c>
      <c r="C2648" t="s">
        <v>19225</v>
      </c>
      <c r="D2648" t="s">
        <v>19224</v>
      </c>
      <c r="E2648" t="s">
        <v>13338</v>
      </c>
      <c r="F2648" t="s">
        <v>4</v>
      </c>
      <c r="G2648" s="2">
        <v>43046</v>
      </c>
      <c r="H2648" s="1">
        <v>32102</v>
      </c>
      <c r="J2648" s="1">
        <v>32102</v>
      </c>
      <c r="K2648" s="1">
        <v>16051</v>
      </c>
    </row>
    <row r="2649" spans="1:11" x14ac:dyDescent="0.25">
      <c r="A2649" t="s">
        <v>19223</v>
      </c>
      <c r="B2649" t="s">
        <v>19222</v>
      </c>
      <c r="C2649" t="s">
        <v>5326</v>
      </c>
      <c r="D2649" t="s">
        <v>5325</v>
      </c>
      <c r="E2649" t="s">
        <v>13338</v>
      </c>
      <c r="F2649" t="s">
        <v>4</v>
      </c>
      <c r="G2649" s="2">
        <v>43041</v>
      </c>
      <c r="I2649" s="1">
        <v>311758</v>
      </c>
      <c r="J2649" s="1">
        <v>311758</v>
      </c>
      <c r="K2649" s="1">
        <v>124703.2</v>
      </c>
    </row>
    <row r="2650" spans="1:11" x14ac:dyDescent="0.25">
      <c r="A2650" t="s">
        <v>19221</v>
      </c>
      <c r="B2650" t="s">
        <v>19220</v>
      </c>
      <c r="C2650" t="s">
        <v>19219</v>
      </c>
      <c r="D2650" t="s">
        <v>19218</v>
      </c>
      <c r="E2650" t="s">
        <v>13338</v>
      </c>
      <c r="F2650" t="s">
        <v>10658</v>
      </c>
      <c r="G2650" s="2">
        <v>43059</v>
      </c>
      <c r="I2650" s="1">
        <v>112238</v>
      </c>
      <c r="J2650" s="1">
        <v>112238</v>
      </c>
      <c r="K2650" s="1">
        <v>44895.199999999997</v>
      </c>
    </row>
    <row r="2651" spans="1:11" x14ac:dyDescent="0.25">
      <c r="A2651" t="s">
        <v>19217</v>
      </c>
      <c r="B2651" t="s">
        <v>19216</v>
      </c>
      <c r="C2651" t="s">
        <v>19215</v>
      </c>
      <c r="D2651" t="s">
        <v>19214</v>
      </c>
      <c r="E2651" t="s">
        <v>13338</v>
      </c>
      <c r="F2651" t="s">
        <v>10658</v>
      </c>
      <c r="G2651" s="2">
        <v>42860</v>
      </c>
      <c r="I2651" s="1">
        <v>43827</v>
      </c>
      <c r="J2651" s="1">
        <v>43827</v>
      </c>
      <c r="K2651" s="1">
        <v>21913.5</v>
      </c>
    </row>
    <row r="2652" spans="1:11" x14ac:dyDescent="0.25">
      <c r="A2652" t="s">
        <v>19213</v>
      </c>
      <c r="B2652" t="s">
        <v>19212</v>
      </c>
      <c r="C2652" t="s">
        <v>19211</v>
      </c>
      <c r="D2652" t="s">
        <v>19210</v>
      </c>
      <c r="E2652" t="s">
        <v>13338</v>
      </c>
      <c r="F2652" t="s">
        <v>10658</v>
      </c>
      <c r="G2652" s="2">
        <v>43041</v>
      </c>
      <c r="H2652" s="1">
        <v>5602</v>
      </c>
      <c r="I2652" s="1">
        <v>5599</v>
      </c>
      <c r="J2652" s="1">
        <v>5599</v>
      </c>
      <c r="K2652" s="1">
        <v>2239.6</v>
      </c>
    </row>
    <row r="2653" spans="1:11" x14ac:dyDescent="0.25">
      <c r="A2653" t="s">
        <v>19209</v>
      </c>
      <c r="B2653" t="s">
        <v>19208</v>
      </c>
      <c r="C2653" t="s">
        <v>19207</v>
      </c>
      <c r="D2653" t="s">
        <v>19206</v>
      </c>
      <c r="E2653" t="s">
        <v>13338</v>
      </c>
      <c r="F2653" t="s">
        <v>4</v>
      </c>
      <c r="G2653" s="2">
        <v>43031</v>
      </c>
      <c r="H2653" s="1">
        <v>277488</v>
      </c>
      <c r="I2653" s="1">
        <v>955900</v>
      </c>
      <c r="J2653" s="1">
        <v>955900</v>
      </c>
      <c r="K2653" s="1">
        <v>401693.5</v>
      </c>
    </row>
    <row r="2654" spans="1:11" x14ac:dyDescent="0.25">
      <c r="A2654" t="s">
        <v>19205</v>
      </c>
      <c r="B2654" t="s">
        <v>19204</v>
      </c>
      <c r="C2654" t="s">
        <v>19203</v>
      </c>
      <c r="D2654" t="s">
        <v>19202</v>
      </c>
      <c r="E2654" t="s">
        <v>13338</v>
      </c>
      <c r="F2654" t="s">
        <v>10658</v>
      </c>
      <c r="G2654" s="2">
        <v>42969</v>
      </c>
      <c r="H2654" s="1">
        <v>40334</v>
      </c>
      <c r="I2654" s="1">
        <v>40314</v>
      </c>
      <c r="J2654" s="1">
        <v>40314</v>
      </c>
      <c r="K2654" s="1">
        <v>16125.6</v>
      </c>
    </row>
    <row r="2655" spans="1:11" x14ac:dyDescent="0.25">
      <c r="A2655" t="s">
        <v>19201</v>
      </c>
      <c r="B2655" t="s">
        <v>19200</v>
      </c>
      <c r="C2655" t="s">
        <v>19199</v>
      </c>
      <c r="D2655" t="s">
        <v>19198</v>
      </c>
      <c r="E2655" t="s">
        <v>13338</v>
      </c>
      <c r="F2655" t="s">
        <v>10658</v>
      </c>
      <c r="G2655" s="2">
        <v>42963</v>
      </c>
      <c r="H2655" s="1">
        <v>550374</v>
      </c>
      <c r="I2655" s="1">
        <v>547358</v>
      </c>
      <c r="J2655" s="1">
        <v>547358</v>
      </c>
      <c r="K2655" s="1">
        <v>227008.1</v>
      </c>
    </row>
    <row r="2656" spans="1:11" x14ac:dyDescent="0.25">
      <c r="A2656" t="s">
        <v>19197</v>
      </c>
      <c r="B2656" t="s">
        <v>19196</v>
      </c>
      <c r="C2656" t="s">
        <v>19195</v>
      </c>
      <c r="D2656" t="s">
        <v>19194</v>
      </c>
      <c r="E2656" t="s">
        <v>13338</v>
      </c>
      <c r="F2656" t="s">
        <v>10658</v>
      </c>
      <c r="G2656" s="2">
        <v>43018</v>
      </c>
      <c r="H2656" s="1">
        <v>190315</v>
      </c>
      <c r="I2656" s="1">
        <v>190125</v>
      </c>
      <c r="J2656" s="1">
        <v>190125</v>
      </c>
      <c r="K2656" s="1">
        <v>76050</v>
      </c>
    </row>
    <row r="2657" spans="1:11" x14ac:dyDescent="0.25">
      <c r="A2657" t="s">
        <v>19193</v>
      </c>
      <c r="B2657" t="s">
        <v>19192</v>
      </c>
      <c r="C2657" t="s">
        <v>19191</v>
      </c>
      <c r="D2657" t="s">
        <v>19190</v>
      </c>
      <c r="E2657" t="s">
        <v>13338</v>
      </c>
      <c r="F2657" t="s">
        <v>10658</v>
      </c>
      <c r="G2657" s="2">
        <v>43014</v>
      </c>
      <c r="H2657" s="1">
        <v>515030</v>
      </c>
      <c r="I2657" s="1">
        <v>514861</v>
      </c>
      <c r="J2657" s="1">
        <v>514861</v>
      </c>
      <c r="K2657" s="1">
        <v>235529</v>
      </c>
    </row>
    <row r="2658" spans="1:11" x14ac:dyDescent="0.25">
      <c r="A2658" t="s">
        <v>19189</v>
      </c>
      <c r="B2658" t="s">
        <v>19188</v>
      </c>
      <c r="C2658" t="s">
        <v>19187</v>
      </c>
      <c r="D2658" t="s">
        <v>19186</v>
      </c>
      <c r="E2658" t="s">
        <v>13338</v>
      </c>
      <c r="F2658" t="s">
        <v>4</v>
      </c>
      <c r="G2658" s="2">
        <v>43018</v>
      </c>
      <c r="H2658" s="1">
        <v>121988</v>
      </c>
      <c r="I2658" s="1">
        <v>114667</v>
      </c>
      <c r="J2658" s="1">
        <v>114667</v>
      </c>
      <c r="K2658" s="1">
        <v>57333.5</v>
      </c>
    </row>
    <row r="2659" spans="1:11" x14ac:dyDescent="0.25">
      <c r="A2659" t="s">
        <v>19185</v>
      </c>
      <c r="B2659" t="s">
        <v>19184</v>
      </c>
      <c r="C2659" t="s">
        <v>19183</v>
      </c>
      <c r="D2659" t="s">
        <v>19182</v>
      </c>
      <c r="E2659" t="s">
        <v>13338</v>
      </c>
      <c r="F2659" t="s">
        <v>10658</v>
      </c>
      <c r="G2659" s="2">
        <v>43003</v>
      </c>
      <c r="H2659" s="1">
        <v>6377</v>
      </c>
      <c r="I2659" s="1">
        <v>5794</v>
      </c>
      <c r="J2659" s="1">
        <v>5794</v>
      </c>
      <c r="K2659" s="1">
        <v>2897</v>
      </c>
    </row>
    <row r="2660" spans="1:11" x14ac:dyDescent="0.25">
      <c r="A2660" t="s">
        <v>19181</v>
      </c>
      <c r="B2660" t="s">
        <v>19180</v>
      </c>
      <c r="C2660" t="s">
        <v>19179</v>
      </c>
      <c r="D2660" t="s">
        <v>19178</v>
      </c>
      <c r="E2660" t="s">
        <v>13338</v>
      </c>
      <c r="F2660" t="s">
        <v>10658</v>
      </c>
      <c r="G2660" s="2">
        <v>42970</v>
      </c>
      <c r="H2660" s="1">
        <v>5775</v>
      </c>
      <c r="I2660" s="1">
        <v>5076</v>
      </c>
      <c r="J2660" s="1">
        <v>5076</v>
      </c>
      <c r="K2660" s="1">
        <v>2538</v>
      </c>
    </row>
    <row r="2661" spans="1:11" x14ac:dyDescent="0.25">
      <c r="A2661" t="s">
        <v>19177</v>
      </c>
      <c r="B2661" t="s">
        <v>19176</v>
      </c>
      <c r="C2661" t="s">
        <v>19175</v>
      </c>
      <c r="D2661" t="s">
        <v>19174</v>
      </c>
      <c r="E2661" t="s">
        <v>13338</v>
      </c>
      <c r="F2661" t="s">
        <v>10658</v>
      </c>
      <c r="G2661" s="2">
        <v>42955</v>
      </c>
      <c r="H2661" s="1">
        <v>60512</v>
      </c>
      <c r="I2661" s="1">
        <v>60486</v>
      </c>
      <c r="J2661" s="1">
        <v>60486</v>
      </c>
      <c r="K2661" s="1">
        <v>24194.400000000001</v>
      </c>
    </row>
    <row r="2662" spans="1:11" x14ac:dyDescent="0.25">
      <c r="A2662" t="s">
        <v>19173</v>
      </c>
      <c r="B2662" t="s">
        <v>19172</v>
      </c>
      <c r="C2662" t="s">
        <v>2902</v>
      </c>
      <c r="D2662" t="s">
        <v>2901</v>
      </c>
      <c r="E2662" t="s">
        <v>13338</v>
      </c>
      <c r="F2662" t="s">
        <v>10658</v>
      </c>
      <c r="G2662" s="2">
        <v>42955</v>
      </c>
      <c r="H2662" s="1">
        <v>54152</v>
      </c>
      <c r="I2662" s="1">
        <v>54128</v>
      </c>
      <c r="J2662" s="1">
        <v>54128</v>
      </c>
      <c r="K2662" s="1">
        <v>21651.200000000001</v>
      </c>
    </row>
    <row r="2663" spans="1:11" x14ac:dyDescent="0.25">
      <c r="A2663" t="s">
        <v>19171</v>
      </c>
      <c r="B2663" t="s">
        <v>19170</v>
      </c>
      <c r="C2663" t="s">
        <v>19169</v>
      </c>
      <c r="D2663" t="s">
        <v>19168</v>
      </c>
      <c r="E2663" t="s">
        <v>13338</v>
      </c>
      <c r="F2663" t="s">
        <v>10658</v>
      </c>
      <c r="G2663" s="2">
        <v>43011</v>
      </c>
      <c r="I2663" s="1">
        <v>403640</v>
      </c>
      <c r="J2663" s="1">
        <v>403640</v>
      </c>
      <c r="K2663" s="1">
        <v>171749.9</v>
      </c>
    </row>
    <row r="2664" spans="1:11" x14ac:dyDescent="0.25">
      <c r="A2664" t="s">
        <v>19167</v>
      </c>
      <c r="B2664" t="s">
        <v>19166</v>
      </c>
      <c r="C2664" t="s">
        <v>19165</v>
      </c>
      <c r="D2664" t="s">
        <v>19164</v>
      </c>
      <c r="E2664" t="s">
        <v>13338</v>
      </c>
      <c r="F2664" t="s">
        <v>4</v>
      </c>
      <c r="G2664" s="2">
        <v>42963</v>
      </c>
      <c r="I2664" s="1">
        <v>41613</v>
      </c>
      <c r="J2664" s="1">
        <v>41613</v>
      </c>
      <c r="K2664" s="1">
        <v>16645.2</v>
      </c>
    </row>
    <row r="2665" spans="1:11" x14ac:dyDescent="0.25">
      <c r="A2665" t="s">
        <v>19163</v>
      </c>
      <c r="B2665" t="s">
        <v>19162</v>
      </c>
      <c r="C2665" t="s">
        <v>19161</v>
      </c>
      <c r="D2665" t="s">
        <v>19160</v>
      </c>
      <c r="E2665" t="s">
        <v>13338</v>
      </c>
      <c r="F2665" t="s">
        <v>10658</v>
      </c>
      <c r="G2665" s="2">
        <v>43027</v>
      </c>
      <c r="H2665" s="1">
        <v>14158</v>
      </c>
      <c r="I2665" s="1">
        <v>13856</v>
      </c>
      <c r="J2665" s="1">
        <v>13856</v>
      </c>
      <c r="K2665" s="1">
        <v>6007.1</v>
      </c>
    </row>
    <row r="2666" spans="1:11" x14ac:dyDescent="0.25">
      <c r="A2666" t="s">
        <v>19159</v>
      </c>
      <c r="B2666" t="s">
        <v>19158</v>
      </c>
      <c r="C2666" t="s">
        <v>19157</v>
      </c>
      <c r="D2666" t="s">
        <v>19156</v>
      </c>
      <c r="E2666" t="s">
        <v>13338</v>
      </c>
      <c r="F2666" t="s">
        <v>10658</v>
      </c>
      <c r="G2666" s="2">
        <v>43027</v>
      </c>
      <c r="H2666" s="1">
        <v>25846</v>
      </c>
      <c r="I2666" s="1">
        <v>25309</v>
      </c>
      <c r="J2666" s="1">
        <v>25309</v>
      </c>
      <c r="K2666" s="1">
        <v>11665.2</v>
      </c>
    </row>
    <row r="2667" spans="1:11" x14ac:dyDescent="0.25">
      <c r="A2667" t="s">
        <v>19155</v>
      </c>
      <c r="B2667" t="s">
        <v>19154</v>
      </c>
      <c r="C2667" t="s">
        <v>19153</v>
      </c>
      <c r="D2667" t="s">
        <v>19152</v>
      </c>
      <c r="E2667" t="s">
        <v>13338</v>
      </c>
      <c r="F2667" t="s">
        <v>10658</v>
      </c>
      <c r="G2667" s="2">
        <v>43027</v>
      </c>
      <c r="H2667" s="1">
        <v>9192</v>
      </c>
      <c r="I2667" s="1">
        <v>8968</v>
      </c>
      <c r="J2667" s="1">
        <v>8968</v>
      </c>
      <c r="K2667" s="1">
        <v>4233.3</v>
      </c>
    </row>
    <row r="2668" spans="1:11" x14ac:dyDescent="0.25">
      <c r="A2668" t="s">
        <v>19151</v>
      </c>
      <c r="B2668" t="s">
        <v>19150</v>
      </c>
      <c r="C2668" t="s">
        <v>19149</v>
      </c>
      <c r="D2668" t="s">
        <v>19148</v>
      </c>
      <c r="E2668" t="s">
        <v>13338</v>
      </c>
      <c r="F2668" t="s">
        <v>4</v>
      </c>
      <c r="G2668" s="2">
        <v>43032</v>
      </c>
      <c r="I2668" s="1">
        <v>9439</v>
      </c>
      <c r="J2668" s="1">
        <v>9439</v>
      </c>
      <c r="K2668" s="1">
        <v>3990.4</v>
      </c>
    </row>
    <row r="2669" spans="1:11" x14ac:dyDescent="0.25">
      <c r="A2669" t="s">
        <v>19147</v>
      </c>
      <c r="B2669" t="s">
        <v>19146</v>
      </c>
      <c r="C2669" t="s">
        <v>19145</v>
      </c>
      <c r="D2669" t="s">
        <v>19144</v>
      </c>
      <c r="E2669" t="s">
        <v>13338</v>
      </c>
      <c r="F2669" t="s">
        <v>10658</v>
      </c>
      <c r="G2669" s="2">
        <v>43052</v>
      </c>
      <c r="H2669" s="1">
        <v>107490</v>
      </c>
      <c r="I2669" s="1">
        <v>93911</v>
      </c>
      <c r="J2669" s="1">
        <v>93911</v>
      </c>
      <c r="K2669" s="1">
        <v>46955.5</v>
      </c>
    </row>
    <row r="2670" spans="1:11" x14ac:dyDescent="0.25">
      <c r="A2670" t="s">
        <v>19143</v>
      </c>
      <c r="B2670" t="s">
        <v>19142</v>
      </c>
      <c r="C2670" t="s">
        <v>19141</v>
      </c>
      <c r="D2670" t="s">
        <v>19140</v>
      </c>
      <c r="E2670" t="s">
        <v>13338</v>
      </c>
      <c r="F2670" t="s">
        <v>10658</v>
      </c>
      <c r="G2670" s="2">
        <v>43052</v>
      </c>
      <c r="H2670" s="1">
        <v>17438</v>
      </c>
      <c r="I2670" s="1">
        <v>16388</v>
      </c>
      <c r="J2670" s="1">
        <v>16388</v>
      </c>
      <c r="K2670" s="1">
        <v>8194</v>
      </c>
    </row>
    <row r="2671" spans="1:11" x14ac:dyDescent="0.25">
      <c r="A2671" t="s">
        <v>19139</v>
      </c>
      <c r="B2671" t="s">
        <v>19138</v>
      </c>
      <c r="C2671" t="s">
        <v>19137</v>
      </c>
      <c r="D2671" t="s">
        <v>19136</v>
      </c>
      <c r="E2671" t="s">
        <v>13338</v>
      </c>
      <c r="F2671" t="s">
        <v>10658</v>
      </c>
      <c r="G2671" s="2">
        <v>43011</v>
      </c>
      <c r="H2671" s="1">
        <v>61345</v>
      </c>
      <c r="I2671" s="1">
        <v>61262</v>
      </c>
      <c r="J2671" s="1">
        <v>61262</v>
      </c>
      <c r="K2671" s="1">
        <v>24504.799999999999</v>
      </c>
    </row>
    <row r="2672" spans="1:11" x14ac:dyDescent="0.25">
      <c r="A2672" t="s">
        <v>19135</v>
      </c>
      <c r="B2672" t="s">
        <v>19134</v>
      </c>
      <c r="C2672" t="s">
        <v>17473</v>
      </c>
      <c r="D2672" t="s">
        <v>17472</v>
      </c>
      <c r="E2672" t="s">
        <v>13338</v>
      </c>
      <c r="F2672" t="s">
        <v>10658</v>
      </c>
      <c r="G2672" s="2">
        <v>42773</v>
      </c>
      <c r="I2672" s="1">
        <v>3404</v>
      </c>
      <c r="J2672" s="1">
        <v>3404</v>
      </c>
      <c r="K2672" s="1">
        <v>1259.48</v>
      </c>
    </row>
    <row r="2673" spans="1:11" x14ac:dyDescent="0.25">
      <c r="A2673" t="s">
        <v>19133</v>
      </c>
      <c r="B2673" t="s">
        <v>19132</v>
      </c>
      <c r="C2673" t="s">
        <v>877</v>
      </c>
      <c r="D2673" t="s">
        <v>876</v>
      </c>
      <c r="E2673" t="s">
        <v>13338</v>
      </c>
      <c r="F2673" t="s">
        <v>10658</v>
      </c>
      <c r="G2673" s="2">
        <v>42970</v>
      </c>
      <c r="H2673" s="1">
        <v>86172</v>
      </c>
      <c r="I2673" s="1">
        <v>86284</v>
      </c>
      <c r="J2673" s="1">
        <v>86284</v>
      </c>
      <c r="K2673" s="1">
        <v>38340.6</v>
      </c>
    </row>
    <row r="2674" spans="1:11" x14ac:dyDescent="0.25">
      <c r="A2674" t="s">
        <v>19131</v>
      </c>
      <c r="B2674" t="s">
        <v>19130</v>
      </c>
      <c r="C2674" t="s">
        <v>19129</v>
      </c>
      <c r="D2674" t="s">
        <v>19128</v>
      </c>
      <c r="E2674" t="s">
        <v>13338</v>
      </c>
      <c r="F2674" t="s">
        <v>10658</v>
      </c>
      <c r="G2674" s="2">
        <v>43052</v>
      </c>
      <c r="I2674" s="1">
        <v>15853</v>
      </c>
      <c r="J2674" s="1">
        <v>15853</v>
      </c>
      <c r="K2674" s="1">
        <v>6341.2</v>
      </c>
    </row>
    <row r="2675" spans="1:11" x14ac:dyDescent="0.25">
      <c r="A2675" t="s">
        <v>19127</v>
      </c>
      <c r="B2675" t="s">
        <v>19126</v>
      </c>
      <c r="C2675" t="s">
        <v>19125</v>
      </c>
      <c r="D2675" t="s">
        <v>19124</v>
      </c>
      <c r="E2675" t="s">
        <v>13338</v>
      </c>
      <c r="F2675" t="s">
        <v>10658</v>
      </c>
      <c r="G2675" s="2">
        <v>43052</v>
      </c>
      <c r="I2675" s="1">
        <v>32105</v>
      </c>
      <c r="J2675" s="1">
        <v>32105</v>
      </c>
      <c r="K2675" s="1">
        <v>12842</v>
      </c>
    </row>
    <row r="2676" spans="1:11" x14ac:dyDescent="0.25">
      <c r="A2676" t="s">
        <v>19123</v>
      </c>
      <c r="B2676" t="s">
        <v>19122</v>
      </c>
      <c r="C2676" t="s">
        <v>19121</v>
      </c>
      <c r="D2676" t="s">
        <v>19120</v>
      </c>
      <c r="E2676" t="s">
        <v>13338</v>
      </c>
      <c r="F2676" t="s">
        <v>10658</v>
      </c>
      <c r="G2676" s="2">
        <v>42964</v>
      </c>
      <c r="I2676" s="1">
        <v>73379</v>
      </c>
      <c r="J2676" s="1">
        <v>73379</v>
      </c>
      <c r="K2676" s="1">
        <v>31760.5</v>
      </c>
    </row>
    <row r="2677" spans="1:11" x14ac:dyDescent="0.25">
      <c r="A2677" t="s">
        <v>19119</v>
      </c>
      <c r="B2677" t="s">
        <v>19118</v>
      </c>
      <c r="C2677" t="s">
        <v>15823</v>
      </c>
      <c r="D2677" t="s">
        <v>15822</v>
      </c>
      <c r="E2677" t="s">
        <v>13338</v>
      </c>
      <c r="F2677" t="s">
        <v>10658</v>
      </c>
      <c r="G2677" s="2">
        <v>42760</v>
      </c>
      <c r="H2677" s="1">
        <v>3600</v>
      </c>
      <c r="I2677" s="1">
        <v>3598</v>
      </c>
      <c r="J2677" s="1">
        <v>3598</v>
      </c>
      <c r="K2677" s="1">
        <v>1331.26</v>
      </c>
    </row>
    <row r="2678" spans="1:11" x14ac:dyDescent="0.25">
      <c r="A2678" t="s">
        <v>19117</v>
      </c>
      <c r="B2678" t="s">
        <v>19116</v>
      </c>
      <c r="C2678" t="s">
        <v>19115</v>
      </c>
      <c r="D2678" t="s">
        <v>19114</v>
      </c>
      <c r="E2678" t="s">
        <v>13338</v>
      </c>
      <c r="F2678" t="s">
        <v>10658</v>
      </c>
      <c r="G2678" s="2">
        <v>42997</v>
      </c>
      <c r="I2678" s="1">
        <v>9279</v>
      </c>
      <c r="J2678" s="1">
        <v>9279</v>
      </c>
      <c r="K2678" s="1">
        <v>3711.6</v>
      </c>
    </row>
    <row r="2679" spans="1:11" x14ac:dyDescent="0.25">
      <c r="A2679" t="s">
        <v>19113</v>
      </c>
      <c r="B2679" t="s">
        <v>19112</v>
      </c>
      <c r="C2679" t="s">
        <v>19111</v>
      </c>
      <c r="D2679" t="s">
        <v>19110</v>
      </c>
      <c r="E2679" t="s">
        <v>13338</v>
      </c>
      <c r="F2679" t="s">
        <v>10658</v>
      </c>
      <c r="G2679" s="2">
        <v>42760</v>
      </c>
      <c r="H2679" s="1">
        <v>240068</v>
      </c>
      <c r="I2679" s="1">
        <v>238814</v>
      </c>
      <c r="J2679" s="1">
        <v>238814</v>
      </c>
      <c r="K2679" s="1">
        <v>95768.45</v>
      </c>
    </row>
    <row r="2680" spans="1:11" x14ac:dyDescent="0.25">
      <c r="A2680" t="s">
        <v>19109</v>
      </c>
      <c r="B2680" t="s">
        <v>19108</v>
      </c>
      <c r="C2680" t="s">
        <v>19107</v>
      </c>
      <c r="D2680" t="s">
        <v>19106</v>
      </c>
      <c r="E2680" t="s">
        <v>13338</v>
      </c>
      <c r="F2680" t="s">
        <v>10658</v>
      </c>
      <c r="G2680" s="2">
        <v>43032</v>
      </c>
      <c r="H2680" s="1">
        <v>6806</v>
      </c>
      <c r="I2680" s="1">
        <v>6679</v>
      </c>
      <c r="J2680" s="1">
        <v>6679</v>
      </c>
      <c r="K2680" s="1">
        <v>3034.9</v>
      </c>
    </row>
    <row r="2681" spans="1:11" x14ac:dyDescent="0.25">
      <c r="A2681" t="s">
        <v>19105</v>
      </c>
      <c r="B2681" t="s">
        <v>19104</v>
      </c>
      <c r="C2681" t="s">
        <v>19103</v>
      </c>
      <c r="D2681" t="s">
        <v>19102</v>
      </c>
      <c r="E2681" t="s">
        <v>13338</v>
      </c>
      <c r="F2681" t="s">
        <v>10658</v>
      </c>
      <c r="G2681" s="2">
        <v>43059</v>
      </c>
      <c r="H2681" s="1">
        <v>168820</v>
      </c>
      <c r="I2681" s="1">
        <v>153038</v>
      </c>
      <c r="J2681" s="1">
        <v>153038</v>
      </c>
      <c r="K2681" s="1">
        <v>70311.3</v>
      </c>
    </row>
    <row r="2682" spans="1:11" x14ac:dyDescent="0.25">
      <c r="A2682" t="s">
        <v>19101</v>
      </c>
      <c r="B2682" t="s">
        <v>19100</v>
      </c>
      <c r="C2682" t="s">
        <v>19099</v>
      </c>
      <c r="D2682" t="s">
        <v>19098</v>
      </c>
      <c r="E2682" t="s">
        <v>13338</v>
      </c>
      <c r="F2682" t="s">
        <v>4</v>
      </c>
      <c r="G2682" s="2">
        <v>43032</v>
      </c>
      <c r="H2682" s="1">
        <v>13109</v>
      </c>
      <c r="J2682" s="1">
        <v>13109</v>
      </c>
      <c r="K2682" s="1">
        <v>6554.5</v>
      </c>
    </row>
    <row r="2683" spans="1:11" x14ac:dyDescent="0.25">
      <c r="A2683" t="s">
        <v>19097</v>
      </c>
      <c r="B2683" t="s">
        <v>19096</v>
      </c>
      <c r="C2683" t="s">
        <v>8965</v>
      </c>
      <c r="D2683" t="s">
        <v>8964</v>
      </c>
      <c r="E2683" t="s">
        <v>13338</v>
      </c>
      <c r="F2683" t="s">
        <v>4</v>
      </c>
      <c r="G2683" s="2">
        <v>43059</v>
      </c>
      <c r="H2683" s="1">
        <v>107262</v>
      </c>
      <c r="I2683" s="1">
        <v>294984</v>
      </c>
      <c r="J2683" s="1">
        <v>294984</v>
      </c>
      <c r="K2683" s="1">
        <v>129356.7</v>
      </c>
    </row>
    <row r="2684" spans="1:11" x14ac:dyDescent="0.25">
      <c r="A2684" t="s">
        <v>19095</v>
      </c>
      <c r="B2684" t="s">
        <v>19094</v>
      </c>
      <c r="C2684" t="s">
        <v>19093</v>
      </c>
      <c r="D2684" t="s">
        <v>19092</v>
      </c>
      <c r="E2684" t="s">
        <v>13338</v>
      </c>
      <c r="F2684" t="s">
        <v>10658</v>
      </c>
      <c r="G2684" s="2">
        <v>43025</v>
      </c>
      <c r="H2684" s="1">
        <v>12671</v>
      </c>
      <c r="I2684" s="1">
        <v>12671</v>
      </c>
      <c r="J2684" s="1">
        <v>12671</v>
      </c>
      <c r="K2684" s="1">
        <v>5212.8</v>
      </c>
    </row>
    <row r="2685" spans="1:11" x14ac:dyDescent="0.25">
      <c r="A2685" t="s">
        <v>19091</v>
      </c>
      <c r="B2685" t="s">
        <v>19090</v>
      </c>
      <c r="C2685" t="s">
        <v>19089</v>
      </c>
      <c r="D2685" t="s">
        <v>19088</v>
      </c>
      <c r="E2685" t="s">
        <v>13338</v>
      </c>
      <c r="F2685" t="s">
        <v>10658</v>
      </c>
      <c r="G2685" s="2">
        <v>42989</v>
      </c>
      <c r="H2685" s="1">
        <v>1618626</v>
      </c>
      <c r="I2685" s="1">
        <v>1617817</v>
      </c>
      <c r="J2685" s="1">
        <v>1617817</v>
      </c>
      <c r="K2685" s="1">
        <v>647126.80000000005</v>
      </c>
    </row>
    <row r="2686" spans="1:11" x14ac:dyDescent="0.25">
      <c r="A2686" t="s">
        <v>19087</v>
      </c>
      <c r="B2686" t="s">
        <v>19086</v>
      </c>
      <c r="C2686" t="s">
        <v>2910</v>
      </c>
      <c r="D2686" t="s">
        <v>2909</v>
      </c>
      <c r="E2686" t="s">
        <v>13338</v>
      </c>
      <c r="F2686" t="s">
        <v>10658</v>
      </c>
      <c r="G2686" s="2">
        <v>42989</v>
      </c>
      <c r="H2686" s="1">
        <v>72649</v>
      </c>
      <c r="I2686" s="1">
        <v>68262</v>
      </c>
      <c r="J2686" s="1">
        <v>68262</v>
      </c>
      <c r="K2686" s="1">
        <v>27304.799999999999</v>
      </c>
    </row>
    <row r="2687" spans="1:11" x14ac:dyDescent="0.25">
      <c r="A2687" t="s">
        <v>19085</v>
      </c>
      <c r="B2687" t="s">
        <v>19084</v>
      </c>
      <c r="C2687" t="s">
        <v>1970</v>
      </c>
      <c r="D2687" t="s">
        <v>1969</v>
      </c>
      <c r="E2687" t="s">
        <v>13338</v>
      </c>
      <c r="F2687" t="s">
        <v>10658</v>
      </c>
      <c r="G2687" s="2">
        <v>43041</v>
      </c>
      <c r="H2687" s="1">
        <v>89258</v>
      </c>
      <c r="I2687" s="1">
        <v>89256</v>
      </c>
      <c r="J2687" s="1">
        <v>89256</v>
      </c>
      <c r="K2687" s="1">
        <v>35702.400000000001</v>
      </c>
    </row>
    <row r="2688" spans="1:11" x14ac:dyDescent="0.25">
      <c r="A2688" t="s">
        <v>19083</v>
      </c>
      <c r="B2688" t="s">
        <v>19082</v>
      </c>
      <c r="C2688" t="s">
        <v>19081</v>
      </c>
      <c r="D2688" t="s">
        <v>19080</v>
      </c>
      <c r="E2688" t="s">
        <v>13338</v>
      </c>
      <c r="F2688" t="s">
        <v>10658</v>
      </c>
      <c r="G2688" s="2">
        <v>42950</v>
      </c>
      <c r="H2688" s="1">
        <v>33872</v>
      </c>
      <c r="I2688" s="1">
        <v>32742</v>
      </c>
      <c r="J2688" s="1">
        <v>32742</v>
      </c>
      <c r="K2688" s="1">
        <v>16371</v>
      </c>
    </row>
    <row r="2689" spans="1:11" x14ac:dyDescent="0.25">
      <c r="A2689" t="s">
        <v>19079</v>
      </c>
      <c r="B2689" t="s">
        <v>19078</v>
      </c>
      <c r="C2689" t="s">
        <v>19077</v>
      </c>
      <c r="D2689" t="s">
        <v>19076</v>
      </c>
      <c r="E2689" t="s">
        <v>13338</v>
      </c>
      <c r="F2689" t="s">
        <v>10658</v>
      </c>
      <c r="G2689" s="2">
        <v>43055</v>
      </c>
      <c r="H2689" s="1">
        <v>10826</v>
      </c>
      <c r="I2689" s="1">
        <v>10544</v>
      </c>
      <c r="J2689" s="1">
        <v>10544</v>
      </c>
      <c r="K2689" s="1">
        <v>5029.3</v>
      </c>
    </row>
    <row r="2690" spans="1:11" x14ac:dyDescent="0.25">
      <c r="A2690" t="s">
        <v>19075</v>
      </c>
      <c r="B2690" t="s">
        <v>19074</v>
      </c>
      <c r="C2690" t="s">
        <v>19060</v>
      </c>
      <c r="D2690" t="s">
        <v>19073</v>
      </c>
      <c r="E2690" t="s">
        <v>13338</v>
      </c>
      <c r="F2690" t="s">
        <v>4</v>
      </c>
      <c r="G2690" s="2">
        <v>43062</v>
      </c>
      <c r="I2690" s="1">
        <v>10056</v>
      </c>
      <c r="J2690" s="1">
        <v>10056</v>
      </c>
      <c r="K2690" s="1">
        <v>5028</v>
      </c>
    </row>
    <row r="2691" spans="1:11" x14ac:dyDescent="0.25">
      <c r="A2691" t="s">
        <v>19072</v>
      </c>
      <c r="B2691" t="s">
        <v>19071</v>
      </c>
      <c r="C2691" t="s">
        <v>19070</v>
      </c>
      <c r="D2691" t="s">
        <v>19069</v>
      </c>
      <c r="E2691" t="s">
        <v>13338</v>
      </c>
      <c r="F2691" t="s">
        <v>10658</v>
      </c>
      <c r="G2691" s="2">
        <v>42977</v>
      </c>
      <c r="H2691" s="1">
        <v>20609</v>
      </c>
      <c r="I2691" s="1">
        <v>9657</v>
      </c>
      <c r="J2691" s="1">
        <v>9657</v>
      </c>
      <c r="K2691" s="1">
        <v>3862.8</v>
      </c>
    </row>
    <row r="2692" spans="1:11" x14ac:dyDescent="0.25">
      <c r="A2692" t="s">
        <v>19068</v>
      </c>
      <c r="B2692" t="s">
        <v>19067</v>
      </c>
      <c r="C2692" t="s">
        <v>2414</v>
      </c>
      <c r="D2692" t="s">
        <v>2413</v>
      </c>
      <c r="E2692" t="s">
        <v>13338</v>
      </c>
      <c r="F2692" t="s">
        <v>10658</v>
      </c>
      <c r="G2692" s="2">
        <v>42977</v>
      </c>
      <c r="H2692" s="1">
        <v>88209</v>
      </c>
      <c r="I2692" s="1">
        <v>83151</v>
      </c>
      <c r="J2692" s="1">
        <v>83151</v>
      </c>
      <c r="K2692" s="1">
        <v>33260.400000000001</v>
      </c>
    </row>
    <row r="2693" spans="1:11" x14ac:dyDescent="0.25">
      <c r="A2693" t="s">
        <v>19066</v>
      </c>
      <c r="B2693" t="s">
        <v>19065</v>
      </c>
      <c r="C2693" t="s">
        <v>19064</v>
      </c>
      <c r="D2693" t="s">
        <v>19063</v>
      </c>
      <c r="E2693" t="s">
        <v>13338</v>
      </c>
      <c r="F2693" t="s">
        <v>4</v>
      </c>
      <c r="G2693" s="2">
        <v>43025</v>
      </c>
      <c r="H2693" s="1">
        <v>72414</v>
      </c>
      <c r="I2693" s="1">
        <v>72414</v>
      </c>
      <c r="J2693" s="1">
        <v>72414</v>
      </c>
      <c r="K2693" s="1">
        <v>36207</v>
      </c>
    </row>
    <row r="2694" spans="1:11" x14ac:dyDescent="0.25">
      <c r="A2694" t="s">
        <v>19062</v>
      </c>
      <c r="B2694" t="s">
        <v>19061</v>
      </c>
      <c r="C2694" t="s">
        <v>19060</v>
      </c>
      <c r="D2694" t="s">
        <v>19059</v>
      </c>
      <c r="E2694" t="s">
        <v>13338</v>
      </c>
      <c r="F2694" t="s">
        <v>4</v>
      </c>
      <c r="G2694" s="2">
        <v>43062</v>
      </c>
      <c r="I2694" s="1">
        <v>11960</v>
      </c>
      <c r="J2694" s="1">
        <v>11960</v>
      </c>
      <c r="K2694" s="1">
        <v>5980</v>
      </c>
    </row>
    <row r="2695" spans="1:11" x14ac:dyDescent="0.25">
      <c r="A2695" t="s">
        <v>19058</v>
      </c>
      <c r="B2695" t="s">
        <v>19057</v>
      </c>
      <c r="C2695" t="s">
        <v>19056</v>
      </c>
      <c r="D2695" t="s">
        <v>19055</v>
      </c>
      <c r="E2695" t="s">
        <v>13338</v>
      </c>
      <c r="F2695" t="s">
        <v>10658</v>
      </c>
      <c r="G2695" s="2">
        <v>42969</v>
      </c>
      <c r="H2695" s="1">
        <v>28198</v>
      </c>
      <c r="I2695" s="1">
        <v>27617</v>
      </c>
      <c r="J2695" s="1">
        <v>27617</v>
      </c>
      <c r="K2695" s="1">
        <v>12713.6</v>
      </c>
    </row>
    <row r="2696" spans="1:11" x14ac:dyDescent="0.25">
      <c r="A2696" t="s">
        <v>19054</v>
      </c>
      <c r="B2696" t="s">
        <v>19053</v>
      </c>
      <c r="C2696" t="s">
        <v>19052</v>
      </c>
      <c r="D2696" t="s">
        <v>19051</v>
      </c>
      <c r="E2696" t="s">
        <v>13338</v>
      </c>
      <c r="F2696" t="s">
        <v>10658</v>
      </c>
      <c r="G2696" s="2">
        <v>43027</v>
      </c>
      <c r="H2696" s="1">
        <v>63438</v>
      </c>
      <c r="I2696" s="1">
        <v>63406</v>
      </c>
      <c r="J2696" s="1">
        <v>63406</v>
      </c>
      <c r="K2696" s="1">
        <v>25362.400000000001</v>
      </c>
    </row>
    <row r="2697" spans="1:11" x14ac:dyDescent="0.25">
      <c r="A2697" t="s">
        <v>19050</v>
      </c>
      <c r="B2697" t="s">
        <v>19049</v>
      </c>
      <c r="C2697" t="s">
        <v>8527</v>
      </c>
      <c r="D2697" t="s">
        <v>8526</v>
      </c>
      <c r="E2697" t="s">
        <v>13338</v>
      </c>
      <c r="F2697" t="s">
        <v>4</v>
      </c>
      <c r="G2697" s="2">
        <v>43052</v>
      </c>
      <c r="H2697" s="1">
        <v>1125936</v>
      </c>
      <c r="I2697" s="1">
        <v>949609</v>
      </c>
      <c r="J2697" s="1">
        <v>949609</v>
      </c>
      <c r="K2697" s="1">
        <v>450186.5</v>
      </c>
    </row>
    <row r="2698" spans="1:11" x14ac:dyDescent="0.25">
      <c r="A2698" t="s">
        <v>19048</v>
      </c>
      <c r="B2698" t="s">
        <v>19047</v>
      </c>
      <c r="C2698" t="s">
        <v>19046</v>
      </c>
      <c r="D2698" t="s">
        <v>19045</v>
      </c>
      <c r="E2698" t="s">
        <v>13338</v>
      </c>
      <c r="F2698" t="s">
        <v>10658</v>
      </c>
      <c r="G2698" s="2">
        <v>43052</v>
      </c>
      <c r="I2698" s="1">
        <v>235056</v>
      </c>
      <c r="J2698" s="1">
        <v>235056</v>
      </c>
      <c r="K2698" s="1">
        <v>94022.399999999994</v>
      </c>
    </row>
    <row r="2699" spans="1:11" x14ac:dyDescent="0.25">
      <c r="A2699" t="s">
        <v>19044</v>
      </c>
      <c r="B2699" t="s">
        <v>19043</v>
      </c>
      <c r="C2699" t="s">
        <v>19042</v>
      </c>
      <c r="D2699" t="s">
        <v>19041</v>
      </c>
      <c r="E2699" t="s">
        <v>13338</v>
      </c>
      <c r="F2699" t="s">
        <v>10658</v>
      </c>
      <c r="G2699" s="2">
        <v>43026</v>
      </c>
      <c r="H2699" s="1">
        <v>310422</v>
      </c>
      <c r="I2699" s="1">
        <v>310346</v>
      </c>
      <c r="J2699" s="1">
        <v>310346</v>
      </c>
      <c r="K2699" s="1">
        <v>124138.4</v>
      </c>
    </row>
    <row r="2700" spans="1:11" x14ac:dyDescent="0.25">
      <c r="A2700" t="s">
        <v>19040</v>
      </c>
      <c r="B2700" t="s">
        <v>19039</v>
      </c>
      <c r="C2700" t="s">
        <v>19038</v>
      </c>
      <c r="D2700" t="s">
        <v>19037</v>
      </c>
      <c r="E2700" t="s">
        <v>13338</v>
      </c>
      <c r="F2700" t="s">
        <v>10658</v>
      </c>
      <c r="G2700" s="2">
        <v>43026</v>
      </c>
      <c r="H2700" s="1">
        <v>42430</v>
      </c>
      <c r="I2700" s="1">
        <v>42409</v>
      </c>
      <c r="J2700" s="1">
        <v>42409</v>
      </c>
      <c r="K2700" s="1">
        <v>21204.5</v>
      </c>
    </row>
    <row r="2701" spans="1:11" x14ac:dyDescent="0.25">
      <c r="A2701" t="s">
        <v>19036</v>
      </c>
      <c r="B2701" t="s">
        <v>19035</v>
      </c>
      <c r="C2701" t="s">
        <v>19034</v>
      </c>
      <c r="D2701" t="s">
        <v>19033</v>
      </c>
      <c r="E2701" t="s">
        <v>13338</v>
      </c>
      <c r="F2701" t="s">
        <v>4</v>
      </c>
      <c r="G2701" s="2">
        <v>43059</v>
      </c>
      <c r="H2701" s="1">
        <v>418132</v>
      </c>
      <c r="I2701" s="1">
        <v>414893</v>
      </c>
      <c r="J2701" s="1">
        <v>414893</v>
      </c>
      <c r="K2701" s="1">
        <v>174868.6</v>
      </c>
    </row>
    <row r="2702" spans="1:11" x14ac:dyDescent="0.25">
      <c r="A2702" t="s">
        <v>19032</v>
      </c>
      <c r="B2702" t="s">
        <v>19031</v>
      </c>
      <c r="C2702" t="s">
        <v>1174</v>
      </c>
      <c r="D2702" t="s">
        <v>1173</v>
      </c>
      <c r="E2702" t="s">
        <v>13338</v>
      </c>
      <c r="F2702" t="s">
        <v>10658</v>
      </c>
      <c r="G2702" s="2">
        <v>43032</v>
      </c>
      <c r="H2702" s="1">
        <v>97040</v>
      </c>
      <c r="I2702" s="1">
        <v>379413</v>
      </c>
      <c r="J2702" s="1">
        <v>379413</v>
      </c>
      <c r="K2702" s="1">
        <v>167142.29999999999</v>
      </c>
    </row>
    <row r="2703" spans="1:11" x14ac:dyDescent="0.25">
      <c r="A2703" t="s">
        <v>19030</v>
      </c>
      <c r="B2703" t="s">
        <v>19029</v>
      </c>
      <c r="C2703" t="s">
        <v>19028</v>
      </c>
      <c r="D2703" t="s">
        <v>19027</v>
      </c>
      <c r="E2703" t="s">
        <v>13338</v>
      </c>
      <c r="F2703" t="s">
        <v>10658</v>
      </c>
      <c r="G2703" s="2">
        <v>43032</v>
      </c>
      <c r="H2703" s="1">
        <v>19894</v>
      </c>
      <c r="I2703" s="1">
        <v>19884</v>
      </c>
      <c r="J2703" s="1">
        <v>19884</v>
      </c>
      <c r="K2703" s="1">
        <v>7953.6</v>
      </c>
    </row>
    <row r="2704" spans="1:11" x14ac:dyDescent="0.25">
      <c r="A2704" t="s">
        <v>19026</v>
      </c>
      <c r="B2704" t="s">
        <v>19025</v>
      </c>
      <c r="C2704" t="s">
        <v>19024</v>
      </c>
      <c r="D2704" t="s">
        <v>19023</v>
      </c>
      <c r="E2704" t="s">
        <v>13338</v>
      </c>
      <c r="F2704" t="s">
        <v>10658</v>
      </c>
      <c r="G2704" s="2">
        <v>42956</v>
      </c>
      <c r="H2704" s="1">
        <v>40402</v>
      </c>
      <c r="I2704" s="1">
        <v>40048</v>
      </c>
      <c r="J2704" s="1">
        <v>40048</v>
      </c>
      <c r="K2704" s="1">
        <v>17009.400000000001</v>
      </c>
    </row>
    <row r="2705" spans="1:11" x14ac:dyDescent="0.25">
      <c r="A2705" t="s">
        <v>19022</v>
      </c>
      <c r="B2705" t="s">
        <v>19021</v>
      </c>
      <c r="C2705" t="s">
        <v>19020</v>
      </c>
      <c r="D2705" t="s">
        <v>19019</v>
      </c>
      <c r="E2705" t="s">
        <v>13338</v>
      </c>
      <c r="F2705" t="s">
        <v>10658</v>
      </c>
      <c r="G2705" s="2">
        <v>42956</v>
      </c>
      <c r="H2705" s="1">
        <v>54716</v>
      </c>
      <c r="I2705" s="1">
        <v>54689</v>
      </c>
      <c r="J2705" s="1">
        <v>54689</v>
      </c>
      <c r="K2705" s="1">
        <v>21875.599999999999</v>
      </c>
    </row>
    <row r="2706" spans="1:11" x14ac:dyDescent="0.25">
      <c r="A2706" t="s">
        <v>19018</v>
      </c>
      <c r="B2706" t="s">
        <v>19017</v>
      </c>
      <c r="C2706" t="s">
        <v>9745</v>
      </c>
      <c r="D2706" t="s">
        <v>9744</v>
      </c>
      <c r="E2706" t="s">
        <v>13338</v>
      </c>
      <c r="F2706" t="s">
        <v>10658</v>
      </c>
      <c r="G2706" s="2">
        <v>42760</v>
      </c>
      <c r="H2706" s="1">
        <v>38055</v>
      </c>
      <c r="I2706" s="1">
        <v>37936</v>
      </c>
      <c r="J2706" s="1">
        <v>37936</v>
      </c>
      <c r="K2706" s="1">
        <v>14036.32</v>
      </c>
    </row>
    <row r="2707" spans="1:11" x14ac:dyDescent="0.25">
      <c r="A2707" t="s">
        <v>19016</v>
      </c>
      <c r="B2707" t="s">
        <v>19015</v>
      </c>
      <c r="C2707" t="s">
        <v>19014</v>
      </c>
      <c r="D2707" t="s">
        <v>19013</v>
      </c>
      <c r="E2707" t="s">
        <v>13338</v>
      </c>
      <c r="F2707" t="s">
        <v>4</v>
      </c>
      <c r="G2707" s="2">
        <v>43003</v>
      </c>
      <c r="H2707" s="1">
        <v>11457</v>
      </c>
      <c r="I2707" s="1">
        <v>11423</v>
      </c>
      <c r="J2707" s="1">
        <v>11423</v>
      </c>
      <c r="K2707" s="1">
        <v>4585.6000000000004</v>
      </c>
    </row>
    <row r="2708" spans="1:11" x14ac:dyDescent="0.25">
      <c r="A2708" t="s">
        <v>19012</v>
      </c>
      <c r="B2708" t="s">
        <v>19011</v>
      </c>
      <c r="C2708" t="s">
        <v>19010</v>
      </c>
      <c r="D2708" t="s">
        <v>19009</v>
      </c>
      <c r="E2708" t="s">
        <v>13338</v>
      </c>
      <c r="F2708" t="s">
        <v>10658</v>
      </c>
      <c r="G2708" s="2">
        <v>42950</v>
      </c>
      <c r="H2708" s="1">
        <v>15806</v>
      </c>
      <c r="I2708" s="1">
        <v>15798</v>
      </c>
      <c r="J2708" s="1">
        <v>15798</v>
      </c>
      <c r="K2708" s="1">
        <v>6319.2</v>
      </c>
    </row>
    <row r="2709" spans="1:11" x14ac:dyDescent="0.25">
      <c r="A2709" t="s">
        <v>19008</v>
      </c>
      <c r="B2709" t="s">
        <v>19007</v>
      </c>
      <c r="C2709" t="s">
        <v>19006</v>
      </c>
      <c r="D2709" t="s">
        <v>19005</v>
      </c>
      <c r="E2709" t="s">
        <v>13338</v>
      </c>
      <c r="F2709" t="s">
        <v>10658</v>
      </c>
      <c r="G2709" s="2">
        <v>42956</v>
      </c>
      <c r="H2709" s="1">
        <v>85520</v>
      </c>
      <c r="I2709" s="1">
        <v>84868</v>
      </c>
      <c r="J2709" s="1">
        <v>84868</v>
      </c>
      <c r="K2709" s="1">
        <v>35753.5</v>
      </c>
    </row>
    <row r="2710" spans="1:11" x14ac:dyDescent="0.25">
      <c r="A2710" t="s">
        <v>19004</v>
      </c>
      <c r="B2710" t="s">
        <v>19003</v>
      </c>
      <c r="C2710" t="s">
        <v>19002</v>
      </c>
      <c r="D2710" t="s">
        <v>19001</v>
      </c>
      <c r="E2710" t="s">
        <v>13338</v>
      </c>
      <c r="F2710" t="s">
        <v>10658</v>
      </c>
      <c r="G2710" s="2">
        <v>42951</v>
      </c>
      <c r="H2710" s="1">
        <v>13640</v>
      </c>
      <c r="I2710" s="1">
        <v>13553</v>
      </c>
      <c r="J2710" s="1">
        <v>13553</v>
      </c>
      <c r="K2710" s="1">
        <v>5626.7</v>
      </c>
    </row>
    <row r="2711" spans="1:11" x14ac:dyDescent="0.25">
      <c r="A2711" t="s">
        <v>19000</v>
      </c>
      <c r="B2711" t="s">
        <v>18999</v>
      </c>
      <c r="C2711" t="s">
        <v>18998</v>
      </c>
      <c r="D2711" t="s">
        <v>18997</v>
      </c>
      <c r="E2711" t="s">
        <v>13338</v>
      </c>
      <c r="F2711" t="s">
        <v>10658</v>
      </c>
      <c r="G2711" s="2">
        <v>43003</v>
      </c>
      <c r="H2711" s="1">
        <v>8698</v>
      </c>
      <c r="I2711" s="1">
        <v>8694</v>
      </c>
      <c r="J2711" s="1">
        <v>8694</v>
      </c>
      <c r="K2711" s="1">
        <v>3477.6</v>
      </c>
    </row>
    <row r="2712" spans="1:11" x14ac:dyDescent="0.25">
      <c r="A2712" t="s">
        <v>18996</v>
      </c>
      <c r="B2712" t="s">
        <v>18995</v>
      </c>
      <c r="C2712" t="s">
        <v>18994</v>
      </c>
      <c r="D2712" t="s">
        <v>18993</v>
      </c>
      <c r="E2712" t="s">
        <v>13338</v>
      </c>
      <c r="F2712" t="s">
        <v>10658</v>
      </c>
      <c r="G2712" s="2">
        <v>43052</v>
      </c>
      <c r="H2712" s="1">
        <v>50810</v>
      </c>
      <c r="I2712" s="1">
        <v>50733</v>
      </c>
      <c r="J2712" s="1">
        <v>50733</v>
      </c>
      <c r="K2712" s="1">
        <v>20933.599999999999</v>
      </c>
    </row>
    <row r="2713" spans="1:11" x14ac:dyDescent="0.25">
      <c r="A2713" t="s">
        <v>18992</v>
      </c>
      <c r="B2713" t="s">
        <v>18991</v>
      </c>
      <c r="C2713" t="s">
        <v>18990</v>
      </c>
      <c r="D2713" t="s">
        <v>18989</v>
      </c>
      <c r="E2713" t="s">
        <v>13338</v>
      </c>
      <c r="F2713" t="s">
        <v>10658</v>
      </c>
      <c r="G2713" s="2">
        <v>42989</v>
      </c>
      <c r="H2713" s="1">
        <v>75249</v>
      </c>
      <c r="I2713" s="1">
        <v>62388</v>
      </c>
      <c r="J2713" s="1">
        <v>62388</v>
      </c>
      <c r="K2713" s="1">
        <v>31194</v>
      </c>
    </row>
    <row r="2714" spans="1:11" x14ac:dyDescent="0.25">
      <c r="A2714" t="s">
        <v>18988</v>
      </c>
      <c r="B2714" t="s">
        <v>18987</v>
      </c>
      <c r="C2714" t="s">
        <v>18986</v>
      </c>
      <c r="D2714" t="s">
        <v>18985</v>
      </c>
      <c r="E2714" t="s">
        <v>13338</v>
      </c>
      <c r="F2714" t="s">
        <v>10658</v>
      </c>
      <c r="G2714" s="2">
        <v>42997</v>
      </c>
      <c r="H2714" s="1">
        <v>465592</v>
      </c>
      <c r="I2714" s="1">
        <v>465435</v>
      </c>
      <c r="J2714" s="1">
        <v>465435</v>
      </c>
      <c r="K2714" s="1">
        <v>186174</v>
      </c>
    </row>
    <row r="2715" spans="1:11" x14ac:dyDescent="0.25">
      <c r="A2715" t="s">
        <v>18984</v>
      </c>
      <c r="B2715" t="s">
        <v>18983</v>
      </c>
      <c r="C2715" t="s">
        <v>18982</v>
      </c>
      <c r="D2715" t="s">
        <v>18981</v>
      </c>
      <c r="E2715" t="s">
        <v>13338</v>
      </c>
      <c r="F2715" t="s">
        <v>10658</v>
      </c>
      <c r="G2715" s="2">
        <v>42955</v>
      </c>
      <c r="H2715" s="1">
        <v>250000</v>
      </c>
      <c r="I2715" s="1">
        <v>244995</v>
      </c>
      <c r="J2715" s="1">
        <v>244995</v>
      </c>
      <c r="K2715" s="1">
        <v>98026.9</v>
      </c>
    </row>
    <row r="2716" spans="1:11" x14ac:dyDescent="0.25">
      <c r="A2716" t="s">
        <v>18980</v>
      </c>
      <c r="B2716" t="s">
        <v>18979</v>
      </c>
      <c r="C2716" t="s">
        <v>18978</v>
      </c>
      <c r="D2716" t="s">
        <v>18977</v>
      </c>
      <c r="E2716" t="s">
        <v>13338</v>
      </c>
      <c r="F2716" t="s">
        <v>4</v>
      </c>
      <c r="G2716" s="2">
        <v>43065</v>
      </c>
      <c r="H2716" s="1">
        <v>54150</v>
      </c>
      <c r="I2716" s="1">
        <v>54033</v>
      </c>
      <c r="J2716" s="1">
        <v>54033</v>
      </c>
      <c r="K2716" s="1">
        <v>23380.9</v>
      </c>
    </row>
    <row r="2717" spans="1:11" x14ac:dyDescent="0.25">
      <c r="A2717" t="s">
        <v>18976</v>
      </c>
      <c r="B2717" t="s">
        <v>18975</v>
      </c>
      <c r="C2717" t="s">
        <v>18974</v>
      </c>
      <c r="D2717" t="s">
        <v>18973</v>
      </c>
      <c r="E2717" t="s">
        <v>13338</v>
      </c>
      <c r="F2717" t="s">
        <v>10658</v>
      </c>
      <c r="G2717" s="2">
        <v>43048</v>
      </c>
      <c r="H2717" s="1">
        <v>47620</v>
      </c>
      <c r="I2717" s="1">
        <v>47620</v>
      </c>
      <c r="J2717" s="1">
        <v>47620</v>
      </c>
      <c r="K2717" s="1">
        <v>19048</v>
      </c>
    </row>
    <row r="2718" spans="1:11" x14ac:dyDescent="0.25">
      <c r="A2718" t="s">
        <v>18972</v>
      </c>
      <c r="B2718" t="s">
        <v>18971</v>
      </c>
      <c r="C2718" t="s">
        <v>4567</v>
      </c>
      <c r="D2718" t="s">
        <v>4566</v>
      </c>
      <c r="E2718" t="s">
        <v>13338</v>
      </c>
      <c r="F2718" t="s">
        <v>10658</v>
      </c>
      <c r="G2718" s="2">
        <v>42989</v>
      </c>
      <c r="H2718" s="1">
        <v>230552</v>
      </c>
      <c r="I2718" s="1">
        <v>162670</v>
      </c>
      <c r="J2718" s="1">
        <v>162670</v>
      </c>
      <c r="K2718" s="1">
        <v>70981</v>
      </c>
    </row>
    <row r="2719" spans="1:11" x14ac:dyDescent="0.25">
      <c r="A2719" t="s">
        <v>18970</v>
      </c>
      <c r="B2719" t="s">
        <v>18969</v>
      </c>
      <c r="C2719" t="s">
        <v>11180</v>
      </c>
      <c r="D2719" t="s">
        <v>11179</v>
      </c>
      <c r="E2719" t="s">
        <v>13338</v>
      </c>
      <c r="F2719" t="s">
        <v>10658</v>
      </c>
      <c r="G2719" s="2">
        <v>43003</v>
      </c>
      <c r="H2719" s="1">
        <v>180814</v>
      </c>
      <c r="I2719" s="1">
        <v>180724</v>
      </c>
      <c r="J2719" s="1">
        <v>180724</v>
      </c>
      <c r="K2719" s="1">
        <v>72289.600000000006</v>
      </c>
    </row>
    <row r="2720" spans="1:11" x14ac:dyDescent="0.25">
      <c r="A2720" t="s">
        <v>18968</v>
      </c>
      <c r="B2720" t="s">
        <v>18967</v>
      </c>
      <c r="C2720" t="s">
        <v>18966</v>
      </c>
      <c r="D2720" t="s">
        <v>18965</v>
      </c>
      <c r="E2720" t="s">
        <v>13338</v>
      </c>
      <c r="F2720" t="s">
        <v>10658</v>
      </c>
      <c r="G2720" s="2">
        <v>43013</v>
      </c>
      <c r="H2720" s="1">
        <v>11494</v>
      </c>
      <c r="I2720" s="1">
        <v>11488</v>
      </c>
      <c r="J2720" s="1">
        <v>11488</v>
      </c>
      <c r="K2720" s="1">
        <v>4598.1000000000004</v>
      </c>
    </row>
    <row r="2721" spans="1:11" x14ac:dyDescent="0.25">
      <c r="A2721" t="s">
        <v>18964</v>
      </c>
      <c r="B2721" t="s">
        <v>18963</v>
      </c>
      <c r="C2721" t="s">
        <v>4303</v>
      </c>
      <c r="D2721" t="s">
        <v>4302</v>
      </c>
      <c r="E2721" t="s">
        <v>13338</v>
      </c>
      <c r="F2721" t="s">
        <v>10658</v>
      </c>
      <c r="G2721" s="2">
        <v>43014</v>
      </c>
      <c r="H2721" s="1">
        <v>53048</v>
      </c>
      <c r="I2721" s="1">
        <v>53011</v>
      </c>
      <c r="J2721" s="1">
        <v>53011</v>
      </c>
      <c r="K2721" s="1">
        <v>21204.400000000001</v>
      </c>
    </row>
    <row r="2722" spans="1:11" x14ac:dyDescent="0.25">
      <c r="A2722" t="s">
        <v>18962</v>
      </c>
      <c r="B2722" t="s">
        <v>18961</v>
      </c>
      <c r="C2722" t="s">
        <v>18960</v>
      </c>
      <c r="D2722" t="s">
        <v>18959</v>
      </c>
      <c r="E2722" t="s">
        <v>13338</v>
      </c>
      <c r="F2722" t="s">
        <v>10658</v>
      </c>
      <c r="G2722" s="2">
        <v>42999</v>
      </c>
      <c r="H2722" s="1">
        <v>6628</v>
      </c>
      <c r="I2722" s="1">
        <v>6151</v>
      </c>
      <c r="J2722" s="1">
        <v>6151</v>
      </c>
      <c r="K2722" s="1">
        <v>3075.5</v>
      </c>
    </row>
    <row r="2723" spans="1:11" x14ac:dyDescent="0.25">
      <c r="A2723" t="s">
        <v>18958</v>
      </c>
      <c r="B2723" t="s">
        <v>18957</v>
      </c>
      <c r="C2723" t="s">
        <v>7805</v>
      </c>
      <c r="D2723" t="s">
        <v>7804</v>
      </c>
      <c r="E2723" t="s">
        <v>13338</v>
      </c>
      <c r="F2723" t="s">
        <v>10658</v>
      </c>
      <c r="G2723" s="2">
        <v>42991</v>
      </c>
      <c r="I2723" s="1">
        <v>114381</v>
      </c>
      <c r="J2723" s="1">
        <v>114381</v>
      </c>
      <c r="K2723" s="1">
        <v>47395.6</v>
      </c>
    </row>
    <row r="2724" spans="1:11" x14ac:dyDescent="0.25">
      <c r="A2724" t="s">
        <v>18956</v>
      </c>
      <c r="B2724" t="s">
        <v>18955</v>
      </c>
      <c r="C2724" t="s">
        <v>4935</v>
      </c>
      <c r="D2724" t="s">
        <v>4934</v>
      </c>
      <c r="E2724" t="s">
        <v>13338</v>
      </c>
      <c r="F2724" t="s">
        <v>10658</v>
      </c>
      <c r="G2724" s="2">
        <v>42991</v>
      </c>
      <c r="I2724" s="1">
        <v>50288</v>
      </c>
      <c r="J2724" s="1">
        <v>50288</v>
      </c>
      <c r="K2724" s="1">
        <v>20115.2</v>
      </c>
    </row>
    <row r="2725" spans="1:11" x14ac:dyDescent="0.25">
      <c r="A2725" t="s">
        <v>18954</v>
      </c>
      <c r="B2725" t="s">
        <v>18953</v>
      </c>
      <c r="C2725" t="s">
        <v>18952</v>
      </c>
      <c r="D2725" t="s">
        <v>18951</v>
      </c>
      <c r="E2725" t="s">
        <v>13338</v>
      </c>
      <c r="F2725" t="s">
        <v>10658</v>
      </c>
      <c r="G2725" s="2">
        <v>42991</v>
      </c>
      <c r="I2725" s="1">
        <v>9351</v>
      </c>
      <c r="J2725" s="1">
        <v>9351</v>
      </c>
      <c r="K2725" s="1">
        <v>3743.8</v>
      </c>
    </row>
    <row r="2726" spans="1:11" x14ac:dyDescent="0.25">
      <c r="A2726" t="s">
        <v>18950</v>
      </c>
      <c r="B2726" t="s">
        <v>18949</v>
      </c>
      <c r="C2726" t="s">
        <v>18948</v>
      </c>
      <c r="D2726" t="s">
        <v>18947</v>
      </c>
      <c r="E2726" t="s">
        <v>13338</v>
      </c>
      <c r="F2726" t="s">
        <v>10658</v>
      </c>
      <c r="G2726" s="2">
        <v>42991</v>
      </c>
      <c r="H2726" s="1">
        <v>9609</v>
      </c>
      <c r="I2726" s="1">
        <v>9572</v>
      </c>
      <c r="J2726" s="1">
        <v>9572</v>
      </c>
      <c r="K2726" s="1">
        <v>3828.8</v>
      </c>
    </row>
    <row r="2727" spans="1:11" x14ac:dyDescent="0.25">
      <c r="A2727" t="s">
        <v>18946</v>
      </c>
      <c r="B2727" t="s">
        <v>18945</v>
      </c>
      <c r="C2727" t="s">
        <v>18944</v>
      </c>
      <c r="D2727" t="s">
        <v>18943</v>
      </c>
      <c r="E2727" t="s">
        <v>13338</v>
      </c>
      <c r="F2727" t="s">
        <v>10658</v>
      </c>
      <c r="G2727" s="2">
        <v>43048</v>
      </c>
      <c r="H2727" s="1">
        <v>441906</v>
      </c>
      <c r="I2727" s="1">
        <v>439538</v>
      </c>
      <c r="J2727" s="1">
        <v>439538</v>
      </c>
      <c r="K2727" s="1">
        <v>182468.4</v>
      </c>
    </row>
    <row r="2728" spans="1:11" x14ac:dyDescent="0.25">
      <c r="A2728" t="s">
        <v>18942</v>
      </c>
      <c r="B2728" t="s">
        <v>18941</v>
      </c>
      <c r="C2728" t="s">
        <v>11290</v>
      </c>
      <c r="D2728" t="s">
        <v>11289</v>
      </c>
      <c r="E2728" t="s">
        <v>13338</v>
      </c>
      <c r="F2728" t="s">
        <v>10658</v>
      </c>
      <c r="G2728" s="2">
        <v>43014</v>
      </c>
      <c r="H2728" s="1">
        <v>37832</v>
      </c>
      <c r="I2728" s="1">
        <v>37813</v>
      </c>
      <c r="J2728" s="1">
        <v>37813</v>
      </c>
      <c r="K2728" s="1">
        <v>15125.2</v>
      </c>
    </row>
    <row r="2729" spans="1:11" x14ac:dyDescent="0.25">
      <c r="A2729" t="s">
        <v>18940</v>
      </c>
      <c r="B2729" t="s">
        <v>18939</v>
      </c>
      <c r="C2729" t="s">
        <v>10536</v>
      </c>
      <c r="D2729" t="s">
        <v>10535</v>
      </c>
      <c r="E2729" t="s">
        <v>13338</v>
      </c>
      <c r="F2729" t="s">
        <v>10658</v>
      </c>
      <c r="G2729" s="2">
        <v>43020</v>
      </c>
      <c r="H2729" s="1">
        <v>228148</v>
      </c>
      <c r="I2729" s="1">
        <v>228147</v>
      </c>
      <c r="J2729" s="1">
        <v>228147</v>
      </c>
      <c r="K2729" s="1">
        <v>91258.8</v>
      </c>
    </row>
    <row r="2730" spans="1:11" x14ac:dyDescent="0.25">
      <c r="A2730" t="s">
        <v>18938</v>
      </c>
      <c r="B2730" t="s">
        <v>18937</v>
      </c>
      <c r="C2730" t="s">
        <v>18936</v>
      </c>
      <c r="D2730" t="s">
        <v>18935</v>
      </c>
      <c r="E2730" t="s">
        <v>13338</v>
      </c>
      <c r="F2730" t="s">
        <v>4</v>
      </c>
      <c r="G2730" s="2">
        <v>42971</v>
      </c>
      <c r="H2730" s="1">
        <v>1248</v>
      </c>
      <c r="I2730" s="1">
        <v>1247</v>
      </c>
      <c r="J2730" s="1">
        <v>1247</v>
      </c>
      <c r="K2730" s="1">
        <v>498.8</v>
      </c>
    </row>
    <row r="2731" spans="1:11" x14ac:dyDescent="0.25">
      <c r="A2731" t="s">
        <v>18934</v>
      </c>
      <c r="B2731" t="s">
        <v>18933</v>
      </c>
      <c r="C2731" t="s">
        <v>7723</v>
      </c>
      <c r="D2731" t="s">
        <v>7722</v>
      </c>
      <c r="E2731" t="s">
        <v>13338</v>
      </c>
      <c r="F2731" t="s">
        <v>10658</v>
      </c>
      <c r="G2731" s="2">
        <v>42993</v>
      </c>
      <c r="I2731" s="1">
        <v>379827</v>
      </c>
      <c r="J2731" s="1">
        <v>379827</v>
      </c>
      <c r="K2731" s="1">
        <v>155043.4</v>
      </c>
    </row>
    <row r="2732" spans="1:11" x14ac:dyDescent="0.25">
      <c r="A2732" t="s">
        <v>18932</v>
      </c>
      <c r="B2732" t="s">
        <v>18931</v>
      </c>
      <c r="C2732" t="s">
        <v>18930</v>
      </c>
      <c r="D2732" t="s">
        <v>18929</v>
      </c>
      <c r="E2732" t="s">
        <v>13338</v>
      </c>
      <c r="F2732" t="s">
        <v>10658</v>
      </c>
      <c r="G2732" s="2">
        <v>42993</v>
      </c>
      <c r="I2732" s="1">
        <v>73684</v>
      </c>
      <c r="J2732" s="1">
        <v>73684</v>
      </c>
      <c r="K2732" s="1">
        <v>36842</v>
      </c>
    </row>
    <row r="2733" spans="1:11" x14ac:dyDescent="0.25">
      <c r="A2733" t="s">
        <v>18928</v>
      </c>
      <c r="B2733" t="s">
        <v>18927</v>
      </c>
      <c r="C2733" t="s">
        <v>18926</v>
      </c>
      <c r="D2733" t="s">
        <v>18925</v>
      </c>
      <c r="E2733" t="s">
        <v>13338</v>
      </c>
      <c r="F2733" t="s">
        <v>10658</v>
      </c>
      <c r="G2733" s="2">
        <v>43054</v>
      </c>
      <c r="H2733" s="1">
        <v>21480</v>
      </c>
      <c r="I2733" s="1">
        <v>21271</v>
      </c>
      <c r="J2733" s="1">
        <v>21271</v>
      </c>
      <c r="K2733" s="1">
        <v>9091.2999999999993</v>
      </c>
    </row>
    <row r="2734" spans="1:11" x14ac:dyDescent="0.25">
      <c r="A2734" t="s">
        <v>18924</v>
      </c>
      <c r="B2734" t="s">
        <v>18923</v>
      </c>
      <c r="C2734" t="s">
        <v>9544</v>
      </c>
      <c r="D2734" t="s">
        <v>9543</v>
      </c>
      <c r="E2734" t="s">
        <v>13338</v>
      </c>
      <c r="F2734" t="s">
        <v>10658</v>
      </c>
      <c r="G2734" s="2">
        <v>43062</v>
      </c>
      <c r="H2734" s="1">
        <v>2365551</v>
      </c>
      <c r="I2734" s="1">
        <v>2619920</v>
      </c>
      <c r="J2734" s="1">
        <v>2619920</v>
      </c>
      <c r="K2734" s="1">
        <v>1135303.3</v>
      </c>
    </row>
    <row r="2735" spans="1:11" x14ac:dyDescent="0.25">
      <c r="A2735" t="s">
        <v>18922</v>
      </c>
      <c r="B2735" t="s">
        <v>18921</v>
      </c>
      <c r="C2735" t="s">
        <v>18920</v>
      </c>
      <c r="D2735" t="s">
        <v>18919</v>
      </c>
      <c r="E2735" t="s">
        <v>13338</v>
      </c>
      <c r="F2735" t="s">
        <v>10658</v>
      </c>
      <c r="G2735" s="2">
        <v>43018</v>
      </c>
      <c r="H2735" s="1">
        <v>10444</v>
      </c>
      <c r="I2735" s="1">
        <v>10477</v>
      </c>
      <c r="J2735" s="1">
        <v>10477</v>
      </c>
      <c r="K2735" s="1">
        <v>4190.8</v>
      </c>
    </row>
    <row r="2736" spans="1:11" x14ac:dyDescent="0.25">
      <c r="A2736" t="s">
        <v>18918</v>
      </c>
      <c r="B2736" t="s">
        <v>18917</v>
      </c>
      <c r="C2736" t="s">
        <v>18916</v>
      </c>
      <c r="D2736" t="s">
        <v>18915</v>
      </c>
      <c r="E2736" t="s">
        <v>13338</v>
      </c>
      <c r="F2736" t="s">
        <v>10658</v>
      </c>
      <c r="G2736" s="2">
        <v>42950</v>
      </c>
      <c r="H2736" s="1">
        <v>28160</v>
      </c>
      <c r="I2736" s="1">
        <v>28153</v>
      </c>
      <c r="J2736" s="1">
        <v>28153</v>
      </c>
      <c r="K2736" s="1">
        <v>11261.2</v>
      </c>
    </row>
    <row r="2737" spans="1:11" x14ac:dyDescent="0.25">
      <c r="A2737" t="s">
        <v>18914</v>
      </c>
      <c r="B2737" t="s">
        <v>18913</v>
      </c>
      <c r="C2737" t="s">
        <v>18912</v>
      </c>
      <c r="D2737" t="s">
        <v>18911</v>
      </c>
      <c r="E2737" t="s">
        <v>13338</v>
      </c>
      <c r="F2737" t="s">
        <v>10658</v>
      </c>
      <c r="G2737" s="2">
        <v>43059</v>
      </c>
      <c r="H2737" s="1">
        <v>3606</v>
      </c>
      <c r="I2737" s="1">
        <v>3604</v>
      </c>
      <c r="J2737" s="1">
        <v>3604</v>
      </c>
      <c r="K2737" s="1">
        <v>1441.6</v>
      </c>
    </row>
    <row r="2738" spans="1:11" x14ac:dyDescent="0.25">
      <c r="A2738" t="s">
        <v>18910</v>
      </c>
      <c r="B2738" t="s">
        <v>18909</v>
      </c>
      <c r="C2738" t="s">
        <v>18908</v>
      </c>
      <c r="D2738" t="s">
        <v>18907</v>
      </c>
      <c r="E2738" t="s">
        <v>13338</v>
      </c>
      <c r="F2738" t="s">
        <v>10658</v>
      </c>
      <c r="G2738" s="2">
        <v>43040</v>
      </c>
      <c r="H2738" s="1">
        <v>5538</v>
      </c>
      <c r="I2738" s="1">
        <v>5535</v>
      </c>
      <c r="J2738" s="1">
        <v>5535</v>
      </c>
      <c r="K2738" s="1">
        <v>2220.4</v>
      </c>
    </row>
    <row r="2739" spans="1:11" x14ac:dyDescent="0.25">
      <c r="A2739" t="s">
        <v>18906</v>
      </c>
      <c r="B2739" t="s">
        <v>18905</v>
      </c>
      <c r="C2739" t="s">
        <v>4241</v>
      </c>
      <c r="D2739" t="s">
        <v>4240</v>
      </c>
      <c r="E2739" t="s">
        <v>13338</v>
      </c>
      <c r="F2739" t="s">
        <v>10658</v>
      </c>
      <c r="G2739" s="2">
        <v>43020</v>
      </c>
      <c r="I2739" s="1">
        <v>109367</v>
      </c>
      <c r="J2739" s="1">
        <v>109367</v>
      </c>
      <c r="K2739" s="1">
        <v>47255.1</v>
      </c>
    </row>
    <row r="2740" spans="1:11" x14ac:dyDescent="0.25">
      <c r="A2740" t="s">
        <v>18904</v>
      </c>
      <c r="B2740" t="s">
        <v>18903</v>
      </c>
      <c r="C2740" t="s">
        <v>18902</v>
      </c>
      <c r="D2740" t="s">
        <v>18901</v>
      </c>
      <c r="E2740" t="s">
        <v>13338</v>
      </c>
      <c r="F2740" t="s">
        <v>10658</v>
      </c>
      <c r="G2740" s="2">
        <v>43020</v>
      </c>
      <c r="H2740" s="1">
        <v>48496</v>
      </c>
      <c r="I2740" s="1">
        <v>48445</v>
      </c>
      <c r="J2740" s="1">
        <v>48445</v>
      </c>
      <c r="K2740" s="1">
        <v>19378</v>
      </c>
    </row>
    <row r="2741" spans="1:11" x14ac:dyDescent="0.25">
      <c r="A2741" t="s">
        <v>18900</v>
      </c>
      <c r="B2741" t="s">
        <v>18899</v>
      </c>
      <c r="C2741" t="s">
        <v>18898</v>
      </c>
      <c r="D2741" t="s">
        <v>18897</v>
      </c>
      <c r="E2741" t="s">
        <v>13338</v>
      </c>
      <c r="F2741" t="s">
        <v>10658</v>
      </c>
      <c r="G2741" s="2">
        <v>42989</v>
      </c>
      <c r="H2741" s="1">
        <v>29974</v>
      </c>
      <c r="I2741" s="1">
        <v>30170</v>
      </c>
      <c r="J2741" s="1">
        <v>30170</v>
      </c>
      <c r="K2741" s="1">
        <v>12068</v>
      </c>
    </row>
    <row r="2742" spans="1:11" x14ac:dyDescent="0.25">
      <c r="A2742" t="s">
        <v>18896</v>
      </c>
      <c r="B2742" t="s">
        <v>18895</v>
      </c>
      <c r="C2742" t="s">
        <v>18894</v>
      </c>
      <c r="D2742" t="s">
        <v>18893</v>
      </c>
      <c r="E2742" t="s">
        <v>13338</v>
      </c>
      <c r="F2742" t="s">
        <v>4</v>
      </c>
      <c r="G2742" s="2">
        <v>43052</v>
      </c>
      <c r="H2742" s="1">
        <v>95176</v>
      </c>
      <c r="I2742" s="1">
        <v>95128</v>
      </c>
      <c r="J2742" s="1">
        <v>95128</v>
      </c>
      <c r="K2742" s="1">
        <v>38051.199999999997</v>
      </c>
    </row>
    <row r="2743" spans="1:11" x14ac:dyDescent="0.25">
      <c r="A2743" t="s">
        <v>18892</v>
      </c>
      <c r="B2743" t="s">
        <v>18891</v>
      </c>
      <c r="C2743" t="s">
        <v>18890</v>
      </c>
      <c r="D2743" t="s">
        <v>18889</v>
      </c>
      <c r="E2743" t="s">
        <v>13338</v>
      </c>
      <c r="F2743" t="s">
        <v>4</v>
      </c>
      <c r="G2743" s="2">
        <v>42971</v>
      </c>
      <c r="J2743" s="1">
        <v>0</v>
      </c>
    </row>
    <row r="2744" spans="1:11" x14ac:dyDescent="0.25">
      <c r="A2744" t="s">
        <v>18888</v>
      </c>
      <c r="B2744" t="s">
        <v>18887</v>
      </c>
      <c r="C2744" t="s">
        <v>18886</v>
      </c>
      <c r="D2744" t="s">
        <v>18885</v>
      </c>
      <c r="E2744" t="s">
        <v>13338</v>
      </c>
      <c r="F2744" t="s">
        <v>10658</v>
      </c>
      <c r="G2744" s="2">
        <v>43014</v>
      </c>
      <c r="I2744" s="1">
        <v>30771</v>
      </c>
      <c r="J2744" s="1">
        <v>30771</v>
      </c>
      <c r="K2744" s="1">
        <v>12308.4</v>
      </c>
    </row>
    <row r="2745" spans="1:11" x14ac:dyDescent="0.25">
      <c r="A2745" t="s">
        <v>18884</v>
      </c>
      <c r="B2745" t="s">
        <v>18883</v>
      </c>
      <c r="C2745" t="s">
        <v>9317</v>
      </c>
      <c r="D2745" t="s">
        <v>9316</v>
      </c>
      <c r="E2745" t="s">
        <v>13338</v>
      </c>
      <c r="F2745" t="s">
        <v>10658</v>
      </c>
      <c r="G2745" s="2">
        <v>43025</v>
      </c>
      <c r="H2745" s="1">
        <v>117251</v>
      </c>
      <c r="I2745" s="1">
        <v>116921</v>
      </c>
      <c r="J2745" s="1">
        <v>116921</v>
      </c>
      <c r="K2745" s="1">
        <v>46809.599999999999</v>
      </c>
    </row>
    <row r="2746" spans="1:11" x14ac:dyDescent="0.25">
      <c r="A2746" t="s">
        <v>18882</v>
      </c>
      <c r="B2746" t="s">
        <v>18881</v>
      </c>
      <c r="C2746" t="s">
        <v>18880</v>
      </c>
      <c r="D2746" t="s">
        <v>18879</v>
      </c>
      <c r="E2746" t="s">
        <v>13338</v>
      </c>
      <c r="F2746" t="s">
        <v>10658</v>
      </c>
      <c r="G2746" s="2">
        <v>42989</v>
      </c>
      <c r="H2746" s="1">
        <v>26298</v>
      </c>
      <c r="I2746" s="1">
        <v>26287</v>
      </c>
      <c r="J2746" s="1">
        <v>26287</v>
      </c>
      <c r="K2746" s="1">
        <v>10514.8</v>
      </c>
    </row>
    <row r="2747" spans="1:11" x14ac:dyDescent="0.25">
      <c r="A2747" t="s">
        <v>18878</v>
      </c>
      <c r="B2747" t="s">
        <v>18877</v>
      </c>
      <c r="C2747" t="s">
        <v>18876</v>
      </c>
      <c r="D2747" t="s">
        <v>18875</v>
      </c>
      <c r="E2747" t="s">
        <v>13338</v>
      </c>
      <c r="F2747" t="s">
        <v>10658</v>
      </c>
      <c r="G2747" s="2">
        <v>42977</v>
      </c>
      <c r="H2747" s="1">
        <v>16179</v>
      </c>
      <c r="I2747" s="1">
        <v>12992</v>
      </c>
      <c r="J2747" s="1">
        <v>12992</v>
      </c>
      <c r="K2747" s="1">
        <v>6496</v>
      </c>
    </row>
    <row r="2748" spans="1:11" x14ac:dyDescent="0.25">
      <c r="A2748" t="s">
        <v>18874</v>
      </c>
      <c r="B2748" t="s">
        <v>18873</v>
      </c>
      <c r="C2748" t="s">
        <v>9110</v>
      </c>
      <c r="D2748" t="s">
        <v>9109</v>
      </c>
      <c r="E2748" t="s">
        <v>13338</v>
      </c>
      <c r="F2748" t="s">
        <v>10658</v>
      </c>
      <c r="G2748" s="2">
        <v>42970</v>
      </c>
      <c r="H2748" s="1">
        <v>33156</v>
      </c>
      <c r="I2748" s="1">
        <v>33139</v>
      </c>
      <c r="J2748" s="1">
        <v>33139</v>
      </c>
      <c r="K2748" s="1">
        <v>14686</v>
      </c>
    </row>
    <row r="2749" spans="1:11" x14ac:dyDescent="0.25">
      <c r="A2749" t="s">
        <v>18872</v>
      </c>
      <c r="B2749" t="s">
        <v>18871</v>
      </c>
      <c r="C2749" t="s">
        <v>3796</v>
      </c>
      <c r="D2749" t="s">
        <v>3795</v>
      </c>
      <c r="E2749" t="s">
        <v>13338</v>
      </c>
      <c r="F2749" t="s">
        <v>10658</v>
      </c>
      <c r="G2749" s="2">
        <v>42956</v>
      </c>
      <c r="H2749" s="1">
        <v>166200</v>
      </c>
      <c r="I2749" s="1">
        <v>164945</v>
      </c>
      <c r="J2749" s="1">
        <v>164945</v>
      </c>
      <c r="K2749" s="1">
        <v>71150.5</v>
      </c>
    </row>
    <row r="2750" spans="1:11" x14ac:dyDescent="0.25">
      <c r="A2750" t="s">
        <v>18870</v>
      </c>
      <c r="B2750" t="s">
        <v>18869</v>
      </c>
      <c r="C2750" t="s">
        <v>18868</v>
      </c>
      <c r="D2750" t="s">
        <v>18867</v>
      </c>
      <c r="E2750" t="s">
        <v>13338</v>
      </c>
      <c r="F2750" t="s">
        <v>10658</v>
      </c>
      <c r="G2750" s="2">
        <v>42977</v>
      </c>
      <c r="H2750" s="1">
        <v>371938</v>
      </c>
      <c r="I2750" s="1">
        <v>361413</v>
      </c>
      <c r="J2750" s="1">
        <v>361413</v>
      </c>
      <c r="K2750" s="1">
        <v>163856</v>
      </c>
    </row>
    <row r="2751" spans="1:11" x14ac:dyDescent="0.25">
      <c r="A2751" t="s">
        <v>18866</v>
      </c>
      <c r="B2751" t="s">
        <v>18865</v>
      </c>
      <c r="C2751" t="s">
        <v>18864</v>
      </c>
      <c r="D2751" t="s">
        <v>18863</v>
      </c>
      <c r="E2751" t="s">
        <v>13338</v>
      </c>
      <c r="F2751" t="s">
        <v>10658</v>
      </c>
      <c r="G2751" s="2">
        <v>42977</v>
      </c>
      <c r="H2751" s="1">
        <v>184800</v>
      </c>
      <c r="I2751" s="1">
        <v>184262</v>
      </c>
      <c r="J2751" s="1">
        <v>184262</v>
      </c>
      <c r="K2751" s="1">
        <v>73704.800000000003</v>
      </c>
    </row>
    <row r="2752" spans="1:11" x14ac:dyDescent="0.25">
      <c r="A2752" t="s">
        <v>18862</v>
      </c>
      <c r="B2752" t="s">
        <v>18861</v>
      </c>
      <c r="C2752" t="s">
        <v>18860</v>
      </c>
      <c r="D2752" t="s">
        <v>18859</v>
      </c>
      <c r="E2752" t="s">
        <v>13338</v>
      </c>
      <c r="F2752" t="s">
        <v>10658</v>
      </c>
      <c r="G2752" s="2">
        <v>42999</v>
      </c>
      <c r="H2752" s="1">
        <v>40440</v>
      </c>
      <c r="I2752" s="1">
        <v>35692</v>
      </c>
      <c r="J2752" s="1">
        <v>35692</v>
      </c>
      <c r="K2752" s="1">
        <v>17846</v>
      </c>
    </row>
    <row r="2753" spans="1:11" x14ac:dyDescent="0.25">
      <c r="A2753" t="s">
        <v>18858</v>
      </c>
      <c r="B2753" t="s">
        <v>18857</v>
      </c>
      <c r="C2753" t="s">
        <v>7817</v>
      </c>
      <c r="D2753" t="s">
        <v>7816</v>
      </c>
      <c r="E2753" t="s">
        <v>13338</v>
      </c>
      <c r="F2753" t="s">
        <v>10658</v>
      </c>
      <c r="G2753" s="2">
        <v>42970</v>
      </c>
      <c r="I2753" s="1">
        <v>1660</v>
      </c>
      <c r="J2753" s="1">
        <v>1660</v>
      </c>
      <c r="K2753" s="1">
        <v>830</v>
      </c>
    </row>
    <row r="2754" spans="1:11" x14ac:dyDescent="0.25">
      <c r="A2754" t="s">
        <v>18856</v>
      </c>
      <c r="B2754" t="s">
        <v>18855</v>
      </c>
      <c r="C2754" t="s">
        <v>11617</v>
      </c>
      <c r="D2754" t="s">
        <v>11616</v>
      </c>
      <c r="E2754" t="s">
        <v>13338</v>
      </c>
      <c r="F2754" t="s">
        <v>10658</v>
      </c>
      <c r="G2754" s="2">
        <v>42968</v>
      </c>
      <c r="H2754" s="1">
        <v>687144</v>
      </c>
      <c r="I2754" s="1">
        <v>682582</v>
      </c>
      <c r="J2754" s="1">
        <v>682582</v>
      </c>
      <c r="K2754" s="1">
        <v>281661.59999999998</v>
      </c>
    </row>
    <row r="2755" spans="1:11" x14ac:dyDescent="0.25">
      <c r="A2755" t="s">
        <v>18854</v>
      </c>
      <c r="B2755" t="s">
        <v>18853</v>
      </c>
      <c r="C2755" t="s">
        <v>5581</v>
      </c>
      <c r="D2755" t="s">
        <v>5580</v>
      </c>
      <c r="E2755" t="s">
        <v>13338</v>
      </c>
      <c r="F2755" t="s">
        <v>10658</v>
      </c>
      <c r="G2755" s="2">
        <v>42977</v>
      </c>
      <c r="H2755" s="1">
        <v>8044</v>
      </c>
      <c r="I2755" s="1">
        <v>7775</v>
      </c>
      <c r="J2755" s="1">
        <v>7775</v>
      </c>
      <c r="K2755" s="1">
        <v>3887.5</v>
      </c>
    </row>
    <row r="2756" spans="1:11" x14ac:dyDescent="0.25">
      <c r="A2756" t="s">
        <v>18852</v>
      </c>
      <c r="B2756" t="s">
        <v>18851</v>
      </c>
      <c r="C2756" t="s">
        <v>14073</v>
      </c>
      <c r="D2756" t="s">
        <v>18850</v>
      </c>
      <c r="E2756" t="s">
        <v>13338</v>
      </c>
      <c r="F2756" t="s">
        <v>10658</v>
      </c>
      <c r="G2756" s="2">
        <v>42977</v>
      </c>
      <c r="H2756" s="1">
        <v>101336</v>
      </c>
      <c r="I2756" s="1">
        <v>84420</v>
      </c>
      <c r="J2756" s="1">
        <v>84420</v>
      </c>
      <c r="K2756" s="1">
        <v>42210</v>
      </c>
    </row>
    <row r="2757" spans="1:11" x14ac:dyDescent="0.25">
      <c r="A2757" t="s">
        <v>18849</v>
      </c>
      <c r="B2757" t="s">
        <v>18848</v>
      </c>
      <c r="C2757" t="s">
        <v>18847</v>
      </c>
      <c r="D2757" t="s">
        <v>18846</v>
      </c>
      <c r="E2757" t="s">
        <v>13338</v>
      </c>
      <c r="F2757" t="s">
        <v>10658</v>
      </c>
      <c r="G2757" s="2">
        <v>42969</v>
      </c>
      <c r="H2757" s="1">
        <v>18658</v>
      </c>
      <c r="I2757" s="1">
        <v>18649</v>
      </c>
      <c r="J2757" s="1">
        <v>18649</v>
      </c>
      <c r="K2757" s="1">
        <v>7459.6</v>
      </c>
    </row>
    <row r="2758" spans="1:11" x14ac:dyDescent="0.25">
      <c r="A2758" t="s">
        <v>18845</v>
      </c>
      <c r="B2758" t="s">
        <v>18844</v>
      </c>
      <c r="C2758" t="s">
        <v>18843</v>
      </c>
      <c r="D2758" t="s">
        <v>18842</v>
      </c>
      <c r="E2758" t="s">
        <v>13338</v>
      </c>
      <c r="F2758" t="s">
        <v>4</v>
      </c>
      <c r="G2758" s="2">
        <v>43054</v>
      </c>
      <c r="I2758" s="1">
        <v>65430</v>
      </c>
      <c r="J2758" s="1">
        <v>65430</v>
      </c>
      <c r="K2758" s="1">
        <v>26172</v>
      </c>
    </row>
    <row r="2759" spans="1:11" x14ac:dyDescent="0.25">
      <c r="A2759" t="s">
        <v>18841</v>
      </c>
      <c r="B2759" t="s">
        <v>18840</v>
      </c>
      <c r="C2759" t="s">
        <v>18839</v>
      </c>
      <c r="D2759" t="s">
        <v>18838</v>
      </c>
      <c r="E2759" t="s">
        <v>13338</v>
      </c>
      <c r="F2759" t="s">
        <v>4</v>
      </c>
      <c r="G2759" s="2">
        <v>43003</v>
      </c>
      <c r="J2759" s="1">
        <v>0</v>
      </c>
    </row>
    <row r="2760" spans="1:11" x14ac:dyDescent="0.25">
      <c r="A2760" t="s">
        <v>18837</v>
      </c>
      <c r="B2760" t="s">
        <v>18836</v>
      </c>
      <c r="C2760" t="s">
        <v>18835</v>
      </c>
      <c r="D2760" t="s">
        <v>18834</v>
      </c>
      <c r="E2760" t="s">
        <v>13338</v>
      </c>
      <c r="F2760" t="s">
        <v>10658</v>
      </c>
      <c r="G2760" s="2">
        <v>42999</v>
      </c>
      <c r="H2760" s="1">
        <v>78930</v>
      </c>
      <c r="I2760" s="1">
        <v>78901</v>
      </c>
      <c r="J2760" s="1">
        <v>78901</v>
      </c>
      <c r="K2760" s="1">
        <v>31560.400000000001</v>
      </c>
    </row>
    <row r="2761" spans="1:11" x14ac:dyDescent="0.25">
      <c r="A2761" t="s">
        <v>18833</v>
      </c>
      <c r="B2761" t="s">
        <v>18832</v>
      </c>
      <c r="C2761" t="s">
        <v>2792</v>
      </c>
      <c r="D2761" t="s">
        <v>2791</v>
      </c>
      <c r="E2761" t="s">
        <v>13338</v>
      </c>
      <c r="F2761" t="s">
        <v>4</v>
      </c>
      <c r="G2761" s="2">
        <v>42993</v>
      </c>
      <c r="I2761" s="1">
        <v>429686</v>
      </c>
      <c r="J2761" s="1">
        <v>429686</v>
      </c>
      <c r="K2761" s="1">
        <v>174403.8</v>
      </c>
    </row>
    <row r="2762" spans="1:11" x14ac:dyDescent="0.25">
      <c r="A2762" t="s">
        <v>18831</v>
      </c>
      <c r="B2762" t="s">
        <v>18830</v>
      </c>
      <c r="C2762" t="s">
        <v>18829</v>
      </c>
      <c r="D2762" t="s">
        <v>18828</v>
      </c>
      <c r="E2762" t="s">
        <v>13338</v>
      </c>
      <c r="F2762" t="s">
        <v>10658</v>
      </c>
      <c r="G2762" s="2">
        <v>43040</v>
      </c>
      <c r="H2762" s="1">
        <v>41216</v>
      </c>
      <c r="I2762" s="1">
        <v>41149</v>
      </c>
      <c r="J2762" s="1">
        <v>41149</v>
      </c>
      <c r="K2762" s="1">
        <v>16476</v>
      </c>
    </row>
    <row r="2763" spans="1:11" x14ac:dyDescent="0.25">
      <c r="A2763" t="s">
        <v>18827</v>
      </c>
      <c r="B2763" t="s">
        <v>18826</v>
      </c>
      <c r="C2763" t="s">
        <v>18825</v>
      </c>
      <c r="D2763" t="s">
        <v>18824</v>
      </c>
      <c r="E2763" t="s">
        <v>13338</v>
      </c>
      <c r="F2763" t="s">
        <v>4</v>
      </c>
      <c r="G2763" s="2">
        <v>43048</v>
      </c>
      <c r="H2763" s="1">
        <v>5654</v>
      </c>
      <c r="I2763" s="1">
        <v>4969</v>
      </c>
      <c r="J2763" s="1">
        <v>4969</v>
      </c>
      <c r="K2763" s="1">
        <v>2484.5</v>
      </c>
    </row>
    <row r="2764" spans="1:11" x14ac:dyDescent="0.25">
      <c r="A2764" t="s">
        <v>18823</v>
      </c>
      <c r="B2764" t="s">
        <v>18822</v>
      </c>
      <c r="C2764" t="s">
        <v>18821</v>
      </c>
      <c r="D2764" t="s">
        <v>18820</v>
      </c>
      <c r="E2764" t="s">
        <v>13338</v>
      </c>
      <c r="F2764" t="s">
        <v>10658</v>
      </c>
      <c r="G2764" s="2">
        <v>42955</v>
      </c>
      <c r="H2764" s="1">
        <v>311360</v>
      </c>
      <c r="I2764" s="1">
        <v>311204</v>
      </c>
      <c r="J2764" s="1">
        <v>311204</v>
      </c>
      <c r="K2764" s="1">
        <v>124481.60000000001</v>
      </c>
    </row>
    <row r="2765" spans="1:11" x14ac:dyDescent="0.25">
      <c r="A2765" t="s">
        <v>18819</v>
      </c>
      <c r="B2765" t="s">
        <v>18818</v>
      </c>
      <c r="C2765" t="s">
        <v>18817</v>
      </c>
      <c r="D2765" t="s">
        <v>18816</v>
      </c>
      <c r="E2765" t="s">
        <v>13338</v>
      </c>
      <c r="F2765" t="s">
        <v>4</v>
      </c>
      <c r="G2765" s="2">
        <v>43011</v>
      </c>
      <c r="I2765" s="1">
        <v>653020</v>
      </c>
      <c r="J2765" s="1">
        <v>653020</v>
      </c>
      <c r="K2765" s="1">
        <v>272118.7</v>
      </c>
    </row>
    <row r="2766" spans="1:11" x14ac:dyDescent="0.25">
      <c r="A2766" t="s">
        <v>18815</v>
      </c>
      <c r="B2766" t="s">
        <v>18814</v>
      </c>
      <c r="C2766" t="s">
        <v>3692</v>
      </c>
      <c r="D2766" t="s">
        <v>3691</v>
      </c>
      <c r="E2766" t="s">
        <v>13338</v>
      </c>
      <c r="F2766" t="s">
        <v>10658</v>
      </c>
      <c r="G2766" s="2">
        <v>43013</v>
      </c>
      <c r="H2766" s="1">
        <v>601149</v>
      </c>
      <c r="I2766" s="1">
        <v>600597</v>
      </c>
      <c r="J2766" s="1">
        <v>600597</v>
      </c>
      <c r="K2766" s="1">
        <v>244560</v>
      </c>
    </row>
    <row r="2767" spans="1:11" x14ac:dyDescent="0.25">
      <c r="A2767" t="s">
        <v>18813</v>
      </c>
      <c r="B2767" t="s">
        <v>18812</v>
      </c>
      <c r="C2767" t="s">
        <v>18811</v>
      </c>
      <c r="D2767" t="s">
        <v>18810</v>
      </c>
      <c r="E2767" t="s">
        <v>13338</v>
      </c>
      <c r="F2767" t="s">
        <v>10658</v>
      </c>
      <c r="G2767" s="2">
        <v>42955</v>
      </c>
      <c r="H2767" s="1">
        <v>108620</v>
      </c>
      <c r="I2767" s="1">
        <v>108620</v>
      </c>
      <c r="J2767" s="1">
        <v>108620</v>
      </c>
      <c r="K2767" s="1">
        <v>43448</v>
      </c>
    </row>
    <row r="2768" spans="1:11" x14ac:dyDescent="0.25">
      <c r="A2768" t="s">
        <v>18809</v>
      </c>
      <c r="B2768" t="s">
        <v>18808</v>
      </c>
      <c r="C2768" t="s">
        <v>328</v>
      </c>
      <c r="D2768" t="s">
        <v>327</v>
      </c>
      <c r="E2768" t="s">
        <v>13338</v>
      </c>
      <c r="F2768" t="s">
        <v>10658</v>
      </c>
      <c r="G2768" s="2">
        <v>42989</v>
      </c>
      <c r="H2768" s="1">
        <v>169958</v>
      </c>
      <c r="I2768" s="1">
        <v>169873</v>
      </c>
      <c r="J2768" s="1">
        <v>169873</v>
      </c>
      <c r="K2768" s="1">
        <v>67949.2</v>
      </c>
    </row>
    <row r="2769" spans="1:11" x14ac:dyDescent="0.25">
      <c r="A2769" t="s">
        <v>18807</v>
      </c>
      <c r="B2769" t="s">
        <v>18806</v>
      </c>
      <c r="C2769" t="s">
        <v>18805</v>
      </c>
      <c r="D2769" t="s">
        <v>18804</v>
      </c>
      <c r="E2769" t="s">
        <v>13338</v>
      </c>
      <c r="F2769" t="s">
        <v>10658</v>
      </c>
      <c r="G2769" s="2">
        <v>42950</v>
      </c>
      <c r="H2769" s="1">
        <v>798738</v>
      </c>
      <c r="I2769" s="1">
        <v>798501</v>
      </c>
      <c r="J2769" s="1">
        <v>798501</v>
      </c>
      <c r="K2769" s="1">
        <v>399250.5</v>
      </c>
    </row>
    <row r="2770" spans="1:11" x14ac:dyDescent="0.25">
      <c r="A2770" t="s">
        <v>18803</v>
      </c>
      <c r="B2770" t="s">
        <v>18802</v>
      </c>
      <c r="C2770" t="s">
        <v>18801</v>
      </c>
      <c r="D2770" t="s">
        <v>18800</v>
      </c>
      <c r="E2770" t="s">
        <v>13338</v>
      </c>
      <c r="F2770" t="s">
        <v>10658</v>
      </c>
      <c r="G2770" s="2">
        <v>43048</v>
      </c>
      <c r="H2770" s="1">
        <v>26252</v>
      </c>
      <c r="I2770" s="1">
        <v>26239</v>
      </c>
      <c r="J2770" s="1">
        <v>26239</v>
      </c>
      <c r="K2770" s="1">
        <v>10495.6</v>
      </c>
    </row>
    <row r="2771" spans="1:11" x14ac:dyDescent="0.25">
      <c r="A2771" t="s">
        <v>18799</v>
      </c>
      <c r="B2771" t="s">
        <v>18798</v>
      </c>
      <c r="C2771" t="s">
        <v>18797</v>
      </c>
      <c r="D2771" t="s">
        <v>18796</v>
      </c>
      <c r="E2771" t="s">
        <v>13338</v>
      </c>
      <c r="F2771" t="s">
        <v>10658</v>
      </c>
      <c r="G2771" s="2">
        <v>43059</v>
      </c>
      <c r="H2771" s="1">
        <v>20050</v>
      </c>
      <c r="I2771" s="1">
        <v>20040</v>
      </c>
      <c r="J2771" s="1">
        <v>20040</v>
      </c>
      <c r="K2771" s="1">
        <v>8016</v>
      </c>
    </row>
    <row r="2772" spans="1:11" x14ac:dyDescent="0.25">
      <c r="A2772" t="s">
        <v>18795</v>
      </c>
      <c r="B2772" t="s">
        <v>18794</v>
      </c>
      <c r="C2772" t="s">
        <v>1352</v>
      </c>
      <c r="D2772" t="s">
        <v>1351</v>
      </c>
      <c r="E2772" t="s">
        <v>13338</v>
      </c>
      <c r="F2772" t="s">
        <v>10658</v>
      </c>
      <c r="G2772" s="2">
        <v>43040</v>
      </c>
      <c r="I2772" s="1">
        <v>70287</v>
      </c>
      <c r="J2772" s="1">
        <v>70287</v>
      </c>
      <c r="K2772" s="1">
        <v>32175.4</v>
      </c>
    </row>
    <row r="2773" spans="1:11" x14ac:dyDescent="0.25">
      <c r="A2773" t="s">
        <v>18793</v>
      </c>
      <c r="B2773" t="s">
        <v>18792</v>
      </c>
      <c r="C2773" t="s">
        <v>18791</v>
      </c>
      <c r="D2773" t="s">
        <v>18790</v>
      </c>
      <c r="E2773" t="s">
        <v>13338</v>
      </c>
      <c r="F2773" t="s">
        <v>10658</v>
      </c>
      <c r="G2773" s="2">
        <v>42993</v>
      </c>
      <c r="H2773" s="1">
        <v>1584</v>
      </c>
      <c r="I2773" s="1">
        <v>1454</v>
      </c>
      <c r="J2773" s="1">
        <v>1454</v>
      </c>
      <c r="K2773" s="1">
        <v>727</v>
      </c>
    </row>
    <row r="2774" spans="1:11" x14ac:dyDescent="0.25">
      <c r="A2774" t="s">
        <v>18789</v>
      </c>
      <c r="B2774" t="s">
        <v>18788</v>
      </c>
      <c r="C2774" t="s">
        <v>18787</v>
      </c>
      <c r="D2774" t="s">
        <v>18786</v>
      </c>
      <c r="E2774" t="s">
        <v>13338</v>
      </c>
      <c r="F2774" t="s">
        <v>4</v>
      </c>
      <c r="G2774" s="2">
        <v>43020</v>
      </c>
      <c r="H2774" s="1">
        <v>127718</v>
      </c>
      <c r="J2774" s="1">
        <v>127718</v>
      </c>
      <c r="K2774" s="1">
        <v>53859</v>
      </c>
    </row>
    <row r="2775" spans="1:11" x14ac:dyDescent="0.25">
      <c r="A2775" t="s">
        <v>18785</v>
      </c>
      <c r="B2775" t="s">
        <v>18784</v>
      </c>
      <c r="C2775" t="s">
        <v>3177</v>
      </c>
      <c r="D2775" t="s">
        <v>3176</v>
      </c>
      <c r="E2775" t="s">
        <v>13338</v>
      </c>
      <c r="F2775" t="s">
        <v>10658</v>
      </c>
      <c r="G2775" s="2">
        <v>42954</v>
      </c>
      <c r="H2775" s="1">
        <v>687188</v>
      </c>
      <c r="I2775" s="1">
        <v>686844</v>
      </c>
      <c r="J2775" s="1">
        <v>686844</v>
      </c>
      <c r="K2775" s="1">
        <v>274737.59999999998</v>
      </c>
    </row>
    <row r="2776" spans="1:11" x14ac:dyDescent="0.25">
      <c r="A2776" t="s">
        <v>18783</v>
      </c>
      <c r="B2776" t="s">
        <v>18782</v>
      </c>
      <c r="C2776" t="s">
        <v>18781</v>
      </c>
      <c r="D2776" t="s">
        <v>18780</v>
      </c>
      <c r="E2776" t="s">
        <v>13338</v>
      </c>
      <c r="F2776" t="s">
        <v>10658</v>
      </c>
      <c r="G2776" s="2">
        <v>42993</v>
      </c>
      <c r="H2776" s="1">
        <v>92420</v>
      </c>
      <c r="I2776" s="1">
        <v>89337</v>
      </c>
      <c r="J2776" s="1">
        <v>89337</v>
      </c>
      <c r="K2776" s="1">
        <v>44668.5</v>
      </c>
    </row>
    <row r="2777" spans="1:11" x14ac:dyDescent="0.25">
      <c r="A2777" t="s">
        <v>18779</v>
      </c>
      <c r="B2777" t="s">
        <v>18778</v>
      </c>
      <c r="C2777" t="s">
        <v>18777</v>
      </c>
      <c r="D2777" t="s">
        <v>18776</v>
      </c>
      <c r="E2777" t="s">
        <v>13338</v>
      </c>
      <c r="F2777" t="s">
        <v>10658</v>
      </c>
      <c r="G2777" s="2">
        <v>42951</v>
      </c>
      <c r="H2777" s="1">
        <v>78438</v>
      </c>
      <c r="I2777" s="1">
        <v>79720</v>
      </c>
      <c r="J2777" s="1">
        <v>79720</v>
      </c>
      <c r="K2777" s="1">
        <v>32979.5</v>
      </c>
    </row>
    <row r="2778" spans="1:11" x14ac:dyDescent="0.25">
      <c r="A2778" t="s">
        <v>18775</v>
      </c>
      <c r="B2778" t="s">
        <v>18774</v>
      </c>
      <c r="C2778" t="s">
        <v>1522</v>
      </c>
      <c r="D2778" t="s">
        <v>1521</v>
      </c>
      <c r="E2778" t="s">
        <v>13338</v>
      </c>
      <c r="F2778" t="s">
        <v>10658</v>
      </c>
      <c r="G2778" s="2">
        <v>42950</v>
      </c>
      <c r="H2778" s="1">
        <v>144058</v>
      </c>
      <c r="I2778" s="1">
        <v>138120</v>
      </c>
      <c r="J2778" s="1">
        <v>138120</v>
      </c>
      <c r="K2778" s="1">
        <v>55248</v>
      </c>
    </row>
    <row r="2779" spans="1:11" x14ac:dyDescent="0.25">
      <c r="A2779" t="s">
        <v>18773</v>
      </c>
      <c r="B2779" t="s">
        <v>18772</v>
      </c>
      <c r="C2779" t="s">
        <v>1378</v>
      </c>
      <c r="D2779" t="s">
        <v>1377</v>
      </c>
      <c r="E2779" t="s">
        <v>13338</v>
      </c>
      <c r="F2779" t="s">
        <v>10658</v>
      </c>
      <c r="G2779" s="2">
        <v>43083</v>
      </c>
      <c r="H2779" s="1">
        <v>328022</v>
      </c>
      <c r="I2779" s="1">
        <v>327936</v>
      </c>
      <c r="J2779" s="1">
        <v>327936</v>
      </c>
      <c r="K2779" s="1">
        <v>131174.39999999999</v>
      </c>
    </row>
    <row r="2780" spans="1:11" x14ac:dyDescent="0.25">
      <c r="A2780" t="s">
        <v>18771</v>
      </c>
      <c r="B2780" t="s">
        <v>18770</v>
      </c>
      <c r="C2780" t="s">
        <v>18769</v>
      </c>
      <c r="D2780" t="s">
        <v>18768</v>
      </c>
      <c r="E2780" t="s">
        <v>13338</v>
      </c>
      <c r="F2780" t="s">
        <v>10658</v>
      </c>
      <c r="G2780" s="2">
        <v>43032</v>
      </c>
      <c r="I2780" s="1">
        <v>624566</v>
      </c>
      <c r="J2780" s="1">
        <v>624566</v>
      </c>
      <c r="K2780" s="1">
        <v>271780.90000000002</v>
      </c>
    </row>
    <row r="2781" spans="1:11" x14ac:dyDescent="0.25">
      <c r="A2781" t="s">
        <v>18767</v>
      </c>
      <c r="B2781" t="s">
        <v>18766</v>
      </c>
      <c r="C2781" t="s">
        <v>18765</v>
      </c>
      <c r="D2781" t="s">
        <v>18764</v>
      </c>
      <c r="E2781" t="s">
        <v>13338</v>
      </c>
      <c r="F2781" t="s">
        <v>4</v>
      </c>
      <c r="G2781" s="2">
        <v>43034</v>
      </c>
      <c r="H2781" s="1">
        <v>10722</v>
      </c>
      <c r="I2781" s="1">
        <v>10364</v>
      </c>
      <c r="J2781" s="1">
        <v>10364</v>
      </c>
      <c r="K2781" s="1">
        <v>5182</v>
      </c>
    </row>
    <row r="2782" spans="1:11" x14ac:dyDescent="0.25">
      <c r="A2782" t="s">
        <v>18763</v>
      </c>
      <c r="B2782" t="s">
        <v>18762</v>
      </c>
      <c r="C2782" t="s">
        <v>18761</v>
      </c>
      <c r="D2782" t="s">
        <v>18760</v>
      </c>
      <c r="E2782" t="s">
        <v>13338</v>
      </c>
      <c r="F2782" t="s">
        <v>10658</v>
      </c>
      <c r="G2782" s="2">
        <v>43004</v>
      </c>
      <c r="I2782" s="1">
        <v>64718</v>
      </c>
      <c r="J2782" s="1">
        <v>64718</v>
      </c>
      <c r="K2782" s="1">
        <v>25887.200000000001</v>
      </c>
    </row>
    <row r="2783" spans="1:11" x14ac:dyDescent="0.25">
      <c r="A2783" t="s">
        <v>18759</v>
      </c>
      <c r="B2783" t="s">
        <v>18758</v>
      </c>
      <c r="C2783" t="s">
        <v>18757</v>
      </c>
      <c r="D2783" t="s">
        <v>18756</v>
      </c>
      <c r="E2783" t="s">
        <v>13338</v>
      </c>
      <c r="F2783" t="s">
        <v>10658</v>
      </c>
      <c r="G2783" s="2">
        <v>43059</v>
      </c>
      <c r="H2783" s="1">
        <v>54928</v>
      </c>
      <c r="I2783" s="1">
        <v>54901</v>
      </c>
      <c r="J2783" s="1">
        <v>54901</v>
      </c>
      <c r="K2783" s="1">
        <v>27450.5</v>
      </c>
    </row>
    <row r="2784" spans="1:11" x14ac:dyDescent="0.25">
      <c r="A2784" t="s">
        <v>18755</v>
      </c>
      <c r="B2784" t="s">
        <v>18754</v>
      </c>
      <c r="C2784" t="s">
        <v>18753</v>
      </c>
      <c r="D2784" t="s">
        <v>18752</v>
      </c>
      <c r="E2784" t="s">
        <v>13338</v>
      </c>
      <c r="F2784" t="s">
        <v>10658</v>
      </c>
      <c r="G2784" s="2">
        <v>42955</v>
      </c>
      <c r="H2784" s="1">
        <v>4105598</v>
      </c>
      <c r="I2784" s="1">
        <v>4105510</v>
      </c>
      <c r="J2784" s="1">
        <v>4105510</v>
      </c>
      <c r="K2784" s="1">
        <v>2040180.2</v>
      </c>
    </row>
    <row r="2785" spans="1:11" x14ac:dyDescent="0.25">
      <c r="A2785" t="s">
        <v>18751</v>
      </c>
      <c r="B2785" t="s">
        <v>18750</v>
      </c>
      <c r="C2785" t="s">
        <v>18749</v>
      </c>
      <c r="D2785" t="s">
        <v>18748</v>
      </c>
      <c r="E2785" t="s">
        <v>13338</v>
      </c>
      <c r="F2785" t="s">
        <v>4</v>
      </c>
      <c r="G2785" s="2">
        <v>43014</v>
      </c>
      <c r="H2785" s="1">
        <v>18468</v>
      </c>
      <c r="J2785" s="1">
        <v>18468</v>
      </c>
      <c r="K2785" s="1">
        <v>7387.2</v>
      </c>
    </row>
    <row r="2786" spans="1:11" x14ac:dyDescent="0.25">
      <c r="A2786" t="s">
        <v>18747</v>
      </c>
      <c r="B2786" t="s">
        <v>18746</v>
      </c>
      <c r="C2786" t="s">
        <v>18745</v>
      </c>
      <c r="D2786" t="s">
        <v>18744</v>
      </c>
      <c r="E2786" t="s">
        <v>13338</v>
      </c>
      <c r="F2786" t="s">
        <v>10658</v>
      </c>
      <c r="G2786" s="2">
        <v>43059</v>
      </c>
      <c r="H2786" s="1">
        <v>36274</v>
      </c>
      <c r="I2786" s="1">
        <v>31876</v>
      </c>
      <c r="J2786" s="1">
        <v>31876</v>
      </c>
      <c r="K2786" s="1">
        <v>15938</v>
      </c>
    </row>
    <row r="2787" spans="1:11" x14ac:dyDescent="0.25">
      <c r="A2787" t="s">
        <v>18743</v>
      </c>
      <c r="B2787" t="s">
        <v>18742</v>
      </c>
      <c r="C2787" t="s">
        <v>18741</v>
      </c>
      <c r="D2787" t="s">
        <v>18740</v>
      </c>
      <c r="E2787" t="s">
        <v>13338</v>
      </c>
      <c r="F2787" t="s">
        <v>10658</v>
      </c>
      <c r="G2787" s="2">
        <v>43059</v>
      </c>
      <c r="H2787" s="1">
        <v>393484</v>
      </c>
      <c r="I2787" s="1">
        <v>390360</v>
      </c>
      <c r="J2787" s="1">
        <v>390360</v>
      </c>
      <c r="K2787" s="1">
        <v>171036.3</v>
      </c>
    </row>
    <row r="2788" spans="1:11" x14ac:dyDescent="0.25">
      <c r="A2788" t="s">
        <v>18739</v>
      </c>
      <c r="B2788" t="s">
        <v>18738</v>
      </c>
      <c r="C2788" t="s">
        <v>18737</v>
      </c>
      <c r="D2788" t="s">
        <v>18736</v>
      </c>
      <c r="E2788" t="s">
        <v>13338</v>
      </c>
      <c r="F2788" t="s">
        <v>10658</v>
      </c>
      <c r="G2788" s="2">
        <v>42989</v>
      </c>
      <c r="I2788" s="1">
        <v>414432</v>
      </c>
      <c r="J2788" s="1">
        <v>414432</v>
      </c>
      <c r="K2788" s="1">
        <v>207216</v>
      </c>
    </row>
    <row r="2789" spans="1:11" x14ac:dyDescent="0.25">
      <c r="A2789" t="s">
        <v>18735</v>
      </c>
      <c r="B2789" t="s">
        <v>18734</v>
      </c>
      <c r="C2789" t="s">
        <v>3285</v>
      </c>
      <c r="D2789" t="s">
        <v>18733</v>
      </c>
      <c r="E2789" t="s">
        <v>13338</v>
      </c>
      <c r="F2789" t="s">
        <v>10658</v>
      </c>
      <c r="G2789" s="2">
        <v>42991</v>
      </c>
      <c r="H2789" s="1">
        <v>416612</v>
      </c>
      <c r="I2789" s="1">
        <v>409126</v>
      </c>
      <c r="J2789" s="1">
        <v>409126</v>
      </c>
      <c r="K2789" s="1">
        <v>170620.6</v>
      </c>
    </row>
    <row r="2790" spans="1:11" x14ac:dyDescent="0.25">
      <c r="A2790" t="s">
        <v>18732</v>
      </c>
      <c r="B2790" t="s">
        <v>18731</v>
      </c>
      <c r="C2790" t="s">
        <v>18730</v>
      </c>
      <c r="D2790" t="s">
        <v>18729</v>
      </c>
      <c r="E2790" t="s">
        <v>13338</v>
      </c>
      <c r="F2790" t="s">
        <v>10658</v>
      </c>
      <c r="G2790" s="2">
        <v>42956</v>
      </c>
      <c r="H2790" s="1">
        <v>14388</v>
      </c>
      <c r="I2790" s="1">
        <v>13927</v>
      </c>
      <c r="J2790" s="1">
        <v>13927</v>
      </c>
      <c r="K2790" s="1">
        <v>6907.1</v>
      </c>
    </row>
    <row r="2791" spans="1:11" x14ac:dyDescent="0.25">
      <c r="A2791" t="s">
        <v>18728</v>
      </c>
      <c r="B2791" t="s">
        <v>18727</v>
      </c>
      <c r="C2791" t="s">
        <v>7132</v>
      </c>
      <c r="D2791" t="s">
        <v>7131</v>
      </c>
      <c r="E2791" t="s">
        <v>13338</v>
      </c>
      <c r="F2791" t="s">
        <v>10658</v>
      </c>
      <c r="G2791" s="2">
        <v>43062</v>
      </c>
      <c r="H2791" s="1">
        <v>147298</v>
      </c>
      <c r="I2791" s="1">
        <v>454397</v>
      </c>
      <c r="J2791" s="1">
        <v>454397</v>
      </c>
      <c r="K2791" s="1">
        <v>195851.1</v>
      </c>
    </row>
    <row r="2792" spans="1:11" x14ac:dyDescent="0.25">
      <c r="A2792" t="s">
        <v>18726</v>
      </c>
      <c r="B2792" t="s">
        <v>18725</v>
      </c>
      <c r="C2792" t="s">
        <v>18724</v>
      </c>
      <c r="D2792" t="s">
        <v>18723</v>
      </c>
      <c r="E2792" t="s">
        <v>13338</v>
      </c>
      <c r="F2792" t="s">
        <v>10658</v>
      </c>
      <c r="G2792" s="2">
        <v>43054</v>
      </c>
      <c r="H2792" s="1">
        <v>276413</v>
      </c>
      <c r="I2792" s="1">
        <v>275144</v>
      </c>
      <c r="J2792" s="1">
        <v>275144</v>
      </c>
      <c r="K2792" s="1">
        <v>113719.4</v>
      </c>
    </row>
    <row r="2793" spans="1:11" x14ac:dyDescent="0.25">
      <c r="A2793" t="s">
        <v>18722</v>
      </c>
      <c r="B2793" t="s">
        <v>18721</v>
      </c>
      <c r="C2793" t="s">
        <v>18720</v>
      </c>
      <c r="D2793" t="s">
        <v>18719</v>
      </c>
      <c r="E2793" t="s">
        <v>13338</v>
      </c>
      <c r="F2793" t="s">
        <v>10658</v>
      </c>
      <c r="G2793" s="2">
        <v>42760</v>
      </c>
      <c r="H2793" s="1">
        <v>73456</v>
      </c>
      <c r="I2793" s="1">
        <v>73012</v>
      </c>
      <c r="J2793" s="1">
        <v>73012</v>
      </c>
      <c r="K2793" s="1">
        <v>29477.29</v>
      </c>
    </row>
    <row r="2794" spans="1:11" x14ac:dyDescent="0.25">
      <c r="A2794" t="s">
        <v>18718</v>
      </c>
      <c r="B2794" t="s">
        <v>18717</v>
      </c>
      <c r="C2794" t="s">
        <v>18716</v>
      </c>
      <c r="D2794" t="s">
        <v>18715</v>
      </c>
      <c r="E2794" t="s">
        <v>13338</v>
      </c>
      <c r="F2794" t="s">
        <v>10658</v>
      </c>
      <c r="G2794" s="2">
        <v>42950</v>
      </c>
      <c r="H2794" s="1">
        <v>461272</v>
      </c>
      <c r="I2794" s="1">
        <v>461266</v>
      </c>
      <c r="J2794" s="1">
        <v>461266</v>
      </c>
      <c r="K2794" s="1">
        <v>184506.4</v>
      </c>
    </row>
    <row r="2795" spans="1:11" x14ac:dyDescent="0.25">
      <c r="A2795" t="s">
        <v>18714</v>
      </c>
      <c r="B2795" t="s">
        <v>18713</v>
      </c>
      <c r="C2795" t="s">
        <v>18712</v>
      </c>
      <c r="D2795" t="s">
        <v>18711</v>
      </c>
      <c r="E2795" t="s">
        <v>13338</v>
      </c>
      <c r="F2795" t="s">
        <v>10658</v>
      </c>
      <c r="G2795" s="2">
        <v>43046</v>
      </c>
      <c r="H2795" s="1">
        <v>31558</v>
      </c>
      <c r="I2795" s="1">
        <v>31542</v>
      </c>
      <c r="J2795" s="1">
        <v>31542</v>
      </c>
      <c r="K2795" s="1">
        <v>12616.8</v>
      </c>
    </row>
    <row r="2796" spans="1:11" x14ac:dyDescent="0.25">
      <c r="A2796" t="s">
        <v>18710</v>
      </c>
      <c r="B2796" t="s">
        <v>18709</v>
      </c>
      <c r="C2796" t="s">
        <v>1996</v>
      </c>
      <c r="D2796" t="s">
        <v>1995</v>
      </c>
      <c r="E2796" t="s">
        <v>13338</v>
      </c>
      <c r="F2796" t="s">
        <v>10658</v>
      </c>
      <c r="G2796" s="2">
        <v>43052</v>
      </c>
      <c r="H2796" s="1">
        <v>308174</v>
      </c>
      <c r="I2796" s="1">
        <v>307858</v>
      </c>
      <c r="J2796" s="1">
        <v>307858</v>
      </c>
      <c r="K2796" s="1">
        <v>123143.2</v>
      </c>
    </row>
    <row r="2797" spans="1:11" x14ac:dyDescent="0.25">
      <c r="A2797" t="s">
        <v>18708</v>
      </c>
      <c r="B2797" t="s">
        <v>18707</v>
      </c>
      <c r="C2797" t="s">
        <v>18706</v>
      </c>
      <c r="D2797" t="s">
        <v>18705</v>
      </c>
      <c r="E2797" t="s">
        <v>13338</v>
      </c>
      <c r="F2797" t="s">
        <v>10658</v>
      </c>
      <c r="G2797" s="2">
        <v>43052</v>
      </c>
      <c r="H2797" s="1">
        <v>84910</v>
      </c>
      <c r="I2797" s="1">
        <v>84868</v>
      </c>
      <c r="J2797" s="1">
        <v>84868</v>
      </c>
      <c r="K2797" s="1">
        <v>33947.199999999997</v>
      </c>
    </row>
    <row r="2798" spans="1:11" x14ac:dyDescent="0.25">
      <c r="A2798" t="s">
        <v>18704</v>
      </c>
      <c r="B2798" t="s">
        <v>18703</v>
      </c>
      <c r="C2798" t="s">
        <v>18702</v>
      </c>
      <c r="D2798" t="s">
        <v>18701</v>
      </c>
      <c r="E2798" t="s">
        <v>13338</v>
      </c>
      <c r="F2798" t="s">
        <v>10658</v>
      </c>
      <c r="G2798" s="2">
        <v>42950</v>
      </c>
      <c r="H2798" s="1">
        <v>4088836</v>
      </c>
      <c r="I2798" s="1">
        <v>4335201</v>
      </c>
      <c r="J2798" s="1">
        <v>4335201</v>
      </c>
      <c r="K2798" s="1">
        <v>2167600.5</v>
      </c>
    </row>
    <row r="2799" spans="1:11" x14ac:dyDescent="0.25">
      <c r="A2799" t="s">
        <v>18700</v>
      </c>
      <c r="B2799" t="s">
        <v>18699</v>
      </c>
      <c r="C2799" t="s">
        <v>8595</v>
      </c>
      <c r="D2799" t="s">
        <v>8594</v>
      </c>
      <c r="E2799" t="s">
        <v>13338</v>
      </c>
      <c r="F2799" t="s">
        <v>10658</v>
      </c>
      <c r="G2799" s="2">
        <v>43005</v>
      </c>
      <c r="H2799" s="1">
        <v>700830</v>
      </c>
      <c r="I2799" s="1">
        <v>696825</v>
      </c>
      <c r="J2799" s="1">
        <v>696825</v>
      </c>
      <c r="K2799" s="1">
        <v>289787.8</v>
      </c>
    </row>
    <row r="2800" spans="1:11" x14ac:dyDescent="0.25">
      <c r="A2800" t="s">
        <v>18698</v>
      </c>
      <c r="B2800" t="s">
        <v>18697</v>
      </c>
      <c r="C2800" t="s">
        <v>17375</v>
      </c>
      <c r="D2800" t="s">
        <v>18696</v>
      </c>
      <c r="E2800" t="s">
        <v>13338</v>
      </c>
      <c r="F2800" t="s">
        <v>10658</v>
      </c>
      <c r="G2800" s="2">
        <v>42993</v>
      </c>
      <c r="H2800" s="1">
        <v>3586</v>
      </c>
      <c r="I2800" s="1">
        <v>3584</v>
      </c>
      <c r="J2800" s="1">
        <v>3584</v>
      </c>
      <c r="K2800" s="1">
        <v>1433.6</v>
      </c>
    </row>
    <row r="2801" spans="1:11" x14ac:dyDescent="0.25">
      <c r="A2801" t="s">
        <v>18695</v>
      </c>
      <c r="B2801" t="s">
        <v>18694</v>
      </c>
      <c r="C2801" t="s">
        <v>18693</v>
      </c>
      <c r="D2801" t="s">
        <v>18692</v>
      </c>
      <c r="E2801" t="s">
        <v>13338</v>
      </c>
      <c r="F2801" t="s">
        <v>10658</v>
      </c>
      <c r="G2801" s="2">
        <v>42956</v>
      </c>
      <c r="H2801" s="1">
        <v>5100</v>
      </c>
      <c r="I2801" s="1">
        <v>5072</v>
      </c>
      <c r="J2801" s="1">
        <v>5072</v>
      </c>
      <c r="K2801" s="1">
        <v>2104.4</v>
      </c>
    </row>
    <row r="2802" spans="1:11" x14ac:dyDescent="0.25">
      <c r="A2802" t="s">
        <v>18691</v>
      </c>
      <c r="B2802" t="s">
        <v>18690</v>
      </c>
      <c r="C2802" t="s">
        <v>2344</v>
      </c>
      <c r="D2802" t="s">
        <v>2343</v>
      </c>
      <c r="E2802" t="s">
        <v>13338</v>
      </c>
      <c r="F2802" t="s">
        <v>10658</v>
      </c>
      <c r="G2802" s="2">
        <v>42873</v>
      </c>
      <c r="H2802" s="1">
        <v>19907</v>
      </c>
      <c r="I2802" s="1">
        <v>18115</v>
      </c>
      <c r="J2802" s="1">
        <v>18115</v>
      </c>
      <c r="K2802" s="1">
        <v>9057.5</v>
      </c>
    </row>
    <row r="2803" spans="1:11" x14ac:dyDescent="0.25">
      <c r="A2803" t="s">
        <v>18689</v>
      </c>
      <c r="B2803" t="s">
        <v>18688</v>
      </c>
      <c r="C2803" t="s">
        <v>18687</v>
      </c>
      <c r="D2803" t="s">
        <v>18686</v>
      </c>
      <c r="E2803" t="s">
        <v>13338</v>
      </c>
      <c r="F2803" t="s">
        <v>10658</v>
      </c>
      <c r="G2803" s="2">
        <v>43055</v>
      </c>
      <c r="H2803" s="1">
        <v>128690</v>
      </c>
      <c r="I2803" s="1">
        <v>126128</v>
      </c>
      <c r="J2803" s="1">
        <v>126128</v>
      </c>
      <c r="K2803" s="1">
        <v>57828</v>
      </c>
    </row>
    <row r="2804" spans="1:11" x14ac:dyDescent="0.25">
      <c r="A2804" t="s">
        <v>18685</v>
      </c>
      <c r="B2804" t="s">
        <v>18684</v>
      </c>
      <c r="C2804" t="s">
        <v>18683</v>
      </c>
      <c r="D2804" t="s">
        <v>18682</v>
      </c>
      <c r="E2804" t="s">
        <v>13338</v>
      </c>
      <c r="F2804" t="s">
        <v>4</v>
      </c>
      <c r="G2804" s="2">
        <v>43059</v>
      </c>
      <c r="H2804" s="1">
        <v>77310</v>
      </c>
      <c r="I2804" s="1">
        <v>76923</v>
      </c>
      <c r="J2804" s="1">
        <v>76923</v>
      </c>
      <c r="K2804" s="1">
        <v>31827.8</v>
      </c>
    </row>
    <row r="2805" spans="1:11" x14ac:dyDescent="0.25">
      <c r="A2805" t="s">
        <v>18681</v>
      </c>
      <c r="B2805" t="s">
        <v>18680</v>
      </c>
      <c r="C2805" t="s">
        <v>18679</v>
      </c>
      <c r="D2805" t="s">
        <v>18678</v>
      </c>
      <c r="E2805" t="s">
        <v>13338</v>
      </c>
      <c r="F2805" t="s">
        <v>10658</v>
      </c>
      <c r="G2805" s="2">
        <v>42873</v>
      </c>
      <c r="H2805" s="1">
        <v>1572</v>
      </c>
      <c r="I2805" s="1">
        <v>1571</v>
      </c>
      <c r="J2805" s="1">
        <v>1571</v>
      </c>
      <c r="K2805" s="1">
        <v>628.4</v>
      </c>
    </row>
    <row r="2806" spans="1:11" x14ac:dyDescent="0.25">
      <c r="A2806" t="s">
        <v>18677</v>
      </c>
      <c r="B2806" t="s">
        <v>18676</v>
      </c>
      <c r="C2806" t="s">
        <v>18675</v>
      </c>
      <c r="D2806" t="s">
        <v>18674</v>
      </c>
      <c r="E2806" t="s">
        <v>13338</v>
      </c>
      <c r="F2806" t="s">
        <v>10658</v>
      </c>
      <c r="G2806" s="2">
        <v>42873</v>
      </c>
      <c r="H2806" s="1">
        <v>11064</v>
      </c>
      <c r="I2806" s="1">
        <v>10070</v>
      </c>
      <c r="J2806" s="1">
        <v>10070</v>
      </c>
      <c r="K2806" s="1">
        <v>5035</v>
      </c>
    </row>
    <row r="2807" spans="1:11" x14ac:dyDescent="0.25">
      <c r="A2807" t="s">
        <v>18673</v>
      </c>
      <c r="B2807" t="s">
        <v>18672</v>
      </c>
      <c r="C2807" t="s">
        <v>4331</v>
      </c>
      <c r="D2807" t="s">
        <v>4330</v>
      </c>
      <c r="E2807" t="s">
        <v>13338</v>
      </c>
      <c r="F2807" t="s">
        <v>10658</v>
      </c>
      <c r="G2807" s="2">
        <v>43046</v>
      </c>
      <c r="H2807" s="1">
        <v>146808</v>
      </c>
      <c r="I2807" s="1">
        <v>142120</v>
      </c>
      <c r="J2807" s="1">
        <v>142120</v>
      </c>
      <c r="K2807" s="1">
        <v>65424.5</v>
      </c>
    </row>
    <row r="2808" spans="1:11" x14ac:dyDescent="0.25">
      <c r="A2808" t="s">
        <v>18671</v>
      </c>
      <c r="B2808" t="s">
        <v>18670</v>
      </c>
      <c r="C2808" t="s">
        <v>18669</v>
      </c>
      <c r="D2808" t="s">
        <v>18668</v>
      </c>
      <c r="E2808" t="s">
        <v>13338</v>
      </c>
      <c r="F2808" t="s">
        <v>10658</v>
      </c>
      <c r="G2808" s="2">
        <v>43005</v>
      </c>
      <c r="H2808" s="1">
        <v>482168</v>
      </c>
      <c r="I2808" s="1">
        <v>481982</v>
      </c>
      <c r="J2808" s="1">
        <v>481982</v>
      </c>
      <c r="K2808" s="1">
        <v>192792.8</v>
      </c>
    </row>
    <row r="2809" spans="1:11" x14ac:dyDescent="0.25">
      <c r="A2809" t="s">
        <v>18667</v>
      </c>
      <c r="B2809" t="s">
        <v>18666</v>
      </c>
      <c r="C2809" t="s">
        <v>18665</v>
      </c>
      <c r="D2809" t="s">
        <v>18664</v>
      </c>
      <c r="E2809" t="s">
        <v>13338</v>
      </c>
      <c r="F2809" t="s">
        <v>4</v>
      </c>
      <c r="G2809" s="2">
        <v>43014</v>
      </c>
      <c r="H2809" s="1">
        <v>231634</v>
      </c>
      <c r="I2809" s="1">
        <v>231134</v>
      </c>
      <c r="J2809" s="1">
        <v>231134</v>
      </c>
      <c r="K2809" s="1">
        <v>92453.6</v>
      </c>
    </row>
    <row r="2810" spans="1:11" x14ac:dyDescent="0.25">
      <c r="A2810" t="s">
        <v>18663</v>
      </c>
      <c r="B2810" t="s">
        <v>18662</v>
      </c>
      <c r="C2810" t="s">
        <v>18661</v>
      </c>
      <c r="D2810" t="s">
        <v>18660</v>
      </c>
      <c r="E2810" t="s">
        <v>13338</v>
      </c>
      <c r="F2810" t="s">
        <v>4</v>
      </c>
      <c r="G2810" s="2">
        <v>43018</v>
      </c>
      <c r="H2810" s="1">
        <v>80872</v>
      </c>
      <c r="I2810" s="1">
        <v>0</v>
      </c>
      <c r="J2810" s="1">
        <v>80872</v>
      </c>
      <c r="K2810" s="1">
        <v>32348.799999999999</v>
      </c>
    </row>
    <row r="2811" spans="1:11" x14ac:dyDescent="0.25">
      <c r="A2811" t="s">
        <v>18659</v>
      </c>
      <c r="B2811" t="s">
        <v>18658</v>
      </c>
      <c r="C2811" t="s">
        <v>18657</v>
      </c>
      <c r="D2811" t="s">
        <v>18656</v>
      </c>
      <c r="E2811" t="s">
        <v>13338</v>
      </c>
      <c r="F2811" t="s">
        <v>10658</v>
      </c>
      <c r="G2811" s="2">
        <v>43040</v>
      </c>
      <c r="H2811" s="1">
        <v>18369</v>
      </c>
      <c r="I2811" s="1">
        <v>18273</v>
      </c>
      <c r="J2811" s="1">
        <v>18273</v>
      </c>
      <c r="K2811" s="1">
        <v>7309.2</v>
      </c>
    </row>
    <row r="2812" spans="1:11" x14ac:dyDescent="0.25">
      <c r="A2812" t="s">
        <v>18655</v>
      </c>
      <c r="B2812" t="s">
        <v>18654</v>
      </c>
      <c r="C2812" t="s">
        <v>18653</v>
      </c>
      <c r="D2812" t="s">
        <v>18652</v>
      </c>
      <c r="E2812" t="s">
        <v>13338</v>
      </c>
      <c r="F2812" t="s">
        <v>10658</v>
      </c>
      <c r="G2812" s="2">
        <v>42951</v>
      </c>
      <c r="H2812" s="1">
        <v>550088</v>
      </c>
      <c r="I2812" s="1">
        <v>527888</v>
      </c>
      <c r="J2812" s="1">
        <v>527888</v>
      </c>
      <c r="K2812" s="1">
        <v>211155.20000000001</v>
      </c>
    </row>
    <row r="2813" spans="1:11" x14ac:dyDescent="0.25">
      <c r="A2813" t="s">
        <v>18651</v>
      </c>
      <c r="B2813" t="s">
        <v>18650</v>
      </c>
      <c r="C2813" t="s">
        <v>18649</v>
      </c>
      <c r="D2813" t="s">
        <v>18648</v>
      </c>
      <c r="E2813" t="s">
        <v>13338</v>
      </c>
      <c r="F2813" t="s">
        <v>10658</v>
      </c>
      <c r="G2813" s="2">
        <v>43012</v>
      </c>
      <c r="H2813" s="1">
        <v>123062</v>
      </c>
      <c r="I2813" s="1">
        <v>123016</v>
      </c>
      <c r="J2813" s="1">
        <v>123016</v>
      </c>
      <c r="K2813" s="1">
        <v>49206.400000000001</v>
      </c>
    </row>
    <row r="2814" spans="1:11" x14ac:dyDescent="0.25">
      <c r="A2814" t="s">
        <v>18647</v>
      </c>
      <c r="B2814" t="s">
        <v>18646</v>
      </c>
      <c r="C2814" t="s">
        <v>18645</v>
      </c>
      <c r="D2814" t="s">
        <v>18644</v>
      </c>
      <c r="E2814" t="s">
        <v>13338</v>
      </c>
      <c r="F2814" t="s">
        <v>4</v>
      </c>
      <c r="G2814" s="2">
        <v>43014</v>
      </c>
      <c r="I2814" s="1">
        <v>3099</v>
      </c>
      <c r="J2814" s="1">
        <v>3099</v>
      </c>
      <c r="K2814" s="1">
        <v>1549.5</v>
      </c>
    </row>
    <row r="2815" spans="1:11" x14ac:dyDescent="0.25">
      <c r="A2815" t="s">
        <v>18643</v>
      </c>
      <c r="B2815" t="s">
        <v>18642</v>
      </c>
      <c r="C2815" t="s">
        <v>18641</v>
      </c>
      <c r="D2815" t="s">
        <v>18640</v>
      </c>
      <c r="E2815" t="s">
        <v>13338</v>
      </c>
      <c r="F2815" t="s">
        <v>4</v>
      </c>
      <c r="G2815" s="2">
        <v>42991</v>
      </c>
      <c r="H2815" s="1">
        <v>37348</v>
      </c>
      <c r="J2815" s="1">
        <v>37348</v>
      </c>
      <c r="K2815" s="1">
        <v>14939.2</v>
      </c>
    </row>
    <row r="2816" spans="1:11" x14ac:dyDescent="0.25">
      <c r="A2816" t="s">
        <v>18639</v>
      </c>
      <c r="B2816" t="s">
        <v>18638</v>
      </c>
      <c r="C2816" t="s">
        <v>4799</v>
      </c>
      <c r="D2816" t="s">
        <v>4798</v>
      </c>
      <c r="E2816" t="s">
        <v>13338</v>
      </c>
      <c r="F2816" t="s">
        <v>10658</v>
      </c>
      <c r="G2816" s="2">
        <v>42991</v>
      </c>
      <c r="H2816" s="1">
        <v>6978</v>
      </c>
      <c r="I2816" s="1">
        <v>7315</v>
      </c>
      <c r="J2816" s="1">
        <v>7315</v>
      </c>
      <c r="K2816" s="1">
        <v>3657.5</v>
      </c>
    </row>
    <row r="2817" spans="1:11" x14ac:dyDescent="0.25">
      <c r="A2817" t="s">
        <v>18637</v>
      </c>
      <c r="B2817" t="s">
        <v>18636</v>
      </c>
      <c r="C2817" t="s">
        <v>3305</v>
      </c>
      <c r="D2817" t="s">
        <v>3304</v>
      </c>
      <c r="E2817" t="s">
        <v>13338</v>
      </c>
      <c r="F2817" t="s">
        <v>10658</v>
      </c>
      <c r="G2817" s="2">
        <v>42971</v>
      </c>
      <c r="H2817" s="1">
        <v>30302</v>
      </c>
      <c r="I2817" s="1">
        <v>30287</v>
      </c>
      <c r="J2817" s="1">
        <v>30287</v>
      </c>
      <c r="K2817" s="1">
        <v>12114.8</v>
      </c>
    </row>
    <row r="2818" spans="1:11" x14ac:dyDescent="0.25">
      <c r="A2818" t="s">
        <v>18635</v>
      </c>
      <c r="B2818" t="s">
        <v>18634</v>
      </c>
      <c r="C2818" t="s">
        <v>18633</v>
      </c>
      <c r="D2818" t="s">
        <v>18632</v>
      </c>
      <c r="E2818" t="s">
        <v>13338</v>
      </c>
      <c r="F2818" t="s">
        <v>10658</v>
      </c>
      <c r="G2818" s="2">
        <v>42999</v>
      </c>
      <c r="H2818" s="1">
        <v>294766</v>
      </c>
      <c r="I2818" s="1">
        <v>293372</v>
      </c>
      <c r="J2818" s="1">
        <v>293372</v>
      </c>
      <c r="K2818" s="1">
        <v>121091.1</v>
      </c>
    </row>
    <row r="2819" spans="1:11" x14ac:dyDescent="0.25">
      <c r="A2819" t="s">
        <v>18631</v>
      </c>
      <c r="B2819" t="s">
        <v>18630</v>
      </c>
      <c r="C2819" t="s">
        <v>9359</v>
      </c>
      <c r="D2819" t="s">
        <v>9358</v>
      </c>
      <c r="E2819" t="s">
        <v>13338</v>
      </c>
      <c r="F2819" t="s">
        <v>10658</v>
      </c>
      <c r="G2819" s="2">
        <v>42873</v>
      </c>
      <c r="H2819" s="1">
        <v>393732</v>
      </c>
      <c r="I2819" s="1">
        <v>418748.91</v>
      </c>
      <c r="J2819" s="1">
        <v>418748.91</v>
      </c>
      <c r="K2819" s="1">
        <v>179827.79500000001</v>
      </c>
    </row>
    <row r="2820" spans="1:11" x14ac:dyDescent="0.25">
      <c r="A2820" t="s">
        <v>18629</v>
      </c>
      <c r="B2820" t="s">
        <v>18628</v>
      </c>
      <c r="C2820" t="s">
        <v>18627</v>
      </c>
      <c r="D2820" t="s">
        <v>18626</v>
      </c>
      <c r="E2820" t="s">
        <v>13338</v>
      </c>
      <c r="F2820" t="s">
        <v>10658</v>
      </c>
      <c r="G2820" s="2">
        <v>42954</v>
      </c>
      <c r="H2820" s="1">
        <v>23176</v>
      </c>
      <c r="I2820" s="1">
        <v>23164</v>
      </c>
      <c r="J2820" s="1">
        <v>23164</v>
      </c>
      <c r="K2820" s="1">
        <v>9265.6</v>
      </c>
    </row>
    <row r="2821" spans="1:11" x14ac:dyDescent="0.25">
      <c r="A2821" t="s">
        <v>18625</v>
      </c>
      <c r="B2821" t="s">
        <v>18624</v>
      </c>
      <c r="C2821" t="s">
        <v>1550</v>
      </c>
      <c r="D2821" t="s">
        <v>1549</v>
      </c>
      <c r="E2821" t="s">
        <v>13338</v>
      </c>
      <c r="F2821" t="s">
        <v>10658</v>
      </c>
      <c r="G2821" s="2">
        <v>42956</v>
      </c>
      <c r="I2821" s="1">
        <v>1179454</v>
      </c>
      <c r="J2821" s="1">
        <v>1179454</v>
      </c>
      <c r="K2821" s="1">
        <v>497561.5</v>
      </c>
    </row>
    <row r="2822" spans="1:11" x14ac:dyDescent="0.25">
      <c r="A2822" t="s">
        <v>18623</v>
      </c>
      <c r="B2822" t="s">
        <v>18622</v>
      </c>
      <c r="C2822" t="s">
        <v>18621</v>
      </c>
      <c r="D2822" t="s">
        <v>18620</v>
      </c>
      <c r="E2822" t="s">
        <v>13338</v>
      </c>
      <c r="F2822" t="s">
        <v>4</v>
      </c>
      <c r="G2822" s="2">
        <v>43048</v>
      </c>
      <c r="H2822" s="1">
        <v>182400</v>
      </c>
      <c r="I2822" s="1">
        <v>202605</v>
      </c>
      <c r="J2822" s="1">
        <v>202605</v>
      </c>
      <c r="K2822" s="1">
        <v>101302.5</v>
      </c>
    </row>
    <row r="2823" spans="1:11" x14ac:dyDescent="0.25">
      <c r="A2823" t="s">
        <v>18619</v>
      </c>
      <c r="B2823" t="s">
        <v>18618</v>
      </c>
      <c r="C2823" t="s">
        <v>18617</v>
      </c>
      <c r="D2823" t="s">
        <v>18616</v>
      </c>
      <c r="E2823" t="s">
        <v>13338</v>
      </c>
      <c r="F2823" t="s">
        <v>10658</v>
      </c>
      <c r="G2823" s="2">
        <v>43054</v>
      </c>
      <c r="H2823" s="1">
        <v>293562</v>
      </c>
      <c r="I2823" s="1">
        <v>349138</v>
      </c>
      <c r="J2823" s="1">
        <v>349138</v>
      </c>
      <c r="K2823" s="1">
        <v>144467</v>
      </c>
    </row>
    <row r="2824" spans="1:11" x14ac:dyDescent="0.25">
      <c r="A2824" t="s">
        <v>18615</v>
      </c>
      <c r="B2824" t="s">
        <v>18614</v>
      </c>
      <c r="C2824" t="s">
        <v>17356</v>
      </c>
      <c r="D2824" t="s">
        <v>18613</v>
      </c>
      <c r="E2824" t="s">
        <v>13338</v>
      </c>
      <c r="F2824" t="s">
        <v>10658</v>
      </c>
      <c r="G2824" s="2">
        <v>43034</v>
      </c>
      <c r="H2824" s="1">
        <v>83896</v>
      </c>
      <c r="I2824" s="1">
        <v>83866</v>
      </c>
      <c r="J2824" s="1">
        <v>83866</v>
      </c>
      <c r="K2824" s="1">
        <v>33595</v>
      </c>
    </row>
    <row r="2825" spans="1:11" x14ac:dyDescent="0.25">
      <c r="A2825" t="s">
        <v>18612</v>
      </c>
      <c r="B2825" t="s">
        <v>18611</v>
      </c>
      <c r="C2825" t="s">
        <v>18610</v>
      </c>
      <c r="D2825" t="s">
        <v>18609</v>
      </c>
      <c r="E2825" t="s">
        <v>13338</v>
      </c>
      <c r="F2825" t="s">
        <v>10658</v>
      </c>
      <c r="G2825" s="2">
        <v>43033</v>
      </c>
      <c r="H2825" s="1">
        <v>31590</v>
      </c>
      <c r="I2825" s="1">
        <v>31574</v>
      </c>
      <c r="J2825" s="1">
        <v>31574</v>
      </c>
      <c r="K2825" s="1">
        <v>12629.6</v>
      </c>
    </row>
    <row r="2826" spans="1:11" x14ac:dyDescent="0.25">
      <c r="A2826" t="s">
        <v>18608</v>
      </c>
      <c r="B2826" t="s">
        <v>18607</v>
      </c>
      <c r="C2826" t="s">
        <v>18606</v>
      </c>
      <c r="D2826" t="s">
        <v>18605</v>
      </c>
      <c r="E2826" t="s">
        <v>13338</v>
      </c>
      <c r="F2826" t="s">
        <v>10658</v>
      </c>
      <c r="G2826" s="2">
        <v>42963</v>
      </c>
      <c r="H2826" s="1">
        <v>89873</v>
      </c>
      <c r="I2826" s="1">
        <v>89783</v>
      </c>
      <c r="J2826" s="1">
        <v>89783</v>
      </c>
      <c r="K2826" s="1">
        <v>35913.199999999997</v>
      </c>
    </row>
    <row r="2827" spans="1:11" x14ac:dyDescent="0.25">
      <c r="A2827" t="s">
        <v>18604</v>
      </c>
      <c r="B2827" t="s">
        <v>18603</v>
      </c>
      <c r="C2827" t="s">
        <v>18602</v>
      </c>
      <c r="D2827" t="s">
        <v>18601</v>
      </c>
      <c r="E2827" t="s">
        <v>13338</v>
      </c>
      <c r="F2827" t="s">
        <v>10658</v>
      </c>
      <c r="G2827" s="2">
        <v>42969</v>
      </c>
      <c r="I2827" s="1">
        <v>31990</v>
      </c>
      <c r="J2827" s="1">
        <v>31990</v>
      </c>
      <c r="K2827" s="1">
        <v>12860.1</v>
      </c>
    </row>
    <row r="2828" spans="1:11" x14ac:dyDescent="0.25">
      <c r="A2828" t="s">
        <v>18600</v>
      </c>
      <c r="B2828" t="s">
        <v>18599</v>
      </c>
      <c r="C2828" t="s">
        <v>18598</v>
      </c>
      <c r="D2828" t="s">
        <v>18597</v>
      </c>
      <c r="E2828" t="s">
        <v>13338</v>
      </c>
      <c r="F2828" t="s">
        <v>10658</v>
      </c>
      <c r="G2828" s="2">
        <v>42955</v>
      </c>
      <c r="H2828" s="1">
        <v>335626</v>
      </c>
      <c r="I2828" s="1">
        <v>335534</v>
      </c>
      <c r="J2828" s="1">
        <v>335534</v>
      </c>
      <c r="K2828" s="1">
        <v>136355.79999999999</v>
      </c>
    </row>
    <row r="2829" spans="1:11" x14ac:dyDescent="0.25">
      <c r="A2829" t="s">
        <v>18596</v>
      </c>
      <c r="B2829" t="s">
        <v>18595</v>
      </c>
      <c r="C2829" t="s">
        <v>18594</v>
      </c>
      <c r="D2829" t="s">
        <v>18593</v>
      </c>
      <c r="E2829" t="s">
        <v>13338</v>
      </c>
      <c r="F2829" t="s">
        <v>10658</v>
      </c>
      <c r="G2829" s="2">
        <v>42964</v>
      </c>
      <c r="H2829" s="1">
        <v>785432</v>
      </c>
      <c r="I2829" s="1">
        <v>785039</v>
      </c>
      <c r="J2829" s="1">
        <v>785039</v>
      </c>
      <c r="K2829" s="1">
        <v>392512</v>
      </c>
    </row>
    <row r="2830" spans="1:11" x14ac:dyDescent="0.25">
      <c r="A2830" t="s">
        <v>18592</v>
      </c>
      <c r="B2830" t="s">
        <v>18591</v>
      </c>
      <c r="C2830" t="s">
        <v>18590</v>
      </c>
      <c r="D2830" t="s">
        <v>18589</v>
      </c>
      <c r="E2830" t="s">
        <v>13338</v>
      </c>
      <c r="F2830" t="s">
        <v>10658</v>
      </c>
      <c r="G2830" s="2">
        <v>42969</v>
      </c>
      <c r="H2830" s="1">
        <v>30376</v>
      </c>
      <c r="I2830" s="1">
        <v>30361</v>
      </c>
      <c r="J2830" s="1">
        <v>30361</v>
      </c>
      <c r="K2830" s="1">
        <v>15180.5</v>
      </c>
    </row>
    <row r="2831" spans="1:11" x14ac:dyDescent="0.25">
      <c r="A2831" t="s">
        <v>18588</v>
      </c>
      <c r="B2831" t="s">
        <v>18587</v>
      </c>
      <c r="C2831" t="s">
        <v>6410</v>
      </c>
      <c r="D2831" t="s">
        <v>6409</v>
      </c>
      <c r="E2831" t="s">
        <v>13338</v>
      </c>
      <c r="F2831" t="s">
        <v>10658</v>
      </c>
      <c r="G2831" s="2">
        <v>43059</v>
      </c>
      <c r="H2831" s="1">
        <v>185004</v>
      </c>
      <c r="I2831" s="1">
        <v>183789</v>
      </c>
      <c r="J2831" s="1">
        <v>183789</v>
      </c>
      <c r="K2831" s="1">
        <v>80213.3</v>
      </c>
    </row>
    <row r="2832" spans="1:11" x14ac:dyDescent="0.25">
      <c r="A2832" t="s">
        <v>18586</v>
      </c>
      <c r="B2832" t="s">
        <v>18585</v>
      </c>
      <c r="C2832" t="s">
        <v>1090</v>
      </c>
      <c r="D2832" t="s">
        <v>1089</v>
      </c>
      <c r="E2832" t="s">
        <v>13338</v>
      </c>
      <c r="F2832" t="s">
        <v>10658</v>
      </c>
      <c r="G2832" s="2">
        <v>42964</v>
      </c>
      <c r="H2832" s="1">
        <v>262240</v>
      </c>
      <c r="I2832" s="1">
        <v>261633</v>
      </c>
      <c r="J2832" s="1">
        <v>261633</v>
      </c>
      <c r="K2832" s="1">
        <v>105590.2</v>
      </c>
    </row>
    <row r="2833" spans="1:11" x14ac:dyDescent="0.25">
      <c r="A2833" t="s">
        <v>18584</v>
      </c>
      <c r="B2833" t="s">
        <v>18583</v>
      </c>
      <c r="C2833" t="s">
        <v>10399</v>
      </c>
      <c r="D2833" t="s">
        <v>10398</v>
      </c>
      <c r="E2833" t="s">
        <v>13338</v>
      </c>
      <c r="F2833" t="s">
        <v>10658</v>
      </c>
      <c r="G2833" s="2">
        <v>42958</v>
      </c>
      <c r="H2833" s="1">
        <v>250429</v>
      </c>
      <c r="I2833" s="1">
        <v>250053</v>
      </c>
      <c r="J2833" s="1">
        <v>250053</v>
      </c>
      <c r="K2833" s="1">
        <v>106263.5</v>
      </c>
    </row>
    <row r="2834" spans="1:11" x14ac:dyDescent="0.25">
      <c r="A2834" t="s">
        <v>18582</v>
      </c>
      <c r="B2834" t="s">
        <v>18581</v>
      </c>
      <c r="C2834" t="s">
        <v>18580</v>
      </c>
      <c r="D2834" t="s">
        <v>18579</v>
      </c>
      <c r="E2834" t="s">
        <v>13338</v>
      </c>
      <c r="F2834" t="s">
        <v>10658</v>
      </c>
      <c r="G2834" s="2">
        <v>43026</v>
      </c>
      <c r="H2834" s="1">
        <v>16348</v>
      </c>
      <c r="I2834" s="1">
        <v>15367</v>
      </c>
      <c r="J2834" s="1">
        <v>15367</v>
      </c>
      <c r="K2834" s="1">
        <v>7683.5</v>
      </c>
    </row>
    <row r="2835" spans="1:11" x14ac:dyDescent="0.25">
      <c r="A2835" t="s">
        <v>18578</v>
      </c>
      <c r="B2835" t="s">
        <v>18577</v>
      </c>
      <c r="C2835" t="s">
        <v>18576</v>
      </c>
      <c r="D2835" t="s">
        <v>18575</v>
      </c>
      <c r="E2835" t="s">
        <v>13338</v>
      </c>
      <c r="F2835" t="s">
        <v>10658</v>
      </c>
      <c r="G2835" s="2">
        <v>43005</v>
      </c>
      <c r="H2835" s="1">
        <v>52298</v>
      </c>
      <c r="I2835" s="1">
        <v>52297</v>
      </c>
      <c r="J2835" s="1">
        <v>52297</v>
      </c>
      <c r="K2835" s="1">
        <v>26148.5</v>
      </c>
    </row>
    <row r="2836" spans="1:11" x14ac:dyDescent="0.25">
      <c r="A2836" t="s">
        <v>18574</v>
      </c>
      <c r="B2836" t="s">
        <v>18573</v>
      </c>
      <c r="C2836" t="s">
        <v>18572</v>
      </c>
      <c r="D2836" t="s">
        <v>18571</v>
      </c>
      <c r="E2836" t="s">
        <v>13338</v>
      </c>
      <c r="F2836" t="s">
        <v>10658</v>
      </c>
      <c r="G2836" s="2">
        <v>43025</v>
      </c>
      <c r="H2836" s="1">
        <v>1758849</v>
      </c>
      <c r="I2836" s="1">
        <v>1512685</v>
      </c>
      <c r="J2836" s="1">
        <v>1512685</v>
      </c>
      <c r="K2836" s="1">
        <v>697973.4</v>
      </c>
    </row>
    <row r="2837" spans="1:11" x14ac:dyDescent="0.25">
      <c r="A2837" t="s">
        <v>18570</v>
      </c>
      <c r="B2837" t="s">
        <v>18569</v>
      </c>
      <c r="C2837" t="s">
        <v>3183</v>
      </c>
      <c r="D2837" t="s">
        <v>3182</v>
      </c>
      <c r="E2837" t="s">
        <v>13338</v>
      </c>
      <c r="F2837" t="s">
        <v>10658</v>
      </c>
      <c r="G2837" s="2">
        <v>43062</v>
      </c>
      <c r="H2837" s="1">
        <v>155396</v>
      </c>
      <c r="I2837" s="1">
        <v>155592</v>
      </c>
      <c r="J2837" s="1">
        <v>155592</v>
      </c>
      <c r="K2837" s="1">
        <v>62236.800000000003</v>
      </c>
    </row>
    <row r="2838" spans="1:11" x14ac:dyDescent="0.25">
      <c r="A2838" t="s">
        <v>18568</v>
      </c>
      <c r="B2838" t="s">
        <v>18567</v>
      </c>
      <c r="C2838" t="s">
        <v>18566</v>
      </c>
      <c r="D2838" t="s">
        <v>18565</v>
      </c>
      <c r="E2838" t="s">
        <v>13338</v>
      </c>
      <c r="F2838" t="s">
        <v>10658</v>
      </c>
      <c r="G2838" s="2">
        <v>42956</v>
      </c>
      <c r="H2838" s="1">
        <v>13266</v>
      </c>
      <c r="I2838" s="1">
        <v>13259</v>
      </c>
      <c r="J2838" s="1">
        <v>13259</v>
      </c>
      <c r="K2838" s="1">
        <v>5303.6</v>
      </c>
    </row>
    <row r="2839" spans="1:11" x14ac:dyDescent="0.25">
      <c r="A2839" t="s">
        <v>18564</v>
      </c>
      <c r="B2839" t="s">
        <v>18563</v>
      </c>
      <c r="C2839" t="s">
        <v>18562</v>
      </c>
      <c r="D2839" t="s">
        <v>18561</v>
      </c>
      <c r="E2839" t="s">
        <v>13338</v>
      </c>
      <c r="F2839" t="s">
        <v>10658</v>
      </c>
      <c r="G2839" s="2">
        <v>42964</v>
      </c>
      <c r="H2839" s="1">
        <v>37038</v>
      </c>
      <c r="I2839" s="1">
        <v>37019</v>
      </c>
      <c r="J2839" s="1">
        <v>37019</v>
      </c>
      <c r="K2839" s="1">
        <v>14807.6</v>
      </c>
    </row>
    <row r="2840" spans="1:11" x14ac:dyDescent="0.25">
      <c r="A2840" t="s">
        <v>18560</v>
      </c>
      <c r="B2840" t="s">
        <v>18559</v>
      </c>
      <c r="C2840" t="s">
        <v>18558</v>
      </c>
      <c r="D2840" t="s">
        <v>18557</v>
      </c>
      <c r="E2840" t="s">
        <v>13338</v>
      </c>
      <c r="F2840" t="s">
        <v>10658</v>
      </c>
      <c r="G2840" s="2">
        <v>43041</v>
      </c>
      <c r="H2840" s="1">
        <v>52399</v>
      </c>
      <c r="I2840" s="1">
        <v>52389</v>
      </c>
      <c r="J2840" s="1">
        <v>52389</v>
      </c>
      <c r="K2840" s="1">
        <v>26194.5</v>
      </c>
    </row>
    <row r="2841" spans="1:11" x14ac:dyDescent="0.25">
      <c r="A2841" t="s">
        <v>18556</v>
      </c>
      <c r="B2841" t="s">
        <v>18555</v>
      </c>
      <c r="C2841" t="s">
        <v>18554</v>
      </c>
      <c r="D2841" t="s">
        <v>18553</v>
      </c>
      <c r="E2841" t="s">
        <v>13338</v>
      </c>
      <c r="F2841" t="s">
        <v>10658</v>
      </c>
      <c r="G2841" s="2">
        <v>43048</v>
      </c>
      <c r="I2841" s="1">
        <v>78796</v>
      </c>
      <c r="J2841" s="1">
        <v>78796</v>
      </c>
      <c r="K2841" s="1">
        <v>31518.400000000001</v>
      </c>
    </row>
    <row r="2842" spans="1:11" x14ac:dyDescent="0.25">
      <c r="A2842" t="s">
        <v>18552</v>
      </c>
      <c r="B2842" t="s">
        <v>18551</v>
      </c>
      <c r="C2842" t="s">
        <v>18550</v>
      </c>
      <c r="D2842" t="s">
        <v>18549</v>
      </c>
      <c r="E2842" t="s">
        <v>13338</v>
      </c>
      <c r="F2842" t="s">
        <v>10658</v>
      </c>
      <c r="G2842" s="2">
        <v>43020</v>
      </c>
      <c r="I2842" s="1">
        <v>47552</v>
      </c>
      <c r="J2842" s="1">
        <v>47552</v>
      </c>
      <c r="K2842" s="1">
        <v>20034.599999999999</v>
      </c>
    </row>
    <row r="2843" spans="1:11" x14ac:dyDescent="0.25">
      <c r="A2843" t="s">
        <v>18548</v>
      </c>
      <c r="B2843" t="s">
        <v>18547</v>
      </c>
      <c r="C2843" t="s">
        <v>6480</v>
      </c>
      <c r="D2843" t="s">
        <v>6479</v>
      </c>
      <c r="E2843" t="s">
        <v>13338</v>
      </c>
      <c r="F2843" t="s">
        <v>10658</v>
      </c>
      <c r="G2843" s="2">
        <v>42991</v>
      </c>
      <c r="H2843" s="1">
        <v>30047</v>
      </c>
      <c r="I2843" s="1">
        <v>30047</v>
      </c>
      <c r="J2843" s="1">
        <v>30047</v>
      </c>
      <c r="K2843" s="1">
        <v>12018.8</v>
      </c>
    </row>
    <row r="2844" spans="1:11" x14ac:dyDescent="0.25">
      <c r="A2844" t="s">
        <v>18546</v>
      </c>
      <c r="B2844" t="s">
        <v>18545</v>
      </c>
      <c r="C2844" t="s">
        <v>520</v>
      </c>
      <c r="D2844" t="s">
        <v>519</v>
      </c>
      <c r="E2844" t="s">
        <v>13338</v>
      </c>
      <c r="F2844" t="s">
        <v>10658</v>
      </c>
      <c r="G2844" s="2">
        <v>43026</v>
      </c>
      <c r="H2844" s="1">
        <v>244608</v>
      </c>
      <c r="I2844" s="1">
        <v>243725</v>
      </c>
      <c r="J2844" s="1">
        <v>243725</v>
      </c>
      <c r="K2844" s="1">
        <v>106462.5</v>
      </c>
    </row>
    <row r="2845" spans="1:11" x14ac:dyDescent="0.25">
      <c r="A2845" t="s">
        <v>18544</v>
      </c>
      <c r="B2845" t="s">
        <v>18543</v>
      </c>
      <c r="C2845" t="s">
        <v>18542</v>
      </c>
      <c r="D2845" t="s">
        <v>18541</v>
      </c>
      <c r="E2845" t="s">
        <v>13338</v>
      </c>
      <c r="F2845" t="s">
        <v>10658</v>
      </c>
      <c r="G2845" s="2">
        <v>43011</v>
      </c>
      <c r="I2845" s="1">
        <v>37188</v>
      </c>
      <c r="J2845" s="1">
        <v>37188</v>
      </c>
      <c r="K2845" s="1">
        <v>18594</v>
      </c>
    </row>
    <row r="2846" spans="1:11" x14ac:dyDescent="0.25">
      <c r="A2846" t="s">
        <v>18540</v>
      </c>
      <c r="B2846" t="s">
        <v>18539</v>
      </c>
      <c r="C2846" t="s">
        <v>18538</v>
      </c>
      <c r="D2846" t="s">
        <v>18537</v>
      </c>
      <c r="E2846" t="s">
        <v>13338</v>
      </c>
      <c r="F2846" t="s">
        <v>10658</v>
      </c>
      <c r="G2846" s="2">
        <v>43018</v>
      </c>
      <c r="H2846" s="1">
        <v>5016</v>
      </c>
      <c r="I2846" s="1">
        <v>5008</v>
      </c>
      <c r="J2846" s="1">
        <v>5008</v>
      </c>
      <c r="K2846" s="1">
        <v>2003.2</v>
      </c>
    </row>
    <row r="2847" spans="1:11" x14ac:dyDescent="0.25">
      <c r="A2847" t="s">
        <v>18536</v>
      </c>
      <c r="B2847" t="s">
        <v>18535</v>
      </c>
      <c r="C2847" t="s">
        <v>18534</v>
      </c>
      <c r="D2847" t="s">
        <v>18533</v>
      </c>
      <c r="E2847" t="s">
        <v>13338</v>
      </c>
      <c r="F2847" t="s">
        <v>10658</v>
      </c>
      <c r="G2847" s="2">
        <v>43024</v>
      </c>
      <c r="H2847" s="1">
        <v>13754</v>
      </c>
      <c r="I2847" s="1">
        <v>13747</v>
      </c>
      <c r="J2847" s="1">
        <v>13747</v>
      </c>
      <c r="K2847" s="1">
        <v>5498.8</v>
      </c>
    </row>
    <row r="2848" spans="1:11" x14ac:dyDescent="0.25">
      <c r="A2848" t="s">
        <v>18532</v>
      </c>
      <c r="B2848" t="s">
        <v>18531</v>
      </c>
      <c r="C2848" t="s">
        <v>18530</v>
      </c>
      <c r="D2848" t="s">
        <v>18529</v>
      </c>
      <c r="E2848" t="s">
        <v>13338</v>
      </c>
      <c r="F2848" t="s">
        <v>10658</v>
      </c>
      <c r="G2848" s="2">
        <v>43048</v>
      </c>
      <c r="H2848" s="1">
        <v>574478</v>
      </c>
      <c r="I2848" s="1">
        <v>568947</v>
      </c>
      <c r="J2848" s="1">
        <v>568947</v>
      </c>
      <c r="K2848" s="1">
        <v>243244.79999999999</v>
      </c>
    </row>
    <row r="2849" spans="1:11" x14ac:dyDescent="0.25">
      <c r="A2849" t="s">
        <v>18528</v>
      </c>
      <c r="B2849" t="s">
        <v>18527</v>
      </c>
      <c r="C2849" t="s">
        <v>18526</v>
      </c>
      <c r="D2849" t="s">
        <v>18525</v>
      </c>
      <c r="E2849" t="s">
        <v>13338</v>
      </c>
      <c r="F2849" t="s">
        <v>10658</v>
      </c>
      <c r="G2849" s="2">
        <v>43062</v>
      </c>
      <c r="I2849" s="1">
        <v>459382</v>
      </c>
      <c r="J2849" s="1">
        <v>459382</v>
      </c>
      <c r="K2849" s="1">
        <v>229678.9</v>
      </c>
    </row>
    <row r="2850" spans="1:11" x14ac:dyDescent="0.25">
      <c r="A2850" t="s">
        <v>18524</v>
      </c>
      <c r="B2850" t="s">
        <v>18523</v>
      </c>
      <c r="C2850" t="s">
        <v>18522</v>
      </c>
      <c r="D2850" t="s">
        <v>18521</v>
      </c>
      <c r="E2850" t="s">
        <v>13338</v>
      </c>
      <c r="F2850" t="s">
        <v>4</v>
      </c>
      <c r="G2850" s="2">
        <v>43054</v>
      </c>
      <c r="I2850" s="1">
        <v>357716</v>
      </c>
      <c r="J2850" s="1">
        <v>357716</v>
      </c>
      <c r="K2850" s="1">
        <v>170003.5</v>
      </c>
    </row>
    <row r="2851" spans="1:11" x14ac:dyDescent="0.25">
      <c r="A2851" t="s">
        <v>18520</v>
      </c>
      <c r="B2851" t="s">
        <v>18519</v>
      </c>
      <c r="C2851" t="s">
        <v>12531</v>
      </c>
      <c r="D2851" t="s">
        <v>12530</v>
      </c>
      <c r="E2851" t="s">
        <v>13338</v>
      </c>
      <c r="F2851" t="s">
        <v>10658</v>
      </c>
      <c r="G2851" s="2">
        <v>42971</v>
      </c>
      <c r="I2851" s="1">
        <v>44126</v>
      </c>
      <c r="J2851" s="1">
        <v>44126</v>
      </c>
      <c r="K2851" s="1">
        <v>18762.3</v>
      </c>
    </row>
    <row r="2852" spans="1:11" x14ac:dyDescent="0.25">
      <c r="A2852" t="s">
        <v>18518</v>
      </c>
      <c r="B2852" t="s">
        <v>18517</v>
      </c>
      <c r="C2852" t="s">
        <v>4375</v>
      </c>
      <c r="D2852" t="s">
        <v>4374</v>
      </c>
      <c r="E2852" t="s">
        <v>13338</v>
      </c>
      <c r="F2852" t="s">
        <v>10658</v>
      </c>
      <c r="G2852" s="2">
        <v>42991</v>
      </c>
      <c r="H2852" s="1">
        <v>27220</v>
      </c>
      <c r="I2852" s="1">
        <v>39998</v>
      </c>
      <c r="J2852" s="1">
        <v>39998</v>
      </c>
      <c r="K2852" s="1">
        <v>18742.3</v>
      </c>
    </row>
    <row r="2853" spans="1:11" x14ac:dyDescent="0.25">
      <c r="A2853" t="s">
        <v>18516</v>
      </c>
      <c r="B2853" t="s">
        <v>18515</v>
      </c>
      <c r="C2853" t="s">
        <v>18514</v>
      </c>
      <c r="D2853" t="s">
        <v>18513</v>
      </c>
      <c r="E2853" t="s">
        <v>13338</v>
      </c>
      <c r="F2853" t="s">
        <v>10658</v>
      </c>
      <c r="G2853" s="2">
        <v>42968</v>
      </c>
      <c r="H2853" s="1">
        <v>494650</v>
      </c>
      <c r="I2853" s="1">
        <v>529138</v>
      </c>
      <c r="J2853" s="1">
        <v>529138</v>
      </c>
      <c r="K2853" s="1">
        <v>232510.4</v>
      </c>
    </row>
    <row r="2854" spans="1:11" x14ac:dyDescent="0.25">
      <c r="A2854" t="s">
        <v>18512</v>
      </c>
      <c r="B2854" t="s">
        <v>18511</v>
      </c>
      <c r="C2854" t="s">
        <v>18510</v>
      </c>
      <c r="D2854" t="s">
        <v>18509</v>
      </c>
      <c r="E2854" t="s">
        <v>13338</v>
      </c>
      <c r="F2854" t="s">
        <v>10658</v>
      </c>
      <c r="G2854" s="2">
        <v>43024</v>
      </c>
      <c r="H2854" s="1">
        <v>8964</v>
      </c>
      <c r="I2854" s="1">
        <v>8178</v>
      </c>
      <c r="J2854" s="1">
        <v>8178</v>
      </c>
      <c r="K2854" s="1">
        <v>4089</v>
      </c>
    </row>
    <row r="2855" spans="1:11" x14ac:dyDescent="0.25">
      <c r="A2855" t="s">
        <v>18508</v>
      </c>
      <c r="B2855" t="s">
        <v>18507</v>
      </c>
      <c r="C2855" t="s">
        <v>18506</v>
      </c>
      <c r="D2855" t="s">
        <v>18505</v>
      </c>
      <c r="E2855" t="s">
        <v>13338</v>
      </c>
      <c r="F2855" t="s">
        <v>10658</v>
      </c>
      <c r="G2855" s="2">
        <v>43026</v>
      </c>
      <c r="H2855" s="1">
        <v>40378</v>
      </c>
      <c r="I2855" s="1">
        <v>40358</v>
      </c>
      <c r="J2855" s="1">
        <v>40358</v>
      </c>
      <c r="K2855" s="1">
        <v>16143.2</v>
      </c>
    </row>
    <row r="2856" spans="1:11" x14ac:dyDescent="0.25">
      <c r="A2856" t="s">
        <v>18504</v>
      </c>
      <c r="B2856" t="s">
        <v>18503</v>
      </c>
      <c r="C2856" t="s">
        <v>356</v>
      </c>
      <c r="D2856" t="s">
        <v>355</v>
      </c>
      <c r="E2856" t="s">
        <v>13338</v>
      </c>
      <c r="F2856" t="s">
        <v>10658</v>
      </c>
      <c r="G2856" s="2">
        <v>42977</v>
      </c>
      <c r="H2856" s="1">
        <v>202231</v>
      </c>
      <c r="I2856" s="1">
        <v>227038</v>
      </c>
      <c r="J2856" s="1">
        <v>227038</v>
      </c>
      <c r="K2856" s="1">
        <v>113519</v>
      </c>
    </row>
    <row r="2857" spans="1:11" x14ac:dyDescent="0.25">
      <c r="A2857" t="s">
        <v>18502</v>
      </c>
      <c r="B2857" t="s">
        <v>18501</v>
      </c>
      <c r="C2857" t="s">
        <v>18500</v>
      </c>
      <c r="D2857" t="s">
        <v>18499</v>
      </c>
      <c r="E2857" t="s">
        <v>13338</v>
      </c>
      <c r="F2857" t="s">
        <v>4</v>
      </c>
      <c r="G2857" s="2">
        <v>43059</v>
      </c>
      <c r="H2857" s="1">
        <v>4214</v>
      </c>
      <c r="J2857" s="1">
        <v>4214</v>
      </c>
      <c r="K2857" s="1">
        <v>1685.6</v>
      </c>
    </row>
    <row r="2858" spans="1:11" x14ac:dyDescent="0.25">
      <c r="A2858" t="s">
        <v>18498</v>
      </c>
      <c r="B2858" t="s">
        <v>18497</v>
      </c>
      <c r="C2858" t="s">
        <v>12884</v>
      </c>
      <c r="D2858" t="s">
        <v>12883</v>
      </c>
      <c r="E2858" t="s">
        <v>13338</v>
      </c>
      <c r="F2858" t="s">
        <v>4</v>
      </c>
      <c r="G2858" s="2">
        <v>43052</v>
      </c>
      <c r="H2858" s="1">
        <v>19000</v>
      </c>
      <c r="I2858" s="1">
        <v>14388</v>
      </c>
      <c r="J2858" s="1">
        <v>14388</v>
      </c>
      <c r="K2858" s="1">
        <v>5755.2</v>
      </c>
    </row>
    <row r="2859" spans="1:11" x14ac:dyDescent="0.25">
      <c r="A2859" t="s">
        <v>18496</v>
      </c>
      <c r="B2859" t="s">
        <v>18495</v>
      </c>
      <c r="C2859" t="s">
        <v>18494</v>
      </c>
      <c r="D2859" t="s">
        <v>18493</v>
      </c>
      <c r="E2859" t="s">
        <v>13338</v>
      </c>
      <c r="F2859" t="s">
        <v>4</v>
      </c>
      <c r="G2859" s="2">
        <v>43059</v>
      </c>
      <c r="H2859" s="1">
        <v>4226</v>
      </c>
      <c r="I2859" s="1">
        <v>4085</v>
      </c>
      <c r="J2859" s="1">
        <v>4085</v>
      </c>
      <c r="K2859" s="1">
        <v>2042.5</v>
      </c>
    </row>
    <row r="2860" spans="1:11" x14ac:dyDescent="0.25">
      <c r="A2860" t="s">
        <v>18492</v>
      </c>
      <c r="B2860" t="s">
        <v>18491</v>
      </c>
      <c r="C2860" t="s">
        <v>18490</v>
      </c>
      <c r="D2860" t="s">
        <v>18489</v>
      </c>
      <c r="E2860" t="s">
        <v>13338</v>
      </c>
      <c r="F2860" t="s">
        <v>10658</v>
      </c>
      <c r="G2860" s="2">
        <v>42977</v>
      </c>
      <c r="H2860" s="1">
        <v>315826</v>
      </c>
      <c r="I2860" s="1">
        <v>314474</v>
      </c>
      <c r="J2860" s="1">
        <v>314474</v>
      </c>
      <c r="K2860" s="1">
        <v>129299</v>
      </c>
    </row>
    <row r="2861" spans="1:11" x14ac:dyDescent="0.25">
      <c r="A2861" t="s">
        <v>18488</v>
      </c>
      <c r="B2861" t="s">
        <v>18487</v>
      </c>
      <c r="C2861" t="s">
        <v>524</v>
      </c>
      <c r="D2861" t="s">
        <v>18486</v>
      </c>
      <c r="E2861" t="s">
        <v>13338</v>
      </c>
      <c r="F2861" t="s">
        <v>10658</v>
      </c>
      <c r="G2861" s="2">
        <v>43013</v>
      </c>
      <c r="H2861" s="1">
        <v>7320</v>
      </c>
      <c r="I2861" s="1">
        <v>7311</v>
      </c>
      <c r="J2861" s="1">
        <v>7311</v>
      </c>
      <c r="K2861" s="1">
        <v>2924.4</v>
      </c>
    </row>
    <row r="2862" spans="1:11" x14ac:dyDescent="0.25">
      <c r="A2862" t="s">
        <v>18485</v>
      </c>
      <c r="B2862" t="s">
        <v>18484</v>
      </c>
      <c r="C2862" t="s">
        <v>18483</v>
      </c>
      <c r="D2862" t="s">
        <v>18482</v>
      </c>
      <c r="E2862" t="s">
        <v>13338</v>
      </c>
      <c r="F2862" t="s">
        <v>10658</v>
      </c>
      <c r="G2862" s="2">
        <v>42969</v>
      </c>
      <c r="H2862" s="1">
        <v>93536</v>
      </c>
      <c r="I2862" s="1">
        <v>93494</v>
      </c>
      <c r="J2862" s="1">
        <v>93494</v>
      </c>
      <c r="K2862" s="1">
        <v>37397.599999999999</v>
      </c>
    </row>
    <row r="2863" spans="1:11" x14ac:dyDescent="0.25">
      <c r="A2863" t="s">
        <v>18481</v>
      </c>
      <c r="B2863" t="s">
        <v>18480</v>
      </c>
      <c r="C2863" t="s">
        <v>9999</v>
      </c>
      <c r="D2863" t="s">
        <v>9998</v>
      </c>
      <c r="E2863" t="s">
        <v>13338</v>
      </c>
      <c r="F2863" t="s">
        <v>10658</v>
      </c>
      <c r="G2863" s="2">
        <v>43059</v>
      </c>
      <c r="I2863" s="1">
        <v>129369</v>
      </c>
      <c r="J2863" s="1">
        <v>129369</v>
      </c>
      <c r="K2863" s="1">
        <v>56369.7</v>
      </c>
    </row>
    <row r="2864" spans="1:11" x14ac:dyDescent="0.25">
      <c r="A2864" t="s">
        <v>18479</v>
      </c>
      <c r="B2864" t="s">
        <v>18478</v>
      </c>
      <c r="C2864" t="s">
        <v>10730</v>
      </c>
      <c r="D2864" t="s">
        <v>10729</v>
      </c>
      <c r="E2864" t="s">
        <v>13338</v>
      </c>
      <c r="F2864" t="s">
        <v>10658</v>
      </c>
      <c r="G2864" s="2">
        <v>43052</v>
      </c>
      <c r="I2864" s="1">
        <v>389537</v>
      </c>
      <c r="J2864" s="1">
        <v>389537</v>
      </c>
      <c r="K2864" s="1">
        <v>156267.5</v>
      </c>
    </row>
    <row r="2865" spans="1:11" x14ac:dyDescent="0.25">
      <c r="A2865" t="s">
        <v>18477</v>
      </c>
      <c r="B2865" t="s">
        <v>18476</v>
      </c>
      <c r="C2865" t="s">
        <v>18475</v>
      </c>
      <c r="D2865" t="s">
        <v>18474</v>
      </c>
      <c r="E2865" t="s">
        <v>13338</v>
      </c>
      <c r="F2865" t="s">
        <v>10658</v>
      </c>
      <c r="G2865" s="2">
        <v>43048</v>
      </c>
      <c r="H2865" s="1">
        <v>29960</v>
      </c>
      <c r="I2865" s="1">
        <v>29945</v>
      </c>
      <c r="J2865" s="1">
        <v>29945</v>
      </c>
      <c r="K2865" s="1">
        <v>12262.7</v>
      </c>
    </row>
    <row r="2866" spans="1:11" x14ac:dyDescent="0.25">
      <c r="A2866" t="s">
        <v>18473</v>
      </c>
      <c r="B2866" t="s">
        <v>18472</v>
      </c>
      <c r="C2866" t="s">
        <v>18471</v>
      </c>
      <c r="D2866" t="s">
        <v>18470</v>
      </c>
      <c r="E2866" t="s">
        <v>13338</v>
      </c>
      <c r="F2866" t="s">
        <v>10658</v>
      </c>
      <c r="G2866" s="2">
        <v>42968</v>
      </c>
      <c r="H2866" s="1">
        <v>2986</v>
      </c>
      <c r="I2866" s="1">
        <v>2985</v>
      </c>
      <c r="J2866" s="1">
        <v>2985</v>
      </c>
      <c r="K2866" s="1">
        <v>1194</v>
      </c>
    </row>
    <row r="2867" spans="1:11" x14ac:dyDescent="0.25">
      <c r="A2867" t="s">
        <v>18469</v>
      </c>
      <c r="B2867" t="s">
        <v>18468</v>
      </c>
      <c r="C2867" t="s">
        <v>18467</v>
      </c>
      <c r="D2867" t="s">
        <v>18466</v>
      </c>
      <c r="E2867" t="s">
        <v>13338</v>
      </c>
      <c r="F2867" t="s">
        <v>10658</v>
      </c>
      <c r="G2867" s="2">
        <v>42970</v>
      </c>
      <c r="H2867" s="1">
        <v>11286</v>
      </c>
      <c r="I2867" s="1">
        <v>11280</v>
      </c>
      <c r="J2867" s="1">
        <v>11280</v>
      </c>
      <c r="K2867" s="1">
        <v>5640</v>
      </c>
    </row>
    <row r="2868" spans="1:11" x14ac:dyDescent="0.25">
      <c r="A2868" t="s">
        <v>18465</v>
      </c>
      <c r="B2868" t="s">
        <v>18464</v>
      </c>
      <c r="C2868" t="s">
        <v>18463</v>
      </c>
      <c r="D2868" t="s">
        <v>18462</v>
      </c>
      <c r="E2868" t="s">
        <v>13338</v>
      </c>
      <c r="F2868" t="s">
        <v>10658</v>
      </c>
      <c r="G2868" s="2">
        <v>43080</v>
      </c>
      <c r="H2868" s="1">
        <v>48352</v>
      </c>
      <c r="I2868" s="1">
        <v>47663</v>
      </c>
      <c r="J2868" s="1">
        <v>47663</v>
      </c>
      <c r="K2868" s="1">
        <v>21015.5</v>
      </c>
    </row>
    <row r="2869" spans="1:11" x14ac:dyDescent="0.25">
      <c r="A2869" t="s">
        <v>18461</v>
      </c>
      <c r="B2869" t="s">
        <v>18460</v>
      </c>
      <c r="C2869" t="s">
        <v>18459</v>
      </c>
      <c r="D2869" t="s">
        <v>18458</v>
      </c>
      <c r="E2869" t="s">
        <v>13338</v>
      </c>
      <c r="F2869" t="s">
        <v>10658</v>
      </c>
      <c r="G2869" s="2">
        <v>42991</v>
      </c>
      <c r="H2869" s="1">
        <v>17782</v>
      </c>
      <c r="I2869" s="1">
        <v>17773</v>
      </c>
      <c r="J2869" s="1">
        <v>17773</v>
      </c>
      <c r="K2869" s="1">
        <v>7109.2</v>
      </c>
    </row>
    <row r="2870" spans="1:11" x14ac:dyDescent="0.25">
      <c r="A2870" t="s">
        <v>18457</v>
      </c>
      <c r="B2870" t="s">
        <v>18456</v>
      </c>
      <c r="C2870" t="s">
        <v>18455</v>
      </c>
      <c r="D2870" t="s">
        <v>18454</v>
      </c>
      <c r="E2870" t="s">
        <v>13338</v>
      </c>
      <c r="F2870" t="s">
        <v>10658</v>
      </c>
      <c r="G2870" s="2">
        <v>42977</v>
      </c>
      <c r="H2870" s="1">
        <v>5116</v>
      </c>
      <c r="I2870" s="1">
        <v>5113</v>
      </c>
      <c r="J2870" s="1">
        <v>5113</v>
      </c>
      <c r="K2870" s="1">
        <v>2045.2</v>
      </c>
    </row>
    <row r="2871" spans="1:11" x14ac:dyDescent="0.25">
      <c r="A2871" t="s">
        <v>18453</v>
      </c>
      <c r="B2871" t="s">
        <v>18452</v>
      </c>
      <c r="C2871" t="s">
        <v>18451</v>
      </c>
      <c r="D2871" t="s">
        <v>18450</v>
      </c>
      <c r="E2871" t="s">
        <v>13338</v>
      </c>
      <c r="F2871" t="s">
        <v>4</v>
      </c>
      <c r="G2871" s="2">
        <v>42964</v>
      </c>
      <c r="I2871" s="1">
        <v>64308</v>
      </c>
      <c r="J2871" s="1">
        <v>64308</v>
      </c>
      <c r="K2871" s="1">
        <v>25723.200000000001</v>
      </c>
    </row>
    <row r="2872" spans="1:11" x14ac:dyDescent="0.25">
      <c r="A2872" t="s">
        <v>18449</v>
      </c>
      <c r="B2872" t="s">
        <v>18448</v>
      </c>
      <c r="C2872" t="s">
        <v>12977</v>
      </c>
      <c r="D2872" t="s">
        <v>12976</v>
      </c>
      <c r="E2872" t="s">
        <v>13338</v>
      </c>
      <c r="F2872" t="s">
        <v>4</v>
      </c>
      <c r="G2872" s="2">
        <v>42977</v>
      </c>
      <c r="H2872" s="1">
        <v>98655</v>
      </c>
      <c r="I2872" s="1">
        <v>98556</v>
      </c>
      <c r="J2872" s="1">
        <v>98556</v>
      </c>
      <c r="K2872" s="1">
        <v>39422.400000000001</v>
      </c>
    </row>
    <row r="2873" spans="1:11" x14ac:dyDescent="0.25">
      <c r="A2873" t="s">
        <v>18447</v>
      </c>
      <c r="B2873" t="s">
        <v>18446</v>
      </c>
      <c r="C2873" t="s">
        <v>18445</v>
      </c>
      <c r="D2873" t="s">
        <v>18444</v>
      </c>
      <c r="E2873" t="s">
        <v>13338</v>
      </c>
      <c r="F2873" t="s">
        <v>10658</v>
      </c>
      <c r="G2873" s="2">
        <v>43003</v>
      </c>
      <c r="H2873" s="1">
        <v>159458</v>
      </c>
      <c r="I2873" s="1">
        <v>157495</v>
      </c>
      <c r="J2873" s="1">
        <v>157495</v>
      </c>
      <c r="K2873" s="1">
        <v>65672.5</v>
      </c>
    </row>
    <row r="2874" spans="1:11" x14ac:dyDescent="0.25">
      <c r="A2874" t="s">
        <v>18443</v>
      </c>
      <c r="B2874" t="s">
        <v>18442</v>
      </c>
      <c r="C2874" t="s">
        <v>18441</v>
      </c>
      <c r="D2874" t="s">
        <v>18440</v>
      </c>
      <c r="E2874" t="s">
        <v>13338</v>
      </c>
      <c r="F2874" t="s">
        <v>10658</v>
      </c>
      <c r="G2874" s="2">
        <v>42999</v>
      </c>
      <c r="I2874" s="1">
        <v>3840</v>
      </c>
      <c r="J2874" s="1">
        <v>3840</v>
      </c>
      <c r="K2874" s="1">
        <v>1536</v>
      </c>
    </row>
    <row r="2875" spans="1:11" x14ac:dyDescent="0.25">
      <c r="A2875" t="s">
        <v>18439</v>
      </c>
      <c r="B2875" t="s">
        <v>18438</v>
      </c>
      <c r="C2875" t="s">
        <v>18437</v>
      </c>
      <c r="D2875" t="s">
        <v>18436</v>
      </c>
      <c r="E2875" t="s">
        <v>13338</v>
      </c>
      <c r="F2875" t="s">
        <v>10658</v>
      </c>
      <c r="G2875" s="2">
        <v>43013</v>
      </c>
      <c r="H2875" s="1">
        <v>34062</v>
      </c>
      <c r="I2875" s="1">
        <v>33986</v>
      </c>
      <c r="J2875" s="1">
        <v>33986</v>
      </c>
      <c r="K2875" s="1">
        <v>13610.4</v>
      </c>
    </row>
    <row r="2876" spans="1:11" x14ac:dyDescent="0.25">
      <c r="A2876" t="s">
        <v>18435</v>
      </c>
      <c r="B2876" t="s">
        <v>18434</v>
      </c>
      <c r="C2876" t="s">
        <v>18433</v>
      </c>
      <c r="D2876" t="s">
        <v>18432</v>
      </c>
      <c r="E2876" t="s">
        <v>13338</v>
      </c>
      <c r="F2876" t="s">
        <v>10658</v>
      </c>
      <c r="G2876" s="2">
        <v>43012</v>
      </c>
      <c r="H2876" s="1">
        <v>63424</v>
      </c>
      <c r="I2876" s="1">
        <v>63301</v>
      </c>
      <c r="J2876" s="1">
        <v>63301</v>
      </c>
      <c r="K2876" s="1">
        <v>25320.400000000001</v>
      </c>
    </row>
    <row r="2877" spans="1:11" x14ac:dyDescent="0.25">
      <c r="A2877" t="s">
        <v>18431</v>
      </c>
      <c r="B2877" t="s">
        <v>18430</v>
      </c>
      <c r="C2877" t="s">
        <v>18429</v>
      </c>
      <c r="D2877" t="s">
        <v>18428</v>
      </c>
      <c r="E2877" t="s">
        <v>13338</v>
      </c>
      <c r="F2877" t="s">
        <v>4</v>
      </c>
      <c r="G2877" s="2">
        <v>43062</v>
      </c>
      <c r="H2877" s="1">
        <v>20840</v>
      </c>
      <c r="I2877" s="1">
        <v>20833</v>
      </c>
      <c r="J2877" s="1">
        <v>20833</v>
      </c>
      <c r="K2877" s="1">
        <v>8333.2000000000007</v>
      </c>
    </row>
    <row r="2878" spans="1:11" x14ac:dyDescent="0.25">
      <c r="A2878" t="s">
        <v>18427</v>
      </c>
      <c r="B2878" t="s">
        <v>18426</v>
      </c>
      <c r="C2878" t="s">
        <v>18425</v>
      </c>
      <c r="D2878" t="s">
        <v>18424</v>
      </c>
      <c r="E2878" t="s">
        <v>13338</v>
      </c>
      <c r="F2878" t="s">
        <v>10658</v>
      </c>
      <c r="G2878" s="2">
        <v>42969</v>
      </c>
      <c r="I2878" s="1">
        <v>82673</v>
      </c>
      <c r="J2878" s="1">
        <v>82673</v>
      </c>
      <c r="K2878" s="1">
        <v>33069.199999999997</v>
      </c>
    </row>
    <row r="2879" spans="1:11" x14ac:dyDescent="0.25">
      <c r="A2879" t="s">
        <v>18423</v>
      </c>
      <c r="B2879" t="s">
        <v>18422</v>
      </c>
      <c r="C2879" t="s">
        <v>1534</v>
      </c>
      <c r="D2879" t="s">
        <v>1533</v>
      </c>
      <c r="E2879" t="s">
        <v>13338</v>
      </c>
      <c r="F2879" t="s">
        <v>10658</v>
      </c>
      <c r="G2879" s="2">
        <v>42969</v>
      </c>
      <c r="I2879" s="1">
        <v>14861</v>
      </c>
      <c r="J2879" s="1">
        <v>14861</v>
      </c>
      <c r="K2879" s="1">
        <v>7430.5</v>
      </c>
    </row>
    <row r="2880" spans="1:11" x14ac:dyDescent="0.25">
      <c r="A2880" t="s">
        <v>18421</v>
      </c>
      <c r="B2880" t="s">
        <v>18420</v>
      </c>
      <c r="C2880" t="s">
        <v>5631</v>
      </c>
      <c r="D2880" t="s">
        <v>5630</v>
      </c>
      <c r="E2880" t="s">
        <v>13338</v>
      </c>
      <c r="F2880" t="s">
        <v>10658</v>
      </c>
      <c r="G2880" s="2">
        <v>42964</v>
      </c>
      <c r="I2880" s="1">
        <v>95690</v>
      </c>
      <c r="J2880" s="1">
        <v>95690</v>
      </c>
      <c r="K2880" s="1">
        <v>38276</v>
      </c>
    </row>
    <row r="2881" spans="1:11" x14ac:dyDescent="0.25">
      <c r="A2881" t="s">
        <v>18419</v>
      </c>
      <c r="B2881" t="s">
        <v>18418</v>
      </c>
      <c r="C2881" t="s">
        <v>232</v>
      </c>
      <c r="D2881" t="s">
        <v>231</v>
      </c>
      <c r="E2881" t="s">
        <v>13338</v>
      </c>
      <c r="F2881" t="s">
        <v>10658</v>
      </c>
      <c r="G2881" s="2">
        <v>42993</v>
      </c>
      <c r="I2881" s="1">
        <v>530415</v>
      </c>
      <c r="J2881" s="1">
        <v>530415</v>
      </c>
      <c r="K2881" s="1">
        <v>231619.4</v>
      </c>
    </row>
    <row r="2882" spans="1:11" x14ac:dyDescent="0.25">
      <c r="A2882" t="s">
        <v>18417</v>
      </c>
      <c r="B2882" t="s">
        <v>18416</v>
      </c>
      <c r="C2882" t="s">
        <v>18415</v>
      </c>
      <c r="D2882" t="s">
        <v>18414</v>
      </c>
      <c r="E2882" t="s">
        <v>13338</v>
      </c>
      <c r="F2882" t="s">
        <v>10658</v>
      </c>
      <c r="G2882" s="2">
        <v>43054</v>
      </c>
      <c r="I2882" s="1">
        <v>120662</v>
      </c>
      <c r="J2882" s="1">
        <v>120662</v>
      </c>
      <c r="K2882" s="1">
        <v>60331</v>
      </c>
    </row>
    <row r="2883" spans="1:11" x14ac:dyDescent="0.25">
      <c r="A2883" t="s">
        <v>18413</v>
      </c>
      <c r="B2883" t="s">
        <v>18412</v>
      </c>
      <c r="C2883" t="s">
        <v>18411</v>
      </c>
      <c r="D2883" t="s">
        <v>18410</v>
      </c>
      <c r="E2883" t="s">
        <v>13338</v>
      </c>
      <c r="F2883" t="s">
        <v>10658</v>
      </c>
      <c r="G2883" s="2">
        <v>43034</v>
      </c>
      <c r="H2883" s="1">
        <v>35565</v>
      </c>
      <c r="I2883" s="1">
        <v>35524</v>
      </c>
      <c r="J2883" s="1">
        <v>35524</v>
      </c>
      <c r="K2883" s="1">
        <v>14822.4</v>
      </c>
    </row>
    <row r="2884" spans="1:11" x14ac:dyDescent="0.25">
      <c r="A2884" t="s">
        <v>18409</v>
      </c>
      <c r="B2884" t="s">
        <v>18408</v>
      </c>
      <c r="C2884" t="s">
        <v>18407</v>
      </c>
      <c r="D2884" t="s">
        <v>18406</v>
      </c>
      <c r="E2884" t="s">
        <v>13338</v>
      </c>
      <c r="F2884" t="s">
        <v>4</v>
      </c>
      <c r="G2884" s="2">
        <v>43013</v>
      </c>
      <c r="H2884" s="1">
        <v>18408</v>
      </c>
      <c r="I2884" s="1">
        <v>17794</v>
      </c>
      <c r="J2884" s="1">
        <v>17794</v>
      </c>
      <c r="K2884" s="1">
        <v>8897</v>
      </c>
    </row>
    <row r="2885" spans="1:11" x14ac:dyDescent="0.25">
      <c r="A2885" t="s">
        <v>18405</v>
      </c>
      <c r="B2885" t="s">
        <v>18404</v>
      </c>
      <c r="C2885" t="s">
        <v>18403</v>
      </c>
      <c r="D2885" t="s">
        <v>18402</v>
      </c>
      <c r="E2885" t="s">
        <v>13338</v>
      </c>
      <c r="F2885" t="s">
        <v>10658</v>
      </c>
      <c r="G2885" s="2">
        <v>42955</v>
      </c>
      <c r="I2885" s="1">
        <v>38779</v>
      </c>
      <c r="J2885" s="1">
        <v>38779</v>
      </c>
      <c r="K2885" s="1">
        <v>15511.6</v>
      </c>
    </row>
    <row r="2886" spans="1:11" x14ac:dyDescent="0.25">
      <c r="A2886" t="s">
        <v>18401</v>
      </c>
      <c r="B2886" t="s">
        <v>18400</v>
      </c>
      <c r="C2886" t="s">
        <v>18399</v>
      </c>
      <c r="D2886" t="s">
        <v>18398</v>
      </c>
      <c r="E2886" t="s">
        <v>13338</v>
      </c>
      <c r="F2886" t="s">
        <v>10658</v>
      </c>
      <c r="G2886" s="2">
        <v>43084</v>
      </c>
      <c r="I2886" s="1">
        <v>142667</v>
      </c>
      <c r="J2886" s="1">
        <v>142667</v>
      </c>
      <c r="K2886" s="1">
        <v>62612.3</v>
      </c>
    </row>
    <row r="2887" spans="1:11" x14ac:dyDescent="0.25">
      <c r="A2887" t="s">
        <v>18397</v>
      </c>
      <c r="B2887" t="s">
        <v>18396</v>
      </c>
      <c r="C2887" t="s">
        <v>18395</v>
      </c>
      <c r="D2887" t="s">
        <v>18394</v>
      </c>
      <c r="E2887" t="s">
        <v>13338</v>
      </c>
      <c r="F2887" t="s">
        <v>10658</v>
      </c>
      <c r="G2887" s="2">
        <v>42955</v>
      </c>
      <c r="I2887" s="1">
        <v>1178480</v>
      </c>
      <c r="J2887" s="1">
        <v>1178480</v>
      </c>
      <c r="K2887" s="1">
        <v>513998.9</v>
      </c>
    </row>
    <row r="2888" spans="1:11" x14ac:dyDescent="0.25">
      <c r="A2888" t="s">
        <v>18393</v>
      </c>
      <c r="B2888" t="s">
        <v>18392</v>
      </c>
      <c r="C2888" t="s">
        <v>18391</v>
      </c>
      <c r="D2888" t="s">
        <v>18390</v>
      </c>
      <c r="E2888" t="s">
        <v>13338</v>
      </c>
      <c r="F2888" t="s">
        <v>10658</v>
      </c>
      <c r="G2888" s="2">
        <v>43048</v>
      </c>
      <c r="H2888" s="1">
        <v>5852</v>
      </c>
      <c r="I2888" s="1">
        <v>14968</v>
      </c>
      <c r="J2888" s="1">
        <v>14968</v>
      </c>
      <c r="K2888" s="1">
        <v>5991.5</v>
      </c>
    </row>
    <row r="2889" spans="1:11" x14ac:dyDescent="0.25">
      <c r="A2889" t="s">
        <v>18389</v>
      </c>
      <c r="B2889" t="s">
        <v>18388</v>
      </c>
      <c r="C2889" t="s">
        <v>18387</v>
      </c>
      <c r="D2889" t="s">
        <v>18386</v>
      </c>
      <c r="E2889" t="s">
        <v>13338</v>
      </c>
      <c r="F2889" t="s">
        <v>10658</v>
      </c>
      <c r="G2889" s="2">
        <v>43052</v>
      </c>
      <c r="H2889" s="1">
        <v>6290</v>
      </c>
      <c r="I2889" s="1">
        <v>6079</v>
      </c>
      <c r="J2889" s="1">
        <v>6079</v>
      </c>
      <c r="K2889" s="1">
        <v>3039.5</v>
      </c>
    </row>
    <row r="2890" spans="1:11" x14ac:dyDescent="0.25">
      <c r="A2890" t="s">
        <v>18385</v>
      </c>
      <c r="B2890" t="s">
        <v>18384</v>
      </c>
      <c r="C2890" t="s">
        <v>18383</v>
      </c>
      <c r="D2890" t="s">
        <v>18382</v>
      </c>
      <c r="E2890" t="s">
        <v>13338</v>
      </c>
      <c r="F2890" t="s">
        <v>4</v>
      </c>
      <c r="G2890" s="2">
        <v>42969</v>
      </c>
      <c r="H2890" s="1">
        <v>12656</v>
      </c>
      <c r="I2890" s="1">
        <v>0</v>
      </c>
      <c r="J2890" s="1">
        <v>12656</v>
      </c>
      <c r="K2890" s="1">
        <v>5062.3999999999996</v>
      </c>
    </row>
    <row r="2891" spans="1:11" x14ac:dyDescent="0.25">
      <c r="A2891" t="s">
        <v>18381</v>
      </c>
      <c r="B2891" t="s">
        <v>18380</v>
      </c>
      <c r="C2891" t="s">
        <v>18379</v>
      </c>
      <c r="D2891" t="s">
        <v>18378</v>
      </c>
      <c r="E2891" t="s">
        <v>13338</v>
      </c>
      <c r="F2891" t="s">
        <v>10658</v>
      </c>
      <c r="G2891" s="2">
        <v>43040</v>
      </c>
      <c r="I2891" s="1">
        <v>43399</v>
      </c>
      <c r="J2891" s="1">
        <v>43399</v>
      </c>
      <c r="K2891" s="1">
        <v>17359.599999999999</v>
      </c>
    </row>
    <row r="2892" spans="1:11" x14ac:dyDescent="0.25">
      <c r="A2892" t="s">
        <v>18377</v>
      </c>
      <c r="B2892" t="s">
        <v>18376</v>
      </c>
      <c r="C2892" t="s">
        <v>5491</v>
      </c>
      <c r="D2892" t="s">
        <v>5490</v>
      </c>
      <c r="E2892" t="s">
        <v>13338</v>
      </c>
      <c r="F2892" t="s">
        <v>10658</v>
      </c>
      <c r="G2892" s="2">
        <v>43014</v>
      </c>
      <c r="I2892" s="1">
        <v>219657</v>
      </c>
      <c r="J2892" s="1">
        <v>219657</v>
      </c>
      <c r="K2892" s="1">
        <v>94103.8</v>
      </c>
    </row>
    <row r="2893" spans="1:11" x14ac:dyDescent="0.25">
      <c r="A2893" t="s">
        <v>18375</v>
      </c>
      <c r="B2893" t="s">
        <v>18374</v>
      </c>
      <c r="C2893" t="s">
        <v>3842</v>
      </c>
      <c r="D2893" t="s">
        <v>3841</v>
      </c>
      <c r="E2893" t="s">
        <v>13338</v>
      </c>
      <c r="F2893" t="s">
        <v>10658</v>
      </c>
      <c r="G2893" s="2">
        <v>42971</v>
      </c>
      <c r="H2893" s="1">
        <v>1150155</v>
      </c>
      <c r="I2893" s="1">
        <v>1150155</v>
      </c>
      <c r="J2893" s="1">
        <v>1150155</v>
      </c>
      <c r="K2893" s="1">
        <v>460121.9</v>
      </c>
    </row>
    <row r="2894" spans="1:11" x14ac:dyDescent="0.25">
      <c r="A2894" t="s">
        <v>18373</v>
      </c>
      <c r="B2894" t="s">
        <v>18372</v>
      </c>
      <c r="C2894" t="s">
        <v>3806</v>
      </c>
      <c r="D2894" t="s">
        <v>3805</v>
      </c>
      <c r="E2894" t="s">
        <v>13338</v>
      </c>
      <c r="F2894" t="s">
        <v>10658</v>
      </c>
      <c r="G2894" s="2">
        <v>43014</v>
      </c>
      <c r="H2894" s="1">
        <v>99668</v>
      </c>
      <c r="I2894" s="1">
        <v>99322</v>
      </c>
      <c r="J2894" s="1">
        <v>99322</v>
      </c>
      <c r="K2894" s="1">
        <v>40264.699999999997</v>
      </c>
    </row>
    <row r="2895" spans="1:11" x14ac:dyDescent="0.25">
      <c r="A2895" t="s">
        <v>18371</v>
      </c>
      <c r="B2895" t="s">
        <v>18370</v>
      </c>
      <c r="C2895" t="s">
        <v>7809</v>
      </c>
      <c r="D2895" t="s">
        <v>7808</v>
      </c>
      <c r="E2895" t="s">
        <v>13338</v>
      </c>
      <c r="F2895" t="s">
        <v>10658</v>
      </c>
      <c r="G2895" s="2">
        <v>42956</v>
      </c>
      <c r="I2895" s="1">
        <v>839490</v>
      </c>
      <c r="J2895" s="1">
        <v>839490</v>
      </c>
      <c r="K2895" s="1">
        <v>344299.2</v>
      </c>
    </row>
    <row r="2896" spans="1:11" x14ac:dyDescent="0.25">
      <c r="A2896" t="s">
        <v>18369</v>
      </c>
      <c r="B2896" t="s">
        <v>18368</v>
      </c>
      <c r="C2896" t="s">
        <v>6993</v>
      </c>
      <c r="D2896" t="s">
        <v>6992</v>
      </c>
      <c r="E2896" t="s">
        <v>13338</v>
      </c>
      <c r="F2896" t="s">
        <v>10658</v>
      </c>
      <c r="G2896" s="2">
        <v>42963</v>
      </c>
      <c r="I2896" s="1">
        <v>2452181</v>
      </c>
      <c r="J2896" s="1">
        <v>2452181</v>
      </c>
      <c r="K2896" s="1">
        <v>1027070.3</v>
      </c>
    </row>
    <row r="2897" spans="1:11" x14ac:dyDescent="0.25">
      <c r="A2897" t="s">
        <v>18367</v>
      </c>
      <c r="B2897" t="s">
        <v>18366</v>
      </c>
      <c r="C2897" t="s">
        <v>5221</v>
      </c>
      <c r="D2897" t="s">
        <v>5220</v>
      </c>
      <c r="E2897" t="s">
        <v>13338</v>
      </c>
      <c r="F2897" t="s">
        <v>10658</v>
      </c>
      <c r="G2897" s="2">
        <v>42760</v>
      </c>
      <c r="H2897" s="1">
        <v>36364</v>
      </c>
      <c r="I2897" s="1">
        <v>35741</v>
      </c>
      <c r="J2897" s="1">
        <v>35741</v>
      </c>
      <c r="K2897" s="1">
        <v>15503.33</v>
      </c>
    </row>
    <row r="2898" spans="1:11" x14ac:dyDescent="0.25">
      <c r="A2898" t="s">
        <v>18365</v>
      </c>
      <c r="B2898" t="s">
        <v>18364</v>
      </c>
      <c r="C2898" t="s">
        <v>18363</v>
      </c>
      <c r="D2898" t="s">
        <v>18362</v>
      </c>
      <c r="E2898" t="s">
        <v>13338</v>
      </c>
      <c r="F2898" t="s">
        <v>10658</v>
      </c>
      <c r="G2898" s="2">
        <v>43003</v>
      </c>
      <c r="H2898" s="1">
        <v>14262</v>
      </c>
      <c r="I2898" s="1">
        <v>13786</v>
      </c>
      <c r="J2898" s="1">
        <v>13786</v>
      </c>
      <c r="K2898" s="1">
        <v>6893</v>
      </c>
    </row>
    <row r="2899" spans="1:11" x14ac:dyDescent="0.25">
      <c r="A2899" t="s">
        <v>18361</v>
      </c>
      <c r="B2899" t="s">
        <v>18360</v>
      </c>
      <c r="C2899" t="s">
        <v>18359</v>
      </c>
      <c r="D2899" t="s">
        <v>18358</v>
      </c>
      <c r="E2899" t="s">
        <v>13338</v>
      </c>
      <c r="F2899" t="s">
        <v>4</v>
      </c>
      <c r="G2899" s="2">
        <v>43003</v>
      </c>
      <c r="H2899" s="1">
        <v>4172</v>
      </c>
      <c r="I2899" s="1">
        <v>4013</v>
      </c>
      <c r="J2899" s="1">
        <v>4013</v>
      </c>
      <c r="K2899" s="1">
        <v>2006.5</v>
      </c>
    </row>
    <row r="2900" spans="1:11" x14ac:dyDescent="0.25">
      <c r="A2900" t="s">
        <v>18357</v>
      </c>
      <c r="B2900" t="s">
        <v>18356</v>
      </c>
      <c r="C2900" t="s">
        <v>18355</v>
      </c>
      <c r="D2900" t="s">
        <v>18354</v>
      </c>
      <c r="E2900" t="s">
        <v>13338</v>
      </c>
      <c r="F2900" t="s">
        <v>10658</v>
      </c>
      <c r="G2900" s="2">
        <v>43052</v>
      </c>
      <c r="H2900" s="1">
        <v>17400</v>
      </c>
      <c r="I2900" s="1">
        <v>17391</v>
      </c>
      <c r="J2900" s="1">
        <v>17391</v>
      </c>
      <c r="K2900" s="1">
        <v>6956.4</v>
      </c>
    </row>
    <row r="2901" spans="1:11" x14ac:dyDescent="0.25">
      <c r="A2901" t="s">
        <v>18353</v>
      </c>
      <c r="B2901" t="s">
        <v>18352</v>
      </c>
      <c r="C2901" t="s">
        <v>18351</v>
      </c>
      <c r="D2901" t="s">
        <v>18350</v>
      </c>
      <c r="E2901" t="s">
        <v>13338</v>
      </c>
      <c r="F2901" t="s">
        <v>10658</v>
      </c>
      <c r="G2901" s="2">
        <v>42999</v>
      </c>
      <c r="H2901" s="1">
        <v>235902</v>
      </c>
      <c r="I2901" s="1">
        <v>235891</v>
      </c>
      <c r="J2901" s="1">
        <v>235891</v>
      </c>
      <c r="K2901" s="1">
        <v>117945.5</v>
      </c>
    </row>
    <row r="2902" spans="1:11" x14ac:dyDescent="0.25">
      <c r="A2902" t="s">
        <v>18349</v>
      </c>
      <c r="B2902" t="s">
        <v>18348</v>
      </c>
      <c r="C2902" t="s">
        <v>12256</v>
      </c>
      <c r="D2902" t="s">
        <v>12255</v>
      </c>
      <c r="E2902" t="s">
        <v>13338</v>
      </c>
      <c r="F2902" t="s">
        <v>10658</v>
      </c>
      <c r="G2902" s="2">
        <v>42954</v>
      </c>
      <c r="H2902" s="1">
        <v>167713</v>
      </c>
      <c r="I2902" s="1">
        <v>167414</v>
      </c>
      <c r="J2902" s="1">
        <v>167414</v>
      </c>
      <c r="K2902" s="1">
        <v>66965.600000000006</v>
      </c>
    </row>
    <row r="2903" spans="1:11" x14ac:dyDescent="0.25">
      <c r="A2903" t="s">
        <v>18347</v>
      </c>
      <c r="B2903" t="s">
        <v>18346</v>
      </c>
      <c r="C2903" t="s">
        <v>18345</v>
      </c>
      <c r="D2903" t="s">
        <v>18344</v>
      </c>
      <c r="E2903" t="s">
        <v>13338</v>
      </c>
      <c r="F2903" t="s">
        <v>10658</v>
      </c>
      <c r="G2903" s="2">
        <v>43027</v>
      </c>
      <c r="H2903" s="1">
        <v>3004</v>
      </c>
      <c r="I2903" s="1">
        <v>2948</v>
      </c>
      <c r="J2903" s="1">
        <v>2948</v>
      </c>
      <c r="K2903" s="1">
        <v>1336.3</v>
      </c>
    </row>
    <row r="2904" spans="1:11" x14ac:dyDescent="0.25">
      <c r="A2904" t="s">
        <v>18343</v>
      </c>
      <c r="B2904" t="s">
        <v>18342</v>
      </c>
      <c r="C2904" t="s">
        <v>6344</v>
      </c>
      <c r="D2904" t="s">
        <v>6343</v>
      </c>
      <c r="E2904" t="s">
        <v>13338</v>
      </c>
      <c r="F2904" t="s">
        <v>10658</v>
      </c>
      <c r="G2904" s="2">
        <v>43027</v>
      </c>
      <c r="H2904" s="1">
        <v>64702</v>
      </c>
      <c r="I2904" s="1">
        <v>64670</v>
      </c>
      <c r="J2904" s="1">
        <v>64670</v>
      </c>
      <c r="K2904" s="1">
        <v>26340.400000000001</v>
      </c>
    </row>
    <row r="2905" spans="1:11" x14ac:dyDescent="0.25">
      <c r="A2905" t="s">
        <v>18341</v>
      </c>
      <c r="B2905" t="s">
        <v>18340</v>
      </c>
      <c r="C2905" t="s">
        <v>18339</v>
      </c>
      <c r="D2905" t="s">
        <v>18338</v>
      </c>
      <c r="E2905" t="s">
        <v>13338</v>
      </c>
      <c r="F2905" t="s">
        <v>10658</v>
      </c>
      <c r="G2905" s="2">
        <v>43025</v>
      </c>
      <c r="H2905" s="1">
        <v>153974</v>
      </c>
      <c r="I2905" s="1">
        <v>153909</v>
      </c>
      <c r="J2905" s="1">
        <v>153909</v>
      </c>
      <c r="K2905" s="1">
        <v>76954.5</v>
      </c>
    </row>
    <row r="2906" spans="1:11" x14ac:dyDescent="0.25">
      <c r="A2906" t="s">
        <v>18337</v>
      </c>
      <c r="B2906" t="s">
        <v>18336</v>
      </c>
      <c r="C2906" t="s">
        <v>18335</v>
      </c>
      <c r="D2906" t="s">
        <v>18334</v>
      </c>
      <c r="E2906" t="s">
        <v>13338</v>
      </c>
      <c r="F2906" t="s">
        <v>10658</v>
      </c>
      <c r="G2906" s="2">
        <v>42969</v>
      </c>
      <c r="H2906" s="1">
        <v>13300</v>
      </c>
      <c r="I2906" s="1">
        <v>13293</v>
      </c>
      <c r="J2906" s="1">
        <v>13293</v>
      </c>
      <c r="K2906" s="1">
        <v>5317.2</v>
      </c>
    </row>
    <row r="2907" spans="1:11" x14ac:dyDescent="0.25">
      <c r="A2907" t="s">
        <v>18333</v>
      </c>
      <c r="B2907" t="s">
        <v>18332</v>
      </c>
      <c r="C2907" t="s">
        <v>18331</v>
      </c>
      <c r="D2907" t="s">
        <v>18330</v>
      </c>
      <c r="E2907" t="s">
        <v>13338</v>
      </c>
      <c r="F2907" t="s">
        <v>10658</v>
      </c>
      <c r="G2907" s="2">
        <v>42970</v>
      </c>
      <c r="H2907" s="1">
        <v>22432</v>
      </c>
      <c r="I2907" s="1">
        <v>22421</v>
      </c>
      <c r="J2907" s="1">
        <v>22421</v>
      </c>
      <c r="K2907" s="1">
        <v>8968.4</v>
      </c>
    </row>
    <row r="2908" spans="1:11" x14ac:dyDescent="0.25">
      <c r="A2908" t="s">
        <v>18329</v>
      </c>
      <c r="B2908" t="s">
        <v>18328</v>
      </c>
      <c r="C2908" t="s">
        <v>18327</v>
      </c>
      <c r="D2908" t="s">
        <v>18326</v>
      </c>
      <c r="E2908" t="s">
        <v>13338</v>
      </c>
      <c r="F2908" t="s">
        <v>10658</v>
      </c>
      <c r="G2908" s="2">
        <v>42950</v>
      </c>
      <c r="I2908" s="1">
        <v>181969</v>
      </c>
      <c r="J2908" s="1">
        <v>181969</v>
      </c>
      <c r="K2908" s="1">
        <v>74551.100000000006</v>
      </c>
    </row>
    <row r="2909" spans="1:11" x14ac:dyDescent="0.25">
      <c r="A2909" t="s">
        <v>18325</v>
      </c>
      <c r="B2909" t="s">
        <v>18324</v>
      </c>
      <c r="C2909" t="s">
        <v>18323</v>
      </c>
      <c r="D2909" t="s">
        <v>18322</v>
      </c>
      <c r="E2909" t="s">
        <v>13338</v>
      </c>
      <c r="F2909" t="s">
        <v>4</v>
      </c>
      <c r="G2909" s="2">
        <v>43054</v>
      </c>
      <c r="I2909" s="1">
        <v>6495</v>
      </c>
      <c r="J2909" s="1">
        <v>6495</v>
      </c>
      <c r="K2909" s="1">
        <v>2598</v>
      </c>
    </row>
    <row r="2910" spans="1:11" x14ac:dyDescent="0.25">
      <c r="A2910" t="s">
        <v>18321</v>
      </c>
      <c r="B2910" t="s">
        <v>18320</v>
      </c>
      <c r="C2910" t="s">
        <v>18319</v>
      </c>
      <c r="D2910" t="s">
        <v>18318</v>
      </c>
      <c r="E2910" t="s">
        <v>13338</v>
      </c>
      <c r="F2910" t="s">
        <v>10658</v>
      </c>
      <c r="G2910" s="2">
        <v>42989</v>
      </c>
      <c r="H2910" s="1">
        <v>831850</v>
      </c>
      <c r="I2910" s="1">
        <v>831564</v>
      </c>
      <c r="J2910" s="1">
        <v>831564</v>
      </c>
      <c r="K2910" s="1">
        <v>333090.7</v>
      </c>
    </row>
    <row r="2911" spans="1:11" x14ac:dyDescent="0.25">
      <c r="A2911" t="s">
        <v>18317</v>
      </c>
      <c r="B2911" t="s">
        <v>18316</v>
      </c>
      <c r="C2911" t="s">
        <v>18315</v>
      </c>
      <c r="D2911" t="s">
        <v>18314</v>
      </c>
      <c r="E2911" t="s">
        <v>13338</v>
      </c>
      <c r="F2911" t="s">
        <v>10658</v>
      </c>
      <c r="G2911" s="2">
        <v>42977</v>
      </c>
      <c r="H2911" s="1">
        <v>98440</v>
      </c>
      <c r="I2911" s="1">
        <v>93990</v>
      </c>
      <c r="J2911" s="1">
        <v>93990</v>
      </c>
      <c r="K2911" s="1">
        <v>46995</v>
      </c>
    </row>
    <row r="2912" spans="1:11" x14ac:dyDescent="0.25">
      <c r="A2912" t="s">
        <v>18313</v>
      </c>
      <c r="B2912" t="s">
        <v>18312</v>
      </c>
      <c r="C2912" t="s">
        <v>18311</v>
      </c>
      <c r="D2912" t="s">
        <v>18310</v>
      </c>
      <c r="E2912" t="s">
        <v>13338</v>
      </c>
      <c r="F2912" t="s">
        <v>4</v>
      </c>
      <c r="G2912" s="2">
        <v>42957</v>
      </c>
      <c r="H2912" s="1">
        <v>16524</v>
      </c>
      <c r="I2912" s="1">
        <v>16516</v>
      </c>
      <c r="J2912" s="1">
        <v>16516</v>
      </c>
      <c r="K2912" s="1">
        <v>6606.4</v>
      </c>
    </row>
    <row r="2913" spans="1:11" x14ac:dyDescent="0.25">
      <c r="A2913" t="s">
        <v>18309</v>
      </c>
      <c r="B2913" t="s">
        <v>18308</v>
      </c>
      <c r="C2913" t="s">
        <v>18307</v>
      </c>
      <c r="D2913" t="s">
        <v>18306</v>
      </c>
      <c r="E2913" t="s">
        <v>13338</v>
      </c>
      <c r="F2913" t="s">
        <v>4</v>
      </c>
      <c r="G2913" s="2">
        <v>43059</v>
      </c>
      <c r="H2913" s="1">
        <v>32992</v>
      </c>
      <c r="I2913" s="1">
        <v>32976</v>
      </c>
      <c r="J2913" s="1">
        <v>32976</v>
      </c>
      <c r="K2913" s="1">
        <v>13190.4</v>
      </c>
    </row>
    <row r="2914" spans="1:11" x14ac:dyDescent="0.25">
      <c r="A2914" t="s">
        <v>18305</v>
      </c>
      <c r="B2914" t="s">
        <v>18304</v>
      </c>
      <c r="C2914" t="s">
        <v>18303</v>
      </c>
      <c r="D2914" t="s">
        <v>18302</v>
      </c>
      <c r="E2914" t="s">
        <v>13338</v>
      </c>
      <c r="F2914" t="s">
        <v>10658</v>
      </c>
      <c r="G2914" s="2">
        <v>42760</v>
      </c>
      <c r="I2914" s="1">
        <v>7752</v>
      </c>
      <c r="J2914" s="1">
        <v>7752</v>
      </c>
      <c r="K2914" s="1">
        <v>2868.24</v>
      </c>
    </row>
    <row r="2915" spans="1:11" x14ac:dyDescent="0.25">
      <c r="A2915" t="s">
        <v>18301</v>
      </c>
      <c r="B2915" t="s">
        <v>18300</v>
      </c>
      <c r="C2915" t="s">
        <v>1784</v>
      </c>
      <c r="D2915" t="s">
        <v>1783</v>
      </c>
      <c r="E2915" t="s">
        <v>13338</v>
      </c>
      <c r="F2915" t="s">
        <v>10658</v>
      </c>
      <c r="G2915" s="2">
        <v>42963</v>
      </c>
      <c r="H2915" s="1">
        <v>179570</v>
      </c>
      <c r="I2915" s="1">
        <v>179480</v>
      </c>
      <c r="J2915" s="1">
        <v>179480</v>
      </c>
      <c r="K2915" s="1">
        <v>72060</v>
      </c>
    </row>
    <row r="2916" spans="1:11" x14ac:dyDescent="0.25">
      <c r="A2916" t="s">
        <v>18299</v>
      </c>
      <c r="B2916" t="s">
        <v>18298</v>
      </c>
      <c r="C2916" t="s">
        <v>8813</v>
      </c>
      <c r="D2916" t="s">
        <v>8812</v>
      </c>
      <c r="E2916" t="s">
        <v>13338</v>
      </c>
      <c r="F2916" t="s">
        <v>10658</v>
      </c>
      <c r="G2916" s="2">
        <v>42993</v>
      </c>
      <c r="H2916" s="1">
        <v>664128</v>
      </c>
      <c r="I2916" s="1">
        <v>642900</v>
      </c>
      <c r="J2916" s="1">
        <v>642900</v>
      </c>
      <c r="K2916" s="1">
        <v>267129.09999999998</v>
      </c>
    </row>
    <row r="2917" spans="1:11" x14ac:dyDescent="0.25">
      <c r="A2917" t="s">
        <v>18297</v>
      </c>
      <c r="B2917" t="s">
        <v>18296</v>
      </c>
      <c r="C2917" t="s">
        <v>18295</v>
      </c>
      <c r="D2917" t="s">
        <v>18294</v>
      </c>
      <c r="E2917" t="s">
        <v>13338</v>
      </c>
      <c r="F2917" t="s">
        <v>10658</v>
      </c>
      <c r="G2917" s="2">
        <v>43027</v>
      </c>
      <c r="H2917" s="1">
        <v>17612</v>
      </c>
      <c r="I2917" s="1">
        <v>17554</v>
      </c>
      <c r="J2917" s="1">
        <v>17554</v>
      </c>
      <c r="K2917" s="1">
        <v>7165.2</v>
      </c>
    </row>
    <row r="2918" spans="1:11" x14ac:dyDescent="0.25">
      <c r="A2918" t="s">
        <v>18293</v>
      </c>
      <c r="B2918" t="s">
        <v>18292</v>
      </c>
      <c r="C2918" t="s">
        <v>18291</v>
      </c>
      <c r="D2918" t="s">
        <v>18290</v>
      </c>
      <c r="E2918" t="s">
        <v>13338</v>
      </c>
      <c r="F2918" t="s">
        <v>4</v>
      </c>
      <c r="G2918" s="2">
        <v>43027</v>
      </c>
      <c r="H2918" s="1">
        <v>65596</v>
      </c>
      <c r="I2918" s="1">
        <v>65563</v>
      </c>
      <c r="J2918" s="1">
        <v>65563</v>
      </c>
      <c r="K2918" s="1">
        <v>26603.4</v>
      </c>
    </row>
    <row r="2919" spans="1:11" x14ac:dyDescent="0.25">
      <c r="A2919" t="s">
        <v>18289</v>
      </c>
      <c r="B2919" t="s">
        <v>18288</v>
      </c>
      <c r="C2919" t="s">
        <v>18287</v>
      </c>
      <c r="D2919" t="s">
        <v>18286</v>
      </c>
      <c r="E2919" t="s">
        <v>13338</v>
      </c>
      <c r="F2919" t="s">
        <v>10658</v>
      </c>
      <c r="G2919" s="2">
        <v>42991</v>
      </c>
      <c r="H2919" s="1">
        <v>47320</v>
      </c>
      <c r="I2919" s="1">
        <v>42150</v>
      </c>
      <c r="J2919" s="1">
        <v>42150</v>
      </c>
      <c r="K2919" s="1">
        <v>20687.599999999999</v>
      </c>
    </row>
    <row r="2920" spans="1:11" x14ac:dyDescent="0.25">
      <c r="A2920" t="s">
        <v>18285</v>
      </c>
      <c r="B2920" t="s">
        <v>18284</v>
      </c>
      <c r="C2920" t="s">
        <v>18283</v>
      </c>
      <c r="D2920" t="s">
        <v>18282</v>
      </c>
      <c r="E2920" t="s">
        <v>13338</v>
      </c>
      <c r="F2920" t="s">
        <v>10658</v>
      </c>
      <c r="G2920" s="2">
        <v>43059</v>
      </c>
      <c r="I2920" s="1">
        <v>5701</v>
      </c>
      <c r="J2920" s="1">
        <v>5701</v>
      </c>
      <c r="K2920" s="1">
        <v>2286.6</v>
      </c>
    </row>
    <row r="2921" spans="1:11" x14ac:dyDescent="0.25">
      <c r="A2921" t="s">
        <v>18281</v>
      </c>
      <c r="B2921" t="s">
        <v>18280</v>
      </c>
      <c r="C2921" t="s">
        <v>18279</v>
      </c>
      <c r="D2921" t="s">
        <v>18278</v>
      </c>
      <c r="E2921" t="s">
        <v>13338</v>
      </c>
      <c r="F2921" t="s">
        <v>10658</v>
      </c>
      <c r="G2921" s="2">
        <v>43041</v>
      </c>
      <c r="H2921" s="1">
        <v>14692</v>
      </c>
      <c r="I2921" s="1">
        <v>14692</v>
      </c>
      <c r="J2921" s="1">
        <v>14692</v>
      </c>
      <c r="K2921" s="1">
        <v>5876.8</v>
      </c>
    </row>
    <row r="2922" spans="1:11" x14ac:dyDescent="0.25">
      <c r="A2922" t="s">
        <v>18277</v>
      </c>
      <c r="B2922" t="s">
        <v>18276</v>
      </c>
      <c r="C2922" t="s">
        <v>18275</v>
      </c>
      <c r="D2922" t="s">
        <v>18274</v>
      </c>
      <c r="E2922" t="s">
        <v>13338</v>
      </c>
      <c r="F2922" t="s">
        <v>10658</v>
      </c>
      <c r="G2922" s="2">
        <v>43059</v>
      </c>
      <c r="H2922" s="1">
        <v>41164</v>
      </c>
      <c r="I2922" s="1">
        <v>41143</v>
      </c>
      <c r="J2922" s="1">
        <v>41143</v>
      </c>
      <c r="K2922" s="1">
        <v>16457.2</v>
      </c>
    </row>
    <row r="2923" spans="1:11" x14ac:dyDescent="0.25">
      <c r="A2923" t="s">
        <v>18273</v>
      </c>
      <c r="B2923" t="s">
        <v>18272</v>
      </c>
      <c r="C2923" t="s">
        <v>9017</v>
      </c>
      <c r="D2923" t="s">
        <v>9016</v>
      </c>
      <c r="E2923" t="s">
        <v>13338</v>
      </c>
      <c r="F2923" t="s">
        <v>4</v>
      </c>
      <c r="G2923" s="2">
        <v>43032</v>
      </c>
      <c r="H2923" s="1">
        <v>33752</v>
      </c>
      <c r="J2923" s="1">
        <v>33752</v>
      </c>
      <c r="K2923" s="1">
        <v>14876</v>
      </c>
    </row>
    <row r="2924" spans="1:11" x14ac:dyDescent="0.25">
      <c r="A2924" t="s">
        <v>18271</v>
      </c>
      <c r="B2924" t="s">
        <v>18270</v>
      </c>
      <c r="C2924" t="s">
        <v>18269</v>
      </c>
      <c r="D2924" t="s">
        <v>18268</v>
      </c>
      <c r="E2924" t="s">
        <v>13338</v>
      </c>
      <c r="F2924" t="s">
        <v>10658</v>
      </c>
      <c r="G2924" s="2">
        <v>43011</v>
      </c>
      <c r="I2924" s="1">
        <v>57941</v>
      </c>
      <c r="J2924" s="1">
        <v>57941</v>
      </c>
      <c r="K2924" s="1">
        <v>23176.400000000001</v>
      </c>
    </row>
    <row r="2925" spans="1:11" x14ac:dyDescent="0.25">
      <c r="A2925" t="s">
        <v>18267</v>
      </c>
      <c r="B2925" t="s">
        <v>18266</v>
      </c>
      <c r="C2925" t="s">
        <v>18265</v>
      </c>
      <c r="D2925" t="s">
        <v>18264</v>
      </c>
      <c r="E2925" t="s">
        <v>13338</v>
      </c>
      <c r="F2925" t="s">
        <v>10658</v>
      </c>
      <c r="G2925" s="2">
        <v>43032</v>
      </c>
      <c r="H2925" s="1">
        <v>6540</v>
      </c>
      <c r="I2925" s="1">
        <v>6447</v>
      </c>
      <c r="J2925" s="1">
        <v>6447</v>
      </c>
      <c r="K2925" s="1">
        <v>2844.3</v>
      </c>
    </row>
    <row r="2926" spans="1:11" x14ac:dyDescent="0.25">
      <c r="A2926" t="s">
        <v>18263</v>
      </c>
      <c r="B2926" t="s">
        <v>18262</v>
      </c>
      <c r="C2926" t="s">
        <v>12439</v>
      </c>
      <c r="D2926" t="s">
        <v>12438</v>
      </c>
      <c r="E2926" t="s">
        <v>13338</v>
      </c>
      <c r="F2926" t="s">
        <v>4</v>
      </c>
      <c r="G2926" s="2">
        <v>42963</v>
      </c>
      <c r="H2926" s="1">
        <v>5400</v>
      </c>
      <c r="J2926" s="1">
        <v>5400</v>
      </c>
      <c r="K2926" s="1">
        <v>2160</v>
      </c>
    </row>
    <row r="2927" spans="1:11" x14ac:dyDescent="0.25">
      <c r="A2927" t="s">
        <v>18261</v>
      </c>
      <c r="B2927" t="s">
        <v>18260</v>
      </c>
      <c r="C2927" t="s">
        <v>18259</v>
      </c>
      <c r="D2927" t="s">
        <v>18258</v>
      </c>
      <c r="E2927" t="s">
        <v>13338</v>
      </c>
      <c r="F2927" t="s">
        <v>10658</v>
      </c>
      <c r="G2927" s="2">
        <v>43018</v>
      </c>
      <c r="H2927" s="1">
        <v>562612</v>
      </c>
      <c r="I2927" s="1">
        <v>562331</v>
      </c>
      <c r="J2927" s="1">
        <v>562331</v>
      </c>
      <c r="K2927" s="1">
        <v>224932.4</v>
      </c>
    </row>
    <row r="2928" spans="1:11" x14ac:dyDescent="0.25">
      <c r="A2928" t="s">
        <v>18257</v>
      </c>
      <c r="B2928" t="s">
        <v>18256</v>
      </c>
      <c r="C2928" t="s">
        <v>7411</v>
      </c>
      <c r="D2928" t="s">
        <v>7410</v>
      </c>
      <c r="E2928" t="s">
        <v>13338</v>
      </c>
      <c r="F2928" t="s">
        <v>10658</v>
      </c>
      <c r="G2928" s="2">
        <v>43027</v>
      </c>
      <c r="H2928" s="1">
        <v>473850</v>
      </c>
      <c r="I2928" s="1">
        <v>532848</v>
      </c>
      <c r="J2928" s="1">
        <v>532848</v>
      </c>
      <c r="K2928" s="1">
        <v>213154.2</v>
      </c>
    </row>
    <row r="2929" spans="1:11" x14ac:dyDescent="0.25">
      <c r="A2929" t="s">
        <v>18255</v>
      </c>
      <c r="B2929" t="s">
        <v>18254</v>
      </c>
      <c r="C2929" t="s">
        <v>3012</v>
      </c>
      <c r="D2929" t="s">
        <v>3011</v>
      </c>
      <c r="E2929" t="s">
        <v>13338</v>
      </c>
      <c r="F2929" t="s">
        <v>10658</v>
      </c>
      <c r="G2929" s="2">
        <v>42969</v>
      </c>
      <c r="H2929" s="1">
        <v>409492</v>
      </c>
      <c r="I2929" s="1">
        <v>407713</v>
      </c>
      <c r="J2929" s="1">
        <v>407713</v>
      </c>
      <c r="K2929" s="1">
        <v>168104.4</v>
      </c>
    </row>
    <row r="2930" spans="1:11" x14ac:dyDescent="0.25">
      <c r="A2930" t="s">
        <v>18253</v>
      </c>
      <c r="B2930" t="s">
        <v>18252</v>
      </c>
      <c r="C2930" t="s">
        <v>18251</v>
      </c>
      <c r="D2930" t="s">
        <v>18250</v>
      </c>
      <c r="E2930" t="s">
        <v>13338</v>
      </c>
      <c r="F2930" t="s">
        <v>10658</v>
      </c>
      <c r="G2930" s="2">
        <v>42991</v>
      </c>
      <c r="H2930" s="1">
        <v>19506</v>
      </c>
      <c r="I2930" s="1">
        <v>18856</v>
      </c>
      <c r="J2930" s="1">
        <v>18856</v>
      </c>
      <c r="K2930" s="1">
        <v>9428</v>
      </c>
    </row>
    <row r="2931" spans="1:11" x14ac:dyDescent="0.25">
      <c r="A2931" t="s">
        <v>18249</v>
      </c>
      <c r="B2931" t="s">
        <v>18248</v>
      </c>
      <c r="C2931" t="s">
        <v>18247</v>
      </c>
      <c r="D2931" t="s">
        <v>18246</v>
      </c>
      <c r="E2931" t="s">
        <v>13338</v>
      </c>
      <c r="F2931" t="s">
        <v>4</v>
      </c>
      <c r="G2931" s="2">
        <v>43020</v>
      </c>
      <c r="H2931" s="1">
        <v>793664</v>
      </c>
      <c r="I2931" s="1">
        <v>787982</v>
      </c>
      <c r="J2931" s="1">
        <v>787982</v>
      </c>
      <c r="K2931" s="1">
        <v>330742</v>
      </c>
    </row>
    <row r="2932" spans="1:11" x14ac:dyDescent="0.25">
      <c r="A2932" t="s">
        <v>18245</v>
      </c>
      <c r="B2932" t="s">
        <v>18244</v>
      </c>
      <c r="C2932" t="s">
        <v>18243</v>
      </c>
      <c r="D2932" t="s">
        <v>18242</v>
      </c>
      <c r="E2932" t="s">
        <v>13338</v>
      </c>
      <c r="F2932" t="s">
        <v>4</v>
      </c>
      <c r="G2932" s="2">
        <v>43024</v>
      </c>
      <c r="H2932" s="1">
        <v>84081</v>
      </c>
      <c r="I2932" s="1">
        <v>26642</v>
      </c>
      <c r="J2932" s="1">
        <v>26642</v>
      </c>
      <c r="K2932" s="1">
        <v>36008.199999999997</v>
      </c>
    </row>
    <row r="2933" spans="1:11" x14ac:dyDescent="0.25">
      <c r="A2933" t="s">
        <v>18241</v>
      </c>
      <c r="B2933" t="s">
        <v>18240</v>
      </c>
      <c r="C2933" t="s">
        <v>18239</v>
      </c>
      <c r="D2933" t="s">
        <v>18238</v>
      </c>
      <c r="E2933" t="s">
        <v>13338</v>
      </c>
      <c r="F2933" t="s">
        <v>4</v>
      </c>
      <c r="G2933" s="2">
        <v>43032</v>
      </c>
      <c r="H2933" s="1">
        <v>14115</v>
      </c>
      <c r="I2933" s="1">
        <v>15885</v>
      </c>
      <c r="J2933" s="1">
        <v>15885</v>
      </c>
      <c r="K2933" s="1">
        <v>7347.2</v>
      </c>
    </row>
    <row r="2934" spans="1:11" x14ac:dyDescent="0.25">
      <c r="A2934" t="s">
        <v>18237</v>
      </c>
      <c r="B2934" t="s">
        <v>18236</v>
      </c>
      <c r="C2934" t="s">
        <v>13054</v>
      </c>
      <c r="D2934" t="s">
        <v>13053</v>
      </c>
      <c r="E2934" t="s">
        <v>13338</v>
      </c>
      <c r="F2934" t="s">
        <v>10658</v>
      </c>
      <c r="G2934" s="2">
        <v>43031</v>
      </c>
      <c r="H2934" s="1">
        <v>63778</v>
      </c>
      <c r="I2934" s="1">
        <v>63746</v>
      </c>
      <c r="J2934" s="1">
        <v>63746</v>
      </c>
      <c r="K2934" s="1">
        <v>25498.400000000001</v>
      </c>
    </row>
    <row r="2935" spans="1:11" x14ac:dyDescent="0.25">
      <c r="A2935" t="s">
        <v>18235</v>
      </c>
      <c r="B2935" t="s">
        <v>18234</v>
      </c>
      <c r="C2935" t="s">
        <v>18233</v>
      </c>
      <c r="D2935" t="s">
        <v>18232</v>
      </c>
      <c r="E2935" t="s">
        <v>13338</v>
      </c>
      <c r="F2935" t="s">
        <v>10658</v>
      </c>
      <c r="G2935" s="2">
        <v>42970</v>
      </c>
      <c r="H2935" s="1">
        <v>29504</v>
      </c>
      <c r="I2935" s="1">
        <v>24446</v>
      </c>
      <c r="J2935" s="1">
        <v>24446</v>
      </c>
      <c r="K2935" s="1">
        <v>12223</v>
      </c>
    </row>
    <row r="2936" spans="1:11" x14ac:dyDescent="0.25">
      <c r="A2936" t="s">
        <v>18231</v>
      </c>
      <c r="B2936" t="s">
        <v>18230</v>
      </c>
      <c r="C2936" t="s">
        <v>10668</v>
      </c>
      <c r="D2936" t="s">
        <v>10667</v>
      </c>
      <c r="E2936" t="s">
        <v>13338</v>
      </c>
      <c r="F2936" t="s">
        <v>10658</v>
      </c>
      <c r="G2936" s="2">
        <v>43011</v>
      </c>
      <c r="H2936" s="1">
        <v>7084</v>
      </c>
      <c r="I2936" s="1">
        <v>7083</v>
      </c>
      <c r="J2936" s="1">
        <v>7083</v>
      </c>
      <c r="K2936" s="1">
        <v>3302.6</v>
      </c>
    </row>
    <row r="2937" spans="1:11" x14ac:dyDescent="0.25">
      <c r="A2937" t="s">
        <v>18229</v>
      </c>
      <c r="B2937" t="s">
        <v>18228</v>
      </c>
      <c r="C2937" t="s">
        <v>18227</v>
      </c>
      <c r="D2937" t="s">
        <v>18226</v>
      </c>
      <c r="E2937" t="s">
        <v>13338</v>
      </c>
      <c r="F2937" t="s">
        <v>10658</v>
      </c>
      <c r="G2937" s="2">
        <v>42860</v>
      </c>
      <c r="H2937" s="1">
        <v>29016</v>
      </c>
      <c r="I2937" s="1">
        <v>28996</v>
      </c>
      <c r="J2937" s="1">
        <v>28996</v>
      </c>
      <c r="K2937" s="1">
        <v>10728.52</v>
      </c>
    </row>
    <row r="2938" spans="1:11" x14ac:dyDescent="0.25">
      <c r="A2938" t="s">
        <v>18225</v>
      </c>
      <c r="B2938" t="s">
        <v>18224</v>
      </c>
      <c r="C2938" t="s">
        <v>18223</v>
      </c>
      <c r="D2938" t="s">
        <v>18222</v>
      </c>
      <c r="E2938" t="s">
        <v>13338</v>
      </c>
      <c r="F2938" t="s">
        <v>10658</v>
      </c>
      <c r="G2938" s="2">
        <v>42971</v>
      </c>
      <c r="H2938" s="1">
        <v>15332</v>
      </c>
      <c r="I2938" s="1">
        <v>15324</v>
      </c>
      <c r="J2938" s="1">
        <v>15324</v>
      </c>
      <c r="K2938" s="1">
        <v>6129.6</v>
      </c>
    </row>
    <row r="2939" spans="1:11" x14ac:dyDescent="0.25">
      <c r="A2939" t="s">
        <v>18221</v>
      </c>
      <c r="B2939" t="s">
        <v>18220</v>
      </c>
      <c r="C2939" t="s">
        <v>18219</v>
      </c>
      <c r="D2939" t="s">
        <v>18218</v>
      </c>
      <c r="E2939" t="s">
        <v>13338</v>
      </c>
      <c r="F2939" t="s">
        <v>10658</v>
      </c>
      <c r="G2939" s="2">
        <v>42964</v>
      </c>
      <c r="I2939" s="1">
        <v>249107</v>
      </c>
      <c r="J2939" s="1">
        <v>249107</v>
      </c>
      <c r="K2939" s="1">
        <v>99642.8</v>
      </c>
    </row>
    <row r="2940" spans="1:11" x14ac:dyDescent="0.25">
      <c r="A2940" t="s">
        <v>18217</v>
      </c>
      <c r="B2940" t="s">
        <v>18216</v>
      </c>
      <c r="C2940" t="s">
        <v>18215</v>
      </c>
      <c r="D2940" t="s">
        <v>18214</v>
      </c>
      <c r="E2940" t="s">
        <v>13338</v>
      </c>
      <c r="F2940" t="s">
        <v>10658</v>
      </c>
      <c r="G2940" s="2">
        <v>42989</v>
      </c>
      <c r="H2940" s="1">
        <v>623821</v>
      </c>
      <c r="I2940" s="1">
        <v>609834</v>
      </c>
      <c r="J2940" s="1">
        <v>609834</v>
      </c>
      <c r="K2940" s="1">
        <v>268593.59999999998</v>
      </c>
    </row>
    <row r="2941" spans="1:11" x14ac:dyDescent="0.25">
      <c r="A2941" t="s">
        <v>18213</v>
      </c>
      <c r="B2941" t="s">
        <v>18212</v>
      </c>
      <c r="C2941" t="s">
        <v>18211</v>
      </c>
      <c r="D2941" t="s">
        <v>18210</v>
      </c>
      <c r="E2941" t="s">
        <v>13338</v>
      </c>
      <c r="F2941" t="s">
        <v>10658</v>
      </c>
      <c r="G2941" s="2">
        <v>43013</v>
      </c>
      <c r="H2941" s="1">
        <v>9802</v>
      </c>
      <c r="I2941" s="1">
        <v>9797</v>
      </c>
      <c r="J2941" s="1">
        <v>9797</v>
      </c>
      <c r="K2941" s="1">
        <v>3918.8</v>
      </c>
    </row>
    <row r="2942" spans="1:11" x14ac:dyDescent="0.25">
      <c r="A2942" t="s">
        <v>18209</v>
      </c>
      <c r="B2942" t="s">
        <v>18208</v>
      </c>
      <c r="C2942" t="s">
        <v>18207</v>
      </c>
      <c r="D2942" t="s">
        <v>18206</v>
      </c>
      <c r="E2942" t="s">
        <v>13338</v>
      </c>
      <c r="F2942" t="s">
        <v>4</v>
      </c>
      <c r="G2942" s="2">
        <v>43024</v>
      </c>
      <c r="H2942" s="1">
        <v>15681</v>
      </c>
      <c r="I2942" s="1">
        <v>15255</v>
      </c>
      <c r="J2942" s="1">
        <v>15255</v>
      </c>
      <c r="K2942" s="1">
        <v>6886.2</v>
      </c>
    </row>
    <row r="2943" spans="1:11" x14ac:dyDescent="0.25">
      <c r="A2943" t="s">
        <v>18205</v>
      </c>
      <c r="B2943" t="s">
        <v>18204</v>
      </c>
      <c r="C2943" t="s">
        <v>1070</v>
      </c>
      <c r="D2943" t="s">
        <v>1069</v>
      </c>
      <c r="E2943" t="s">
        <v>13338</v>
      </c>
      <c r="F2943" t="s">
        <v>10658</v>
      </c>
      <c r="G2943" s="2">
        <v>42956</v>
      </c>
      <c r="H2943" s="1">
        <v>44734</v>
      </c>
      <c r="I2943" s="1">
        <v>44801</v>
      </c>
      <c r="J2943" s="1">
        <v>44801</v>
      </c>
      <c r="K2943" s="1">
        <v>18790.900000000001</v>
      </c>
    </row>
    <row r="2944" spans="1:11" x14ac:dyDescent="0.25">
      <c r="A2944" t="s">
        <v>18203</v>
      </c>
      <c r="B2944" t="s">
        <v>18202</v>
      </c>
      <c r="C2944" t="s">
        <v>18201</v>
      </c>
      <c r="D2944" t="s">
        <v>18200</v>
      </c>
      <c r="E2944" t="s">
        <v>13338</v>
      </c>
      <c r="F2944" t="s">
        <v>10658</v>
      </c>
      <c r="G2944" s="2">
        <v>42956</v>
      </c>
      <c r="H2944" s="1">
        <v>368998</v>
      </c>
      <c r="I2944" s="1">
        <v>368814</v>
      </c>
      <c r="J2944" s="1">
        <v>368814</v>
      </c>
      <c r="K2944" s="1">
        <v>147733.20000000001</v>
      </c>
    </row>
    <row r="2945" spans="1:11" x14ac:dyDescent="0.25">
      <c r="A2945" t="s">
        <v>18199</v>
      </c>
      <c r="B2945" t="s">
        <v>18198</v>
      </c>
      <c r="C2945" t="s">
        <v>4831</v>
      </c>
      <c r="D2945" t="s">
        <v>4830</v>
      </c>
      <c r="E2945" t="s">
        <v>13338</v>
      </c>
      <c r="F2945" t="s">
        <v>10658</v>
      </c>
      <c r="G2945" s="2">
        <v>42977</v>
      </c>
      <c r="H2945" s="1">
        <v>17854</v>
      </c>
      <c r="I2945" s="1">
        <v>17854</v>
      </c>
      <c r="J2945" s="1">
        <v>17854</v>
      </c>
      <c r="K2945" s="1">
        <v>7141.6</v>
      </c>
    </row>
    <row r="2946" spans="1:11" x14ac:dyDescent="0.25">
      <c r="A2946" t="s">
        <v>18197</v>
      </c>
      <c r="B2946" t="s">
        <v>18196</v>
      </c>
      <c r="C2946" t="s">
        <v>11282</v>
      </c>
      <c r="D2946" t="s">
        <v>11281</v>
      </c>
      <c r="E2946" t="s">
        <v>13338</v>
      </c>
      <c r="F2946" t="s">
        <v>4</v>
      </c>
      <c r="G2946" s="2">
        <v>43052</v>
      </c>
      <c r="H2946" s="1">
        <v>53089</v>
      </c>
      <c r="I2946" s="1">
        <v>52926</v>
      </c>
      <c r="J2946" s="1">
        <v>52926</v>
      </c>
      <c r="K2946" s="1">
        <v>21183.599999999999</v>
      </c>
    </row>
    <row r="2947" spans="1:11" x14ac:dyDescent="0.25">
      <c r="A2947" t="s">
        <v>18195</v>
      </c>
      <c r="B2947" t="s">
        <v>18194</v>
      </c>
      <c r="C2947" t="s">
        <v>18193</v>
      </c>
      <c r="D2947" t="s">
        <v>18192</v>
      </c>
      <c r="E2947" t="s">
        <v>13338</v>
      </c>
      <c r="F2947" t="s">
        <v>4</v>
      </c>
      <c r="G2947" s="2">
        <v>42968</v>
      </c>
      <c r="H2947" s="1">
        <v>448374</v>
      </c>
      <c r="J2947" s="1">
        <v>448374</v>
      </c>
      <c r="K2947" s="1">
        <v>183543.5</v>
      </c>
    </row>
    <row r="2948" spans="1:11" x14ac:dyDescent="0.25">
      <c r="A2948" t="s">
        <v>18191</v>
      </c>
      <c r="B2948" t="s">
        <v>18190</v>
      </c>
      <c r="C2948" t="s">
        <v>18189</v>
      </c>
      <c r="D2948" t="s">
        <v>18188</v>
      </c>
      <c r="E2948" t="s">
        <v>13338</v>
      </c>
      <c r="F2948" t="s">
        <v>10658</v>
      </c>
      <c r="G2948" s="2">
        <v>43046</v>
      </c>
      <c r="I2948" s="1">
        <v>121022</v>
      </c>
      <c r="J2948" s="1">
        <v>121022</v>
      </c>
      <c r="K2948" s="1">
        <v>48408.800000000003</v>
      </c>
    </row>
    <row r="2949" spans="1:11" x14ac:dyDescent="0.25">
      <c r="A2949" t="s">
        <v>18187</v>
      </c>
      <c r="B2949" t="s">
        <v>18186</v>
      </c>
      <c r="C2949" t="s">
        <v>1926</v>
      </c>
      <c r="D2949" t="s">
        <v>1925</v>
      </c>
      <c r="E2949" t="s">
        <v>13338</v>
      </c>
      <c r="F2949" t="s">
        <v>10658</v>
      </c>
      <c r="G2949" s="2">
        <v>43011</v>
      </c>
      <c r="H2949" s="1">
        <v>36842</v>
      </c>
      <c r="I2949" s="1">
        <v>36827</v>
      </c>
      <c r="J2949" s="1">
        <v>36827</v>
      </c>
      <c r="K2949" s="1">
        <v>14730.8</v>
      </c>
    </row>
    <row r="2950" spans="1:11" x14ac:dyDescent="0.25">
      <c r="A2950" t="s">
        <v>18185</v>
      </c>
      <c r="B2950" t="s">
        <v>18184</v>
      </c>
      <c r="C2950" t="s">
        <v>18183</v>
      </c>
      <c r="D2950" t="s">
        <v>18182</v>
      </c>
      <c r="E2950" t="s">
        <v>13338</v>
      </c>
      <c r="F2950" t="s">
        <v>10658</v>
      </c>
      <c r="G2950" s="2">
        <v>43024</v>
      </c>
      <c r="H2950" s="1">
        <v>12148</v>
      </c>
      <c r="I2950" s="1">
        <v>12142</v>
      </c>
      <c r="J2950" s="1">
        <v>12142</v>
      </c>
      <c r="K2950" s="1">
        <v>4856.8</v>
      </c>
    </row>
    <row r="2951" spans="1:11" x14ac:dyDescent="0.25">
      <c r="A2951" t="s">
        <v>18181</v>
      </c>
      <c r="B2951" t="s">
        <v>18180</v>
      </c>
      <c r="C2951" t="s">
        <v>6937</v>
      </c>
      <c r="D2951" t="s">
        <v>6936</v>
      </c>
      <c r="E2951" t="s">
        <v>13338</v>
      </c>
      <c r="F2951" t="s">
        <v>10658</v>
      </c>
      <c r="G2951" s="2">
        <v>42989</v>
      </c>
      <c r="H2951" s="1">
        <v>215308</v>
      </c>
      <c r="I2951" s="1">
        <v>215200</v>
      </c>
      <c r="J2951" s="1">
        <v>215200</v>
      </c>
      <c r="K2951" s="1">
        <v>86080</v>
      </c>
    </row>
    <row r="2952" spans="1:11" x14ac:dyDescent="0.25">
      <c r="A2952" t="s">
        <v>18179</v>
      </c>
      <c r="B2952" t="s">
        <v>18178</v>
      </c>
      <c r="C2952" t="s">
        <v>18177</v>
      </c>
      <c r="D2952" t="s">
        <v>18176</v>
      </c>
      <c r="E2952" t="s">
        <v>13338</v>
      </c>
      <c r="F2952" t="s">
        <v>4</v>
      </c>
      <c r="G2952" s="2">
        <v>42969</v>
      </c>
      <c r="H2952" s="1">
        <v>17954</v>
      </c>
      <c r="J2952" s="1">
        <v>17954</v>
      </c>
      <c r="K2952" s="1">
        <v>7181.6</v>
      </c>
    </row>
    <row r="2953" spans="1:11" x14ac:dyDescent="0.25">
      <c r="A2953" t="s">
        <v>18175</v>
      </c>
      <c r="B2953" t="s">
        <v>18174</v>
      </c>
      <c r="C2953" t="s">
        <v>18173</v>
      </c>
      <c r="D2953" t="s">
        <v>18172</v>
      </c>
      <c r="E2953" t="s">
        <v>13338</v>
      </c>
      <c r="F2953" t="s">
        <v>10658</v>
      </c>
      <c r="G2953" s="2">
        <v>42991</v>
      </c>
      <c r="H2953" s="1">
        <v>13378</v>
      </c>
      <c r="I2953" s="1">
        <v>13371</v>
      </c>
      <c r="J2953" s="1">
        <v>13371</v>
      </c>
      <c r="K2953" s="1">
        <v>5348.4</v>
      </c>
    </row>
    <row r="2954" spans="1:11" x14ac:dyDescent="0.25">
      <c r="A2954" t="s">
        <v>18171</v>
      </c>
      <c r="B2954" t="s">
        <v>18170</v>
      </c>
      <c r="C2954" t="s">
        <v>5691</v>
      </c>
      <c r="D2954" t="s">
        <v>5690</v>
      </c>
      <c r="E2954" t="s">
        <v>13338</v>
      </c>
      <c r="F2954" t="s">
        <v>10658</v>
      </c>
      <c r="G2954" s="2">
        <v>42970</v>
      </c>
      <c r="H2954" s="1">
        <v>185528</v>
      </c>
      <c r="I2954" s="1">
        <v>185371</v>
      </c>
      <c r="J2954" s="1">
        <v>185371</v>
      </c>
      <c r="K2954" s="1">
        <v>74148.399999999994</v>
      </c>
    </row>
    <row r="2955" spans="1:11" x14ac:dyDescent="0.25">
      <c r="A2955" t="s">
        <v>18169</v>
      </c>
      <c r="B2955" t="s">
        <v>18168</v>
      </c>
      <c r="C2955" t="s">
        <v>18167</v>
      </c>
      <c r="D2955" t="s">
        <v>18166</v>
      </c>
      <c r="E2955" t="s">
        <v>13338</v>
      </c>
      <c r="F2955" t="s">
        <v>10658</v>
      </c>
      <c r="G2955" s="2">
        <v>43025</v>
      </c>
      <c r="H2955" s="1">
        <v>46942</v>
      </c>
      <c r="I2955" s="1">
        <v>45950</v>
      </c>
      <c r="J2955" s="1">
        <v>45950</v>
      </c>
      <c r="K2955" s="1">
        <v>18380</v>
      </c>
    </row>
    <row r="2956" spans="1:11" x14ac:dyDescent="0.25">
      <c r="A2956" t="s">
        <v>18165</v>
      </c>
      <c r="B2956" t="s">
        <v>18164</v>
      </c>
      <c r="C2956" t="s">
        <v>12431</v>
      </c>
      <c r="D2956" t="s">
        <v>18163</v>
      </c>
      <c r="E2956" t="s">
        <v>13338</v>
      </c>
      <c r="F2956" t="s">
        <v>4</v>
      </c>
      <c r="G2956" s="2">
        <v>43011</v>
      </c>
      <c r="H2956" s="1">
        <v>32322</v>
      </c>
      <c r="J2956" s="1">
        <v>32322</v>
      </c>
      <c r="K2956" s="1">
        <v>12928.8</v>
      </c>
    </row>
    <row r="2957" spans="1:11" x14ac:dyDescent="0.25">
      <c r="A2957" t="s">
        <v>18162</v>
      </c>
      <c r="B2957" t="s">
        <v>18161</v>
      </c>
      <c r="C2957" t="s">
        <v>18160</v>
      </c>
      <c r="D2957" t="s">
        <v>18159</v>
      </c>
      <c r="E2957" t="s">
        <v>13338</v>
      </c>
      <c r="F2957" t="s">
        <v>10658</v>
      </c>
      <c r="G2957" s="2">
        <v>42993</v>
      </c>
      <c r="I2957" s="1">
        <v>186622</v>
      </c>
      <c r="J2957" s="1">
        <v>186622</v>
      </c>
      <c r="K2957" s="1">
        <v>74648.800000000003</v>
      </c>
    </row>
    <row r="2958" spans="1:11" x14ac:dyDescent="0.25">
      <c r="A2958" t="s">
        <v>18158</v>
      </c>
      <c r="B2958" t="s">
        <v>18157</v>
      </c>
      <c r="C2958" t="s">
        <v>6863</v>
      </c>
      <c r="D2958" t="s">
        <v>6862</v>
      </c>
      <c r="E2958" t="s">
        <v>13338</v>
      </c>
      <c r="F2958" t="s">
        <v>10658</v>
      </c>
      <c r="G2958" s="2">
        <v>43048</v>
      </c>
      <c r="H2958" s="1">
        <v>10822</v>
      </c>
      <c r="I2958" s="1">
        <v>10817</v>
      </c>
      <c r="J2958" s="1">
        <v>10817</v>
      </c>
      <c r="K2958" s="1">
        <v>4326.8</v>
      </c>
    </row>
    <row r="2959" spans="1:11" x14ac:dyDescent="0.25">
      <c r="A2959" t="s">
        <v>18156</v>
      </c>
      <c r="B2959" t="s">
        <v>18155</v>
      </c>
      <c r="C2959" t="s">
        <v>18154</v>
      </c>
      <c r="D2959" t="s">
        <v>18153</v>
      </c>
      <c r="E2959" t="s">
        <v>13338</v>
      </c>
      <c r="F2959" t="s">
        <v>10658</v>
      </c>
      <c r="G2959" s="2">
        <v>43048</v>
      </c>
      <c r="H2959" s="1">
        <v>1632</v>
      </c>
      <c r="I2959" s="1">
        <v>1631</v>
      </c>
      <c r="J2959" s="1">
        <v>1631</v>
      </c>
      <c r="K2959" s="1">
        <v>652.4</v>
      </c>
    </row>
    <row r="2960" spans="1:11" x14ac:dyDescent="0.25">
      <c r="A2960" t="s">
        <v>18152</v>
      </c>
      <c r="B2960" t="s">
        <v>18151</v>
      </c>
      <c r="C2960" t="s">
        <v>18150</v>
      </c>
      <c r="D2960" t="s">
        <v>18149</v>
      </c>
      <c r="E2960" t="s">
        <v>13338</v>
      </c>
      <c r="F2960" t="s">
        <v>4</v>
      </c>
      <c r="G2960" s="2">
        <v>43014</v>
      </c>
      <c r="H2960" s="1">
        <v>339257</v>
      </c>
      <c r="I2960" s="1">
        <v>339020</v>
      </c>
      <c r="J2960" s="1">
        <v>339020</v>
      </c>
      <c r="K2960" s="1">
        <v>135608</v>
      </c>
    </row>
    <row r="2961" spans="1:11" x14ac:dyDescent="0.25">
      <c r="A2961" t="s">
        <v>18148</v>
      </c>
      <c r="B2961" t="s">
        <v>18147</v>
      </c>
      <c r="C2961" t="s">
        <v>18146</v>
      </c>
      <c r="D2961" t="s">
        <v>18145</v>
      </c>
      <c r="E2961" t="s">
        <v>13338</v>
      </c>
      <c r="F2961" t="s">
        <v>10658</v>
      </c>
      <c r="G2961" s="2">
        <v>42969</v>
      </c>
      <c r="H2961" s="1">
        <v>35758</v>
      </c>
      <c r="I2961" s="1">
        <v>35498</v>
      </c>
      <c r="J2961" s="1">
        <v>35498</v>
      </c>
      <c r="K2961" s="1">
        <v>17089.599999999999</v>
      </c>
    </row>
    <row r="2962" spans="1:11" x14ac:dyDescent="0.25">
      <c r="A2962" t="s">
        <v>18144</v>
      </c>
      <c r="B2962" t="s">
        <v>18143</v>
      </c>
      <c r="C2962" t="s">
        <v>18142</v>
      </c>
      <c r="D2962" t="s">
        <v>18141</v>
      </c>
      <c r="E2962" t="s">
        <v>13338</v>
      </c>
      <c r="F2962" t="s">
        <v>10658</v>
      </c>
      <c r="G2962" s="2">
        <v>42989</v>
      </c>
      <c r="H2962" s="1">
        <v>37230</v>
      </c>
      <c r="I2962" s="1">
        <v>37211</v>
      </c>
      <c r="J2962" s="1">
        <v>37211</v>
      </c>
      <c r="K2962" s="1">
        <v>14884.4</v>
      </c>
    </row>
    <row r="2963" spans="1:11" x14ac:dyDescent="0.25">
      <c r="A2963" t="s">
        <v>18140</v>
      </c>
      <c r="B2963" t="s">
        <v>18139</v>
      </c>
      <c r="C2963" t="s">
        <v>18138</v>
      </c>
      <c r="D2963" t="s">
        <v>18137</v>
      </c>
      <c r="E2963" t="s">
        <v>13338</v>
      </c>
      <c r="F2963" t="s">
        <v>10658</v>
      </c>
      <c r="G2963" s="2">
        <v>42951</v>
      </c>
      <c r="H2963" s="1">
        <v>25650</v>
      </c>
      <c r="I2963" s="1">
        <v>25083</v>
      </c>
      <c r="J2963" s="1">
        <v>25083</v>
      </c>
      <c r="K2963" s="1">
        <v>11667</v>
      </c>
    </row>
    <row r="2964" spans="1:11" x14ac:dyDescent="0.25">
      <c r="A2964" t="s">
        <v>18136</v>
      </c>
      <c r="B2964" t="s">
        <v>18135</v>
      </c>
      <c r="C2964" t="s">
        <v>18134</v>
      </c>
      <c r="D2964" t="s">
        <v>18133</v>
      </c>
      <c r="E2964" t="s">
        <v>13338</v>
      </c>
      <c r="F2964" t="s">
        <v>10658</v>
      </c>
      <c r="G2964" s="2">
        <v>42951</v>
      </c>
      <c r="H2964" s="1">
        <v>101653</v>
      </c>
      <c r="I2964" s="1">
        <v>100316</v>
      </c>
      <c r="J2964" s="1">
        <v>100316</v>
      </c>
      <c r="K2964" s="1">
        <v>42888.800000000003</v>
      </c>
    </row>
    <row r="2965" spans="1:11" x14ac:dyDescent="0.25">
      <c r="A2965" t="s">
        <v>18132</v>
      </c>
      <c r="B2965" t="s">
        <v>18131</v>
      </c>
      <c r="C2965" t="s">
        <v>18130</v>
      </c>
      <c r="D2965" t="s">
        <v>18129</v>
      </c>
      <c r="E2965" t="s">
        <v>13338</v>
      </c>
      <c r="F2965" t="s">
        <v>10658</v>
      </c>
      <c r="G2965" s="2">
        <v>42956</v>
      </c>
      <c r="I2965" s="1">
        <v>9731</v>
      </c>
      <c r="J2965" s="1">
        <v>9731</v>
      </c>
      <c r="K2965" s="1">
        <v>3892.4</v>
      </c>
    </row>
    <row r="2966" spans="1:11" x14ac:dyDescent="0.25">
      <c r="A2966" t="s">
        <v>18128</v>
      </c>
      <c r="B2966" t="s">
        <v>18127</v>
      </c>
      <c r="C2966" t="s">
        <v>18126</v>
      </c>
      <c r="D2966" t="s">
        <v>18125</v>
      </c>
      <c r="E2966" t="s">
        <v>13338</v>
      </c>
      <c r="F2966" t="s">
        <v>10658</v>
      </c>
      <c r="G2966" s="2">
        <v>43065</v>
      </c>
      <c r="H2966" s="1">
        <v>42042</v>
      </c>
      <c r="I2966" s="1">
        <v>41932</v>
      </c>
      <c r="J2966" s="1">
        <v>41932</v>
      </c>
      <c r="K2966" s="1">
        <v>17062.8</v>
      </c>
    </row>
    <row r="2967" spans="1:11" x14ac:dyDescent="0.25">
      <c r="A2967" t="s">
        <v>18124</v>
      </c>
      <c r="B2967" t="s">
        <v>18123</v>
      </c>
      <c r="C2967" t="s">
        <v>18122</v>
      </c>
      <c r="D2967" t="s">
        <v>18121</v>
      </c>
      <c r="E2967" t="s">
        <v>13338</v>
      </c>
      <c r="F2967" t="s">
        <v>10658</v>
      </c>
      <c r="G2967" s="2">
        <v>42760</v>
      </c>
      <c r="I2967" s="1">
        <v>4347</v>
      </c>
      <c r="J2967" s="1">
        <v>4347</v>
      </c>
      <c r="K2967" s="1">
        <v>2173.5</v>
      </c>
    </row>
    <row r="2968" spans="1:11" x14ac:dyDescent="0.25">
      <c r="A2968" t="s">
        <v>18120</v>
      </c>
      <c r="B2968" t="s">
        <v>18119</v>
      </c>
      <c r="C2968" t="s">
        <v>18118</v>
      </c>
      <c r="D2968" t="s">
        <v>18117</v>
      </c>
      <c r="E2968" t="s">
        <v>13338</v>
      </c>
      <c r="F2968" t="s">
        <v>10658</v>
      </c>
      <c r="G2968" s="2">
        <v>42951</v>
      </c>
      <c r="H2968" s="1">
        <v>452550</v>
      </c>
      <c r="I2968" s="1">
        <v>449612</v>
      </c>
      <c r="J2968" s="1">
        <v>449612</v>
      </c>
      <c r="K2968" s="1">
        <v>188287.9</v>
      </c>
    </row>
    <row r="2969" spans="1:11" x14ac:dyDescent="0.25">
      <c r="A2969" t="s">
        <v>18116</v>
      </c>
      <c r="B2969" t="s">
        <v>18115</v>
      </c>
      <c r="C2969" t="s">
        <v>12050</v>
      </c>
      <c r="D2969" t="s">
        <v>12049</v>
      </c>
      <c r="E2969" t="s">
        <v>13338</v>
      </c>
      <c r="F2969" t="s">
        <v>10658</v>
      </c>
      <c r="G2969" s="2">
        <v>42951</v>
      </c>
      <c r="H2969" s="1">
        <v>123250</v>
      </c>
      <c r="I2969" s="1">
        <v>122432</v>
      </c>
      <c r="J2969" s="1">
        <v>122432</v>
      </c>
      <c r="K2969" s="1">
        <v>52830.7</v>
      </c>
    </row>
    <row r="2970" spans="1:11" x14ac:dyDescent="0.25">
      <c r="A2970" t="s">
        <v>18114</v>
      </c>
      <c r="B2970" t="s">
        <v>18113</v>
      </c>
      <c r="C2970" t="s">
        <v>3600</v>
      </c>
      <c r="D2970" t="s">
        <v>3599</v>
      </c>
      <c r="E2970" t="s">
        <v>13338</v>
      </c>
      <c r="F2970" t="s">
        <v>4</v>
      </c>
      <c r="G2970" s="2">
        <v>43062</v>
      </c>
      <c r="H2970" s="1">
        <v>145122</v>
      </c>
      <c r="I2970" s="1">
        <v>145071</v>
      </c>
      <c r="J2970" s="1">
        <v>145071</v>
      </c>
      <c r="K2970" s="1">
        <v>58028.4</v>
      </c>
    </row>
    <row r="2971" spans="1:11" x14ac:dyDescent="0.25">
      <c r="A2971" t="s">
        <v>18112</v>
      </c>
      <c r="B2971" t="s">
        <v>18111</v>
      </c>
      <c r="C2971" t="s">
        <v>1736</v>
      </c>
      <c r="D2971" t="s">
        <v>1735</v>
      </c>
      <c r="E2971" t="s">
        <v>13338</v>
      </c>
      <c r="F2971" t="s">
        <v>10658</v>
      </c>
      <c r="G2971" s="2">
        <v>42964</v>
      </c>
      <c r="H2971" s="1">
        <v>721206</v>
      </c>
      <c r="I2971" s="1">
        <v>716690</v>
      </c>
      <c r="J2971" s="1">
        <v>716690</v>
      </c>
      <c r="K2971" s="1">
        <v>298899.5</v>
      </c>
    </row>
    <row r="2972" spans="1:11" x14ac:dyDescent="0.25">
      <c r="A2972" t="s">
        <v>18110</v>
      </c>
      <c r="B2972" t="s">
        <v>18109</v>
      </c>
      <c r="C2972" t="s">
        <v>1302</v>
      </c>
      <c r="D2972" t="s">
        <v>1301</v>
      </c>
      <c r="E2972" t="s">
        <v>13338</v>
      </c>
      <c r="F2972" t="s">
        <v>10658</v>
      </c>
      <c r="G2972" s="2">
        <v>43011</v>
      </c>
      <c r="H2972" s="1">
        <v>34981</v>
      </c>
      <c r="I2972" s="1">
        <v>186526</v>
      </c>
      <c r="J2972" s="1">
        <v>186526</v>
      </c>
      <c r="K2972" s="1">
        <v>74610.399999999994</v>
      </c>
    </row>
    <row r="2973" spans="1:11" x14ac:dyDescent="0.25">
      <c r="A2973" t="s">
        <v>18108</v>
      </c>
      <c r="B2973" t="s">
        <v>18107</v>
      </c>
      <c r="C2973" t="s">
        <v>18106</v>
      </c>
      <c r="D2973" t="s">
        <v>18105</v>
      </c>
      <c r="E2973" t="s">
        <v>13338</v>
      </c>
      <c r="F2973" t="s">
        <v>10658</v>
      </c>
      <c r="G2973" s="2">
        <v>42977</v>
      </c>
      <c r="H2973" s="1">
        <v>81398</v>
      </c>
      <c r="I2973" s="1">
        <v>81357</v>
      </c>
      <c r="J2973" s="1">
        <v>81357</v>
      </c>
      <c r="K2973" s="1">
        <v>32542.799999999999</v>
      </c>
    </row>
    <row r="2974" spans="1:11" x14ac:dyDescent="0.25">
      <c r="A2974" t="s">
        <v>18104</v>
      </c>
      <c r="B2974" t="s">
        <v>18103</v>
      </c>
      <c r="C2974" t="s">
        <v>18102</v>
      </c>
      <c r="D2974" t="s">
        <v>18101</v>
      </c>
      <c r="E2974" t="s">
        <v>13338</v>
      </c>
      <c r="F2974" t="s">
        <v>10658</v>
      </c>
      <c r="G2974" s="2">
        <v>42950</v>
      </c>
      <c r="H2974" s="1">
        <v>347821</v>
      </c>
      <c r="I2974" s="1">
        <v>271099</v>
      </c>
      <c r="J2974" s="1">
        <v>271099</v>
      </c>
      <c r="K2974" s="1">
        <v>115931.3</v>
      </c>
    </row>
    <row r="2975" spans="1:11" x14ac:dyDescent="0.25">
      <c r="A2975" t="s">
        <v>18100</v>
      </c>
      <c r="B2975" t="s">
        <v>18099</v>
      </c>
      <c r="C2975" t="s">
        <v>18098</v>
      </c>
      <c r="D2975" t="s">
        <v>18097</v>
      </c>
      <c r="E2975" t="s">
        <v>13338</v>
      </c>
      <c r="F2975" t="s">
        <v>10658</v>
      </c>
      <c r="G2975" s="2">
        <v>42993</v>
      </c>
      <c r="H2975" s="1">
        <v>14058</v>
      </c>
      <c r="I2975" s="1">
        <v>14022</v>
      </c>
      <c r="J2975" s="1">
        <v>14022</v>
      </c>
      <c r="K2975" s="1">
        <v>5608.8</v>
      </c>
    </row>
    <row r="2976" spans="1:11" x14ac:dyDescent="0.25">
      <c r="A2976" t="s">
        <v>18096</v>
      </c>
      <c r="B2976" t="s">
        <v>18095</v>
      </c>
      <c r="C2976" t="s">
        <v>18094</v>
      </c>
      <c r="D2976" t="s">
        <v>18093</v>
      </c>
      <c r="E2976" t="s">
        <v>13338</v>
      </c>
      <c r="F2976" t="s">
        <v>10658</v>
      </c>
      <c r="G2976" s="2">
        <v>42993</v>
      </c>
      <c r="H2976" s="1">
        <v>128389</v>
      </c>
      <c r="I2976" s="1">
        <v>128203</v>
      </c>
      <c r="J2976" s="1">
        <v>128203</v>
      </c>
      <c r="K2976" s="1">
        <v>51281.2</v>
      </c>
    </row>
    <row r="2977" spans="1:11" x14ac:dyDescent="0.25">
      <c r="A2977" t="s">
        <v>18092</v>
      </c>
      <c r="B2977" t="s">
        <v>18091</v>
      </c>
      <c r="C2977" t="s">
        <v>18090</v>
      </c>
      <c r="D2977" t="s">
        <v>18089</v>
      </c>
      <c r="E2977" t="s">
        <v>13338</v>
      </c>
      <c r="F2977" t="s">
        <v>10658</v>
      </c>
      <c r="G2977" s="2">
        <v>42991</v>
      </c>
      <c r="H2977" s="1">
        <v>19977</v>
      </c>
      <c r="I2977" s="1">
        <v>19964</v>
      </c>
      <c r="J2977" s="1">
        <v>19964</v>
      </c>
      <c r="K2977" s="1">
        <v>7985.6</v>
      </c>
    </row>
    <row r="2978" spans="1:11" x14ac:dyDescent="0.25">
      <c r="A2978" t="s">
        <v>18088</v>
      </c>
      <c r="B2978" t="s">
        <v>18087</v>
      </c>
      <c r="C2978" t="s">
        <v>18086</v>
      </c>
      <c r="D2978" t="s">
        <v>18085</v>
      </c>
      <c r="E2978" t="s">
        <v>13338</v>
      </c>
      <c r="F2978" t="s">
        <v>10658</v>
      </c>
      <c r="G2978" s="2">
        <v>42993</v>
      </c>
      <c r="I2978" s="1">
        <v>3938</v>
      </c>
      <c r="J2978" s="1">
        <v>3938</v>
      </c>
      <c r="K2978" s="1">
        <v>1575.2</v>
      </c>
    </row>
    <row r="2979" spans="1:11" x14ac:dyDescent="0.25">
      <c r="A2979" t="s">
        <v>18084</v>
      </c>
      <c r="B2979" t="s">
        <v>18083</v>
      </c>
      <c r="C2979" t="s">
        <v>18082</v>
      </c>
      <c r="D2979" t="s">
        <v>18081</v>
      </c>
      <c r="E2979" t="s">
        <v>13338</v>
      </c>
      <c r="F2979" t="s">
        <v>10658</v>
      </c>
      <c r="G2979" s="2">
        <v>42964</v>
      </c>
      <c r="H2979" s="1">
        <v>5000</v>
      </c>
      <c r="I2979" s="1">
        <v>2372</v>
      </c>
      <c r="J2979" s="1">
        <v>2372</v>
      </c>
      <c r="K2979" s="1">
        <v>948.8</v>
      </c>
    </row>
    <row r="2980" spans="1:11" x14ac:dyDescent="0.25">
      <c r="A2980" t="s">
        <v>18080</v>
      </c>
      <c r="B2980" t="s">
        <v>18079</v>
      </c>
      <c r="C2980" t="s">
        <v>4835</v>
      </c>
      <c r="D2980" t="s">
        <v>18078</v>
      </c>
      <c r="E2980" t="s">
        <v>13338</v>
      </c>
      <c r="F2980" t="s">
        <v>10658</v>
      </c>
      <c r="G2980" s="2">
        <v>42969</v>
      </c>
      <c r="H2980" s="1">
        <v>7851</v>
      </c>
      <c r="I2980" s="1">
        <v>7843</v>
      </c>
      <c r="J2980" s="1">
        <v>7843</v>
      </c>
      <c r="K2980" s="1">
        <v>3137.2</v>
      </c>
    </row>
    <row r="2981" spans="1:11" x14ac:dyDescent="0.25">
      <c r="A2981" t="s">
        <v>18077</v>
      </c>
      <c r="B2981" t="s">
        <v>18076</v>
      </c>
      <c r="C2981" t="s">
        <v>10275</v>
      </c>
      <c r="D2981" t="s">
        <v>10274</v>
      </c>
      <c r="E2981" t="s">
        <v>13338</v>
      </c>
      <c r="F2981" t="s">
        <v>10658</v>
      </c>
      <c r="G2981" s="2">
        <v>43059</v>
      </c>
      <c r="H2981" s="1">
        <v>45031</v>
      </c>
      <c r="I2981" s="1">
        <v>44986</v>
      </c>
      <c r="J2981" s="1">
        <v>44986</v>
      </c>
      <c r="K2981" s="1">
        <v>17994.400000000001</v>
      </c>
    </row>
    <row r="2982" spans="1:11" x14ac:dyDescent="0.25">
      <c r="A2982" t="s">
        <v>18075</v>
      </c>
      <c r="B2982" t="s">
        <v>18074</v>
      </c>
      <c r="C2982" t="s">
        <v>18073</v>
      </c>
      <c r="D2982" t="s">
        <v>18072</v>
      </c>
      <c r="E2982" t="s">
        <v>13338</v>
      </c>
      <c r="F2982" t="s">
        <v>10658</v>
      </c>
      <c r="G2982" s="2">
        <v>43014</v>
      </c>
      <c r="H2982" s="1">
        <v>183520</v>
      </c>
      <c r="I2982" s="1">
        <v>162082</v>
      </c>
      <c r="J2982" s="1">
        <v>162082</v>
      </c>
      <c r="K2982" s="1">
        <v>68621.8</v>
      </c>
    </row>
    <row r="2983" spans="1:11" x14ac:dyDescent="0.25">
      <c r="A2983" t="s">
        <v>18071</v>
      </c>
      <c r="B2983" t="s">
        <v>18070</v>
      </c>
      <c r="C2983" t="s">
        <v>18069</v>
      </c>
      <c r="D2983" t="s">
        <v>18068</v>
      </c>
      <c r="E2983" t="s">
        <v>13338</v>
      </c>
      <c r="F2983" t="s">
        <v>10658</v>
      </c>
      <c r="G2983" s="2">
        <v>42964</v>
      </c>
      <c r="H2983" s="1">
        <v>806228</v>
      </c>
      <c r="I2983" s="1">
        <v>805825</v>
      </c>
      <c r="J2983" s="1">
        <v>805825</v>
      </c>
      <c r="K2983" s="1">
        <v>322330</v>
      </c>
    </row>
    <row r="2984" spans="1:11" x14ac:dyDescent="0.25">
      <c r="A2984" t="s">
        <v>18067</v>
      </c>
      <c r="B2984" t="s">
        <v>18066</v>
      </c>
      <c r="C2984" t="s">
        <v>18065</v>
      </c>
      <c r="D2984" t="s">
        <v>18064</v>
      </c>
      <c r="E2984" t="s">
        <v>13338</v>
      </c>
      <c r="F2984" t="s">
        <v>10658</v>
      </c>
      <c r="G2984" s="2">
        <v>42971</v>
      </c>
      <c r="I2984" s="1">
        <v>8056</v>
      </c>
      <c r="J2984" s="1">
        <v>8056</v>
      </c>
      <c r="K2984" s="1">
        <v>3222.4</v>
      </c>
    </row>
    <row r="2985" spans="1:11" x14ac:dyDescent="0.25">
      <c r="A2985" t="s">
        <v>18063</v>
      </c>
      <c r="B2985" t="s">
        <v>18062</v>
      </c>
      <c r="C2985" t="s">
        <v>18061</v>
      </c>
      <c r="D2985" t="s">
        <v>18060</v>
      </c>
      <c r="E2985" t="s">
        <v>13338</v>
      </c>
      <c r="F2985" t="s">
        <v>10658</v>
      </c>
      <c r="G2985" s="2">
        <v>42969</v>
      </c>
      <c r="I2985" s="1">
        <v>39032</v>
      </c>
      <c r="J2985" s="1">
        <v>39032</v>
      </c>
      <c r="K2985" s="1">
        <v>15612.8</v>
      </c>
    </row>
    <row r="2986" spans="1:11" x14ac:dyDescent="0.25">
      <c r="A2986" t="s">
        <v>18059</v>
      </c>
      <c r="B2986" t="s">
        <v>18058</v>
      </c>
      <c r="C2986" t="s">
        <v>18057</v>
      </c>
      <c r="D2986" t="s">
        <v>18056</v>
      </c>
      <c r="E2986" t="s">
        <v>13338</v>
      </c>
      <c r="F2986" t="s">
        <v>10658</v>
      </c>
      <c r="G2986" s="2">
        <v>43048</v>
      </c>
      <c r="H2986" s="1">
        <v>124709</v>
      </c>
      <c r="I2986" s="1">
        <v>124559</v>
      </c>
      <c r="J2986" s="1">
        <v>124559</v>
      </c>
      <c r="K2986" s="1">
        <v>51240.9</v>
      </c>
    </row>
    <row r="2987" spans="1:11" x14ac:dyDescent="0.25">
      <c r="A2987" t="s">
        <v>18055</v>
      </c>
      <c r="B2987" t="s">
        <v>18054</v>
      </c>
      <c r="C2987" t="s">
        <v>18053</v>
      </c>
      <c r="D2987" t="s">
        <v>18052</v>
      </c>
      <c r="E2987" t="s">
        <v>13338</v>
      </c>
      <c r="F2987" t="s">
        <v>10658</v>
      </c>
      <c r="G2987" s="2">
        <v>43004</v>
      </c>
      <c r="H2987" s="1">
        <v>390622</v>
      </c>
      <c r="I2987" s="1">
        <v>382538</v>
      </c>
      <c r="J2987" s="1">
        <v>382538</v>
      </c>
      <c r="K2987" s="1">
        <v>165661.5</v>
      </c>
    </row>
    <row r="2988" spans="1:11" x14ac:dyDescent="0.25">
      <c r="A2988" t="s">
        <v>18051</v>
      </c>
      <c r="B2988" t="s">
        <v>18050</v>
      </c>
      <c r="C2988" t="s">
        <v>3712</v>
      </c>
      <c r="D2988" t="s">
        <v>3711</v>
      </c>
      <c r="E2988" t="s">
        <v>13338</v>
      </c>
      <c r="F2988" t="s">
        <v>10658</v>
      </c>
      <c r="G2988" s="2">
        <v>43046</v>
      </c>
      <c r="H2988" s="1">
        <v>27690</v>
      </c>
      <c r="I2988" s="1">
        <v>26766</v>
      </c>
      <c r="J2988" s="1">
        <v>26766</v>
      </c>
      <c r="K2988" s="1">
        <v>13383</v>
      </c>
    </row>
    <row r="2989" spans="1:11" x14ac:dyDescent="0.25">
      <c r="A2989" t="s">
        <v>18049</v>
      </c>
      <c r="B2989" t="s">
        <v>18048</v>
      </c>
      <c r="C2989" t="s">
        <v>18047</v>
      </c>
      <c r="D2989" t="s">
        <v>18046</v>
      </c>
      <c r="E2989" t="s">
        <v>13338</v>
      </c>
      <c r="F2989" t="s">
        <v>10658</v>
      </c>
      <c r="G2989" s="2">
        <v>42977</v>
      </c>
      <c r="H2989" s="1">
        <v>44817</v>
      </c>
      <c r="I2989" s="1">
        <v>43003</v>
      </c>
      <c r="J2989" s="1">
        <v>43003</v>
      </c>
      <c r="K2989" s="1">
        <v>19091.8</v>
      </c>
    </row>
    <row r="2990" spans="1:11" x14ac:dyDescent="0.25">
      <c r="A2990" t="s">
        <v>18045</v>
      </c>
      <c r="B2990" t="s">
        <v>18044</v>
      </c>
      <c r="C2990" t="s">
        <v>18043</v>
      </c>
      <c r="D2990" t="s">
        <v>18042</v>
      </c>
      <c r="E2990" t="s">
        <v>13338</v>
      </c>
      <c r="F2990" t="s">
        <v>10658</v>
      </c>
      <c r="G2990" s="2">
        <v>43048</v>
      </c>
      <c r="H2990" s="1">
        <v>87110</v>
      </c>
      <c r="I2990" s="1">
        <v>88614</v>
      </c>
      <c r="J2990" s="1">
        <v>88614</v>
      </c>
      <c r="K2990" s="1">
        <v>35657.5</v>
      </c>
    </row>
    <row r="2991" spans="1:11" x14ac:dyDescent="0.25">
      <c r="A2991" t="s">
        <v>18041</v>
      </c>
      <c r="B2991" t="s">
        <v>18040</v>
      </c>
      <c r="C2991" t="s">
        <v>18039</v>
      </c>
      <c r="D2991" t="s">
        <v>18038</v>
      </c>
      <c r="E2991" t="s">
        <v>13338</v>
      </c>
      <c r="F2991" t="s">
        <v>4</v>
      </c>
      <c r="G2991" s="2">
        <v>42993</v>
      </c>
      <c r="H2991" s="1">
        <v>2080</v>
      </c>
      <c r="I2991" s="1">
        <v>2079</v>
      </c>
      <c r="J2991" s="1">
        <v>2079</v>
      </c>
      <c r="K2991" s="1">
        <v>831.6</v>
      </c>
    </row>
    <row r="2992" spans="1:11" x14ac:dyDescent="0.25">
      <c r="A2992" t="s">
        <v>18037</v>
      </c>
      <c r="B2992" t="s">
        <v>18036</v>
      </c>
      <c r="C2992" t="s">
        <v>504</v>
      </c>
      <c r="D2992" t="s">
        <v>503</v>
      </c>
      <c r="E2992" t="s">
        <v>13338</v>
      </c>
      <c r="F2992" t="s">
        <v>10658</v>
      </c>
      <c r="G2992" s="2">
        <v>42760</v>
      </c>
      <c r="H2992" s="1">
        <v>70363</v>
      </c>
      <c r="I2992" s="1">
        <v>70191</v>
      </c>
      <c r="J2992" s="1">
        <v>70191</v>
      </c>
      <c r="K2992" s="1">
        <v>25970.67</v>
      </c>
    </row>
    <row r="2993" spans="1:11" x14ac:dyDescent="0.25">
      <c r="A2993" t="s">
        <v>18035</v>
      </c>
      <c r="B2993" t="s">
        <v>18034</v>
      </c>
      <c r="C2993" t="s">
        <v>18033</v>
      </c>
      <c r="D2993" t="s">
        <v>18032</v>
      </c>
      <c r="E2993" t="s">
        <v>13338</v>
      </c>
      <c r="F2993" t="s">
        <v>10658</v>
      </c>
      <c r="G2993" s="2">
        <v>43034</v>
      </c>
      <c r="H2993" s="1">
        <v>182545</v>
      </c>
      <c r="I2993" s="1">
        <v>182406</v>
      </c>
      <c r="J2993" s="1">
        <v>182406</v>
      </c>
      <c r="K2993" s="1">
        <v>73856.399999999994</v>
      </c>
    </row>
    <row r="2994" spans="1:11" x14ac:dyDescent="0.25">
      <c r="A2994" t="s">
        <v>18031</v>
      </c>
      <c r="B2994" t="s">
        <v>18030</v>
      </c>
      <c r="C2994" t="s">
        <v>18029</v>
      </c>
      <c r="D2994" t="s">
        <v>18028</v>
      </c>
      <c r="E2994" t="s">
        <v>13338</v>
      </c>
      <c r="F2994" t="s">
        <v>10658</v>
      </c>
      <c r="G2994" s="2">
        <v>43027</v>
      </c>
      <c r="H2994" s="1">
        <v>16920</v>
      </c>
      <c r="I2994" s="1">
        <v>13695</v>
      </c>
      <c r="J2994" s="1">
        <v>13695</v>
      </c>
      <c r="K2994" s="1">
        <v>6001.9</v>
      </c>
    </row>
    <row r="2995" spans="1:11" x14ac:dyDescent="0.25">
      <c r="A2995" t="s">
        <v>18027</v>
      </c>
      <c r="B2995" t="s">
        <v>18026</v>
      </c>
      <c r="C2995" t="s">
        <v>7631</v>
      </c>
      <c r="D2995" t="s">
        <v>7630</v>
      </c>
      <c r="E2995" t="s">
        <v>13338</v>
      </c>
      <c r="F2995" t="s">
        <v>10658</v>
      </c>
      <c r="G2995" s="2">
        <v>43026</v>
      </c>
      <c r="H2995" s="1">
        <v>23889</v>
      </c>
      <c r="I2995" s="1">
        <v>23781</v>
      </c>
      <c r="J2995" s="1">
        <v>23781</v>
      </c>
      <c r="K2995" s="1">
        <v>9604.1</v>
      </c>
    </row>
    <row r="2996" spans="1:11" x14ac:dyDescent="0.25">
      <c r="A2996" t="s">
        <v>18025</v>
      </c>
      <c r="B2996" t="s">
        <v>18024</v>
      </c>
      <c r="C2996" t="s">
        <v>2340</v>
      </c>
      <c r="D2996" t="s">
        <v>2339</v>
      </c>
      <c r="E2996" t="s">
        <v>13338</v>
      </c>
      <c r="F2996" t="s">
        <v>10658</v>
      </c>
      <c r="G2996" s="2">
        <v>42873</v>
      </c>
      <c r="H2996" s="1">
        <v>124372</v>
      </c>
      <c r="I2996" s="1">
        <v>124310</v>
      </c>
      <c r="J2996" s="1">
        <v>124310</v>
      </c>
      <c r="K2996" s="1">
        <v>49724</v>
      </c>
    </row>
    <row r="2997" spans="1:11" x14ac:dyDescent="0.25">
      <c r="A2997" t="s">
        <v>18023</v>
      </c>
      <c r="B2997" t="s">
        <v>18022</v>
      </c>
      <c r="C2997" t="s">
        <v>18021</v>
      </c>
      <c r="D2997" t="s">
        <v>18020</v>
      </c>
      <c r="E2997" t="s">
        <v>13338</v>
      </c>
      <c r="F2997" t="s">
        <v>10658</v>
      </c>
      <c r="G2997" s="2">
        <v>43033</v>
      </c>
      <c r="I2997" s="1">
        <v>240840</v>
      </c>
      <c r="J2997" s="1">
        <v>240840</v>
      </c>
      <c r="K2997" s="1">
        <v>104361.4</v>
      </c>
    </row>
    <row r="2998" spans="1:11" x14ac:dyDescent="0.25">
      <c r="A2998" t="s">
        <v>18019</v>
      </c>
      <c r="B2998" t="s">
        <v>18018</v>
      </c>
      <c r="C2998" t="s">
        <v>15116</v>
      </c>
      <c r="D2998" t="s">
        <v>18017</v>
      </c>
      <c r="E2998" t="s">
        <v>13338</v>
      </c>
      <c r="F2998" t="s">
        <v>10658</v>
      </c>
      <c r="G2998" s="2">
        <v>43048</v>
      </c>
      <c r="H2998" s="1">
        <v>104394</v>
      </c>
      <c r="I2998" s="1">
        <v>104342</v>
      </c>
      <c r="J2998" s="1">
        <v>104342</v>
      </c>
      <c r="K2998" s="1">
        <v>41736.800000000003</v>
      </c>
    </row>
    <row r="2999" spans="1:11" x14ac:dyDescent="0.25">
      <c r="A2999" t="s">
        <v>18016</v>
      </c>
      <c r="B2999" t="s">
        <v>18015</v>
      </c>
      <c r="C2999" t="s">
        <v>18014</v>
      </c>
      <c r="D2999" t="s">
        <v>18013</v>
      </c>
      <c r="E2999" t="s">
        <v>13338</v>
      </c>
      <c r="F2999" t="s">
        <v>10658</v>
      </c>
      <c r="G2999" s="2">
        <v>43020</v>
      </c>
      <c r="H2999" s="1">
        <v>3940</v>
      </c>
      <c r="I2999" s="1">
        <v>3938</v>
      </c>
      <c r="J2999" s="1">
        <v>3938</v>
      </c>
      <c r="K2999" s="1">
        <v>1740.9</v>
      </c>
    </row>
    <row r="3000" spans="1:11" x14ac:dyDescent="0.25">
      <c r="A3000" t="s">
        <v>18012</v>
      </c>
      <c r="B3000" t="s">
        <v>18011</v>
      </c>
      <c r="C3000" t="s">
        <v>3285</v>
      </c>
      <c r="D3000" t="s">
        <v>3284</v>
      </c>
      <c r="E3000" t="s">
        <v>13338</v>
      </c>
      <c r="F3000" t="s">
        <v>10658</v>
      </c>
      <c r="G3000" s="2">
        <v>42970</v>
      </c>
      <c r="H3000" s="1">
        <v>152998</v>
      </c>
      <c r="I3000" s="1">
        <v>145693</v>
      </c>
      <c r="J3000" s="1">
        <v>145693</v>
      </c>
      <c r="K3000" s="1">
        <v>66953.600000000006</v>
      </c>
    </row>
    <row r="3001" spans="1:11" x14ac:dyDescent="0.25">
      <c r="A3001" t="s">
        <v>18010</v>
      </c>
      <c r="B3001" t="s">
        <v>18009</v>
      </c>
      <c r="C3001" t="s">
        <v>1686</v>
      </c>
      <c r="D3001" t="s">
        <v>1685</v>
      </c>
      <c r="E3001" t="s">
        <v>13338</v>
      </c>
      <c r="F3001" t="s">
        <v>10658</v>
      </c>
      <c r="G3001" s="2">
        <v>43003</v>
      </c>
      <c r="H3001" s="1">
        <v>27018</v>
      </c>
      <c r="I3001" s="1">
        <v>26991</v>
      </c>
      <c r="J3001" s="1">
        <v>26991</v>
      </c>
      <c r="K3001" s="1">
        <v>10796.4</v>
      </c>
    </row>
    <row r="3002" spans="1:11" x14ac:dyDescent="0.25">
      <c r="A3002" t="s">
        <v>18008</v>
      </c>
      <c r="B3002" t="s">
        <v>18007</v>
      </c>
      <c r="C3002" t="s">
        <v>18006</v>
      </c>
      <c r="D3002" t="s">
        <v>18005</v>
      </c>
      <c r="E3002" t="s">
        <v>13338</v>
      </c>
      <c r="F3002" t="s">
        <v>10658</v>
      </c>
      <c r="G3002" s="2">
        <v>42989</v>
      </c>
      <c r="H3002" s="1">
        <v>33043</v>
      </c>
      <c r="I3002" s="1">
        <v>32984</v>
      </c>
      <c r="J3002" s="1">
        <v>32984</v>
      </c>
      <c r="K3002" s="1">
        <v>13193.6</v>
      </c>
    </row>
    <row r="3003" spans="1:11" x14ac:dyDescent="0.25">
      <c r="A3003" t="s">
        <v>18004</v>
      </c>
      <c r="B3003" t="s">
        <v>18003</v>
      </c>
      <c r="C3003" t="s">
        <v>7938</v>
      </c>
      <c r="D3003" t="s">
        <v>7937</v>
      </c>
      <c r="E3003" t="s">
        <v>13338</v>
      </c>
      <c r="F3003" t="s">
        <v>4</v>
      </c>
      <c r="G3003" s="2">
        <v>43041</v>
      </c>
      <c r="H3003" s="1">
        <v>93878</v>
      </c>
      <c r="J3003" s="1">
        <v>93878</v>
      </c>
      <c r="K3003" s="1">
        <v>37939</v>
      </c>
    </row>
    <row r="3004" spans="1:11" x14ac:dyDescent="0.25">
      <c r="A3004" t="s">
        <v>18002</v>
      </c>
      <c r="B3004" t="s">
        <v>18001</v>
      </c>
      <c r="C3004" t="s">
        <v>12735</v>
      </c>
      <c r="D3004" t="s">
        <v>12734</v>
      </c>
      <c r="E3004" t="s">
        <v>13338</v>
      </c>
      <c r="F3004" t="s">
        <v>10658</v>
      </c>
      <c r="G3004" s="2">
        <v>42969</v>
      </c>
      <c r="H3004" s="1">
        <v>187564</v>
      </c>
      <c r="I3004" s="1">
        <v>187433</v>
      </c>
      <c r="J3004" s="1">
        <v>187433</v>
      </c>
      <c r="K3004" s="1">
        <v>75754.5</v>
      </c>
    </row>
    <row r="3005" spans="1:11" x14ac:dyDescent="0.25">
      <c r="A3005" t="s">
        <v>18000</v>
      </c>
      <c r="B3005" t="s">
        <v>17999</v>
      </c>
      <c r="C3005" t="s">
        <v>17998</v>
      </c>
      <c r="D3005" t="s">
        <v>17997</v>
      </c>
      <c r="E3005" t="s">
        <v>13338</v>
      </c>
      <c r="F3005" t="s">
        <v>4</v>
      </c>
      <c r="G3005" s="2">
        <v>42963</v>
      </c>
      <c r="H3005" s="1">
        <v>5266</v>
      </c>
      <c r="J3005" s="1">
        <v>5266</v>
      </c>
      <c r="K3005" s="1">
        <v>2106.4</v>
      </c>
    </row>
    <row r="3006" spans="1:11" x14ac:dyDescent="0.25">
      <c r="A3006" t="s">
        <v>17996</v>
      </c>
      <c r="B3006" t="s">
        <v>17995</v>
      </c>
      <c r="C3006" t="s">
        <v>17994</v>
      </c>
      <c r="D3006" t="s">
        <v>17993</v>
      </c>
      <c r="E3006" t="s">
        <v>13338</v>
      </c>
      <c r="F3006" t="s">
        <v>10658</v>
      </c>
      <c r="G3006" s="2">
        <v>43014</v>
      </c>
      <c r="H3006" s="1">
        <v>4532</v>
      </c>
      <c r="I3006" s="1">
        <v>4529</v>
      </c>
      <c r="J3006" s="1">
        <v>4529</v>
      </c>
      <c r="K3006" s="1">
        <v>1811.6</v>
      </c>
    </row>
    <row r="3007" spans="1:11" x14ac:dyDescent="0.25">
      <c r="A3007" t="s">
        <v>17992</v>
      </c>
      <c r="B3007" t="s">
        <v>17991</v>
      </c>
      <c r="C3007" t="s">
        <v>17990</v>
      </c>
      <c r="D3007" t="s">
        <v>17989</v>
      </c>
      <c r="E3007" t="s">
        <v>13338</v>
      </c>
      <c r="F3007" t="s">
        <v>10658</v>
      </c>
      <c r="G3007" s="2">
        <v>43011</v>
      </c>
      <c r="I3007" s="1">
        <v>368672</v>
      </c>
      <c r="J3007" s="1">
        <v>368672</v>
      </c>
      <c r="K3007" s="1">
        <v>157010.9</v>
      </c>
    </row>
    <row r="3008" spans="1:11" x14ac:dyDescent="0.25">
      <c r="A3008" t="s">
        <v>17988</v>
      </c>
      <c r="B3008" t="s">
        <v>17987</v>
      </c>
      <c r="C3008" t="s">
        <v>274</v>
      </c>
      <c r="D3008" t="s">
        <v>273</v>
      </c>
      <c r="E3008" t="s">
        <v>13338</v>
      </c>
      <c r="F3008" t="s">
        <v>10658</v>
      </c>
      <c r="G3008" s="2">
        <v>43062</v>
      </c>
      <c r="I3008" s="1">
        <v>84332</v>
      </c>
      <c r="J3008" s="1">
        <v>84332</v>
      </c>
      <c r="K3008" s="1">
        <v>33732.800000000003</v>
      </c>
    </row>
    <row r="3009" spans="1:11" x14ac:dyDescent="0.25">
      <c r="A3009" t="s">
        <v>17986</v>
      </c>
      <c r="B3009" t="s">
        <v>17985</v>
      </c>
      <c r="C3009" t="s">
        <v>17984</v>
      </c>
      <c r="D3009" t="s">
        <v>17983</v>
      </c>
      <c r="E3009" t="s">
        <v>13338</v>
      </c>
      <c r="F3009" t="s">
        <v>10658</v>
      </c>
      <c r="G3009" s="2">
        <v>43054</v>
      </c>
      <c r="I3009" s="1">
        <v>414729</v>
      </c>
      <c r="J3009" s="1">
        <v>414729</v>
      </c>
      <c r="K3009" s="1">
        <v>207116.4</v>
      </c>
    </row>
    <row r="3010" spans="1:11" x14ac:dyDescent="0.25">
      <c r="A3010" t="s">
        <v>17982</v>
      </c>
      <c r="B3010" t="s">
        <v>17981</v>
      </c>
      <c r="C3010" t="s">
        <v>17980</v>
      </c>
      <c r="D3010" t="s">
        <v>17979</v>
      </c>
      <c r="E3010" t="s">
        <v>13338</v>
      </c>
      <c r="F3010" t="s">
        <v>10658</v>
      </c>
      <c r="G3010" s="2">
        <v>43014</v>
      </c>
      <c r="H3010" s="1">
        <v>115272</v>
      </c>
      <c r="I3010" s="1">
        <v>115214</v>
      </c>
      <c r="J3010" s="1">
        <v>115214</v>
      </c>
      <c r="K3010" s="1">
        <v>46085.599999999999</v>
      </c>
    </row>
    <row r="3011" spans="1:11" x14ac:dyDescent="0.25">
      <c r="A3011" t="s">
        <v>17978</v>
      </c>
      <c r="B3011" t="s">
        <v>17977</v>
      </c>
      <c r="C3011" t="s">
        <v>10133</v>
      </c>
      <c r="D3011" t="s">
        <v>10132</v>
      </c>
      <c r="E3011" t="s">
        <v>13338</v>
      </c>
      <c r="F3011" t="s">
        <v>10658</v>
      </c>
      <c r="G3011" s="2">
        <v>42963</v>
      </c>
      <c r="H3011" s="1">
        <v>100626</v>
      </c>
      <c r="I3011" s="1">
        <v>100576</v>
      </c>
      <c r="J3011" s="1">
        <v>100576</v>
      </c>
      <c r="K3011" s="1">
        <v>40230.400000000001</v>
      </c>
    </row>
    <row r="3012" spans="1:11" x14ac:dyDescent="0.25">
      <c r="A3012" t="s">
        <v>17976</v>
      </c>
      <c r="B3012" t="s">
        <v>17975</v>
      </c>
      <c r="C3012" t="s">
        <v>763</v>
      </c>
      <c r="D3012" t="s">
        <v>762</v>
      </c>
      <c r="E3012" t="s">
        <v>13338</v>
      </c>
      <c r="F3012" t="s">
        <v>10658</v>
      </c>
      <c r="G3012" s="2">
        <v>42969</v>
      </c>
      <c r="H3012" s="1">
        <v>316705</v>
      </c>
      <c r="I3012" s="1">
        <v>332778</v>
      </c>
      <c r="J3012" s="1">
        <v>332778</v>
      </c>
      <c r="K3012" s="1">
        <v>140209.60000000001</v>
      </c>
    </row>
    <row r="3013" spans="1:11" x14ac:dyDescent="0.25">
      <c r="A3013" t="s">
        <v>17974</v>
      </c>
      <c r="B3013" t="s">
        <v>17973</v>
      </c>
      <c r="C3013" t="s">
        <v>11132</v>
      </c>
      <c r="D3013" t="s">
        <v>11131</v>
      </c>
      <c r="E3013" t="s">
        <v>13338</v>
      </c>
      <c r="F3013" t="s">
        <v>4</v>
      </c>
      <c r="G3013" s="2">
        <v>42977</v>
      </c>
      <c r="H3013" s="1">
        <v>14394</v>
      </c>
      <c r="J3013" s="1">
        <v>14394</v>
      </c>
      <c r="K3013" s="1">
        <v>6939</v>
      </c>
    </row>
    <row r="3014" spans="1:11" x14ac:dyDescent="0.25">
      <c r="A3014" t="s">
        <v>17972</v>
      </c>
      <c r="B3014" t="s">
        <v>17971</v>
      </c>
      <c r="C3014" t="s">
        <v>17970</v>
      </c>
      <c r="D3014" t="s">
        <v>17969</v>
      </c>
      <c r="E3014" t="s">
        <v>13338</v>
      </c>
      <c r="F3014" t="s">
        <v>10658</v>
      </c>
      <c r="G3014" s="2">
        <v>43003</v>
      </c>
      <c r="H3014" s="1">
        <v>25766</v>
      </c>
      <c r="I3014" s="1">
        <v>25705</v>
      </c>
      <c r="J3014" s="1">
        <v>25705</v>
      </c>
      <c r="K3014" s="1">
        <v>10308.9</v>
      </c>
    </row>
    <row r="3015" spans="1:11" x14ac:dyDescent="0.25">
      <c r="A3015" t="s">
        <v>17968</v>
      </c>
      <c r="B3015" t="s">
        <v>17967</v>
      </c>
      <c r="C3015" t="s">
        <v>17966</v>
      </c>
      <c r="D3015" t="s">
        <v>17965</v>
      </c>
      <c r="E3015" t="s">
        <v>13338</v>
      </c>
      <c r="F3015" t="s">
        <v>10658</v>
      </c>
      <c r="G3015" s="2">
        <v>43003</v>
      </c>
      <c r="I3015" s="1">
        <v>1953</v>
      </c>
      <c r="J3015" s="1">
        <v>1953</v>
      </c>
      <c r="K3015" s="1">
        <v>781.2</v>
      </c>
    </row>
    <row r="3016" spans="1:11" x14ac:dyDescent="0.25">
      <c r="A3016" t="s">
        <v>17964</v>
      </c>
      <c r="B3016" t="s">
        <v>17963</v>
      </c>
      <c r="C3016" t="s">
        <v>17962</v>
      </c>
      <c r="D3016" t="s">
        <v>17961</v>
      </c>
      <c r="E3016" t="s">
        <v>13338</v>
      </c>
      <c r="F3016" t="s">
        <v>10658</v>
      </c>
      <c r="G3016" s="2">
        <v>43020</v>
      </c>
      <c r="H3016" s="1">
        <v>6162</v>
      </c>
      <c r="I3016" s="1">
        <v>6034</v>
      </c>
      <c r="J3016" s="1">
        <v>6034</v>
      </c>
      <c r="K3016" s="1">
        <v>2779.7</v>
      </c>
    </row>
    <row r="3017" spans="1:11" x14ac:dyDescent="0.25">
      <c r="A3017" t="s">
        <v>17960</v>
      </c>
      <c r="B3017" t="s">
        <v>17959</v>
      </c>
      <c r="C3017" t="s">
        <v>5442</v>
      </c>
      <c r="D3017" t="s">
        <v>5441</v>
      </c>
      <c r="E3017" t="s">
        <v>13338</v>
      </c>
      <c r="F3017" t="s">
        <v>4</v>
      </c>
      <c r="G3017" s="2">
        <v>42999</v>
      </c>
      <c r="I3017" s="1">
        <v>63760</v>
      </c>
      <c r="J3017" s="1">
        <v>63760</v>
      </c>
      <c r="K3017" s="1">
        <v>25504</v>
      </c>
    </row>
    <row r="3018" spans="1:11" x14ac:dyDescent="0.25">
      <c r="A3018" t="s">
        <v>17958</v>
      </c>
      <c r="B3018" t="s">
        <v>17957</v>
      </c>
      <c r="C3018" t="s">
        <v>17956</v>
      </c>
      <c r="D3018" t="s">
        <v>17955</v>
      </c>
      <c r="E3018" t="s">
        <v>13338</v>
      </c>
      <c r="F3018" t="s">
        <v>10658</v>
      </c>
      <c r="G3018" s="2">
        <v>42950</v>
      </c>
      <c r="H3018" s="1">
        <v>7246</v>
      </c>
      <c r="I3018" s="1">
        <v>7243</v>
      </c>
      <c r="J3018" s="1">
        <v>7243</v>
      </c>
      <c r="K3018" s="1">
        <v>2897.2</v>
      </c>
    </row>
    <row r="3019" spans="1:11" x14ac:dyDescent="0.25">
      <c r="A3019" t="s">
        <v>17954</v>
      </c>
      <c r="B3019" t="s">
        <v>17953</v>
      </c>
      <c r="C3019" t="s">
        <v>17342</v>
      </c>
      <c r="D3019" t="s">
        <v>17341</v>
      </c>
      <c r="E3019" t="s">
        <v>13338</v>
      </c>
      <c r="F3019" t="s">
        <v>10658</v>
      </c>
      <c r="G3019" s="2">
        <v>42873</v>
      </c>
      <c r="H3019" s="1">
        <v>30334</v>
      </c>
      <c r="I3019" s="1">
        <v>30322</v>
      </c>
      <c r="J3019" s="1">
        <v>30322</v>
      </c>
      <c r="K3019" s="1">
        <v>14874.87</v>
      </c>
    </row>
    <row r="3020" spans="1:11" x14ac:dyDescent="0.25">
      <c r="A3020" t="s">
        <v>17952</v>
      </c>
      <c r="B3020" t="s">
        <v>17951</v>
      </c>
      <c r="C3020" t="s">
        <v>17950</v>
      </c>
      <c r="D3020" t="s">
        <v>17949</v>
      </c>
      <c r="E3020" t="s">
        <v>13338</v>
      </c>
      <c r="F3020" t="s">
        <v>4</v>
      </c>
      <c r="G3020" s="2">
        <v>43048</v>
      </c>
      <c r="I3020" s="1">
        <v>10607</v>
      </c>
      <c r="J3020" s="1">
        <v>10607</v>
      </c>
      <c r="K3020" s="1">
        <v>5303.5</v>
      </c>
    </row>
    <row r="3021" spans="1:11" x14ac:dyDescent="0.25">
      <c r="A3021" t="s">
        <v>17948</v>
      </c>
      <c r="B3021" t="s">
        <v>17947</v>
      </c>
      <c r="C3021" t="s">
        <v>13074</v>
      </c>
      <c r="D3021" t="s">
        <v>13073</v>
      </c>
      <c r="E3021" t="s">
        <v>13338</v>
      </c>
      <c r="F3021" t="s">
        <v>10658</v>
      </c>
      <c r="G3021" s="2">
        <v>43018</v>
      </c>
      <c r="H3021" s="1">
        <v>152533</v>
      </c>
      <c r="I3021" s="1">
        <v>152318</v>
      </c>
      <c r="J3021" s="1">
        <v>152318</v>
      </c>
      <c r="K3021" s="1">
        <v>60927.199999999997</v>
      </c>
    </row>
    <row r="3022" spans="1:11" x14ac:dyDescent="0.25">
      <c r="A3022" t="s">
        <v>17946</v>
      </c>
      <c r="B3022" t="s">
        <v>17945</v>
      </c>
      <c r="C3022" t="s">
        <v>1496</v>
      </c>
      <c r="D3022" t="s">
        <v>1495</v>
      </c>
      <c r="E3022" t="s">
        <v>13338</v>
      </c>
      <c r="F3022" t="s">
        <v>10658</v>
      </c>
      <c r="G3022" s="2">
        <v>43024</v>
      </c>
      <c r="H3022" s="1">
        <v>1028</v>
      </c>
      <c r="I3022" s="1">
        <v>996</v>
      </c>
      <c r="J3022" s="1">
        <v>996</v>
      </c>
      <c r="K3022" s="1">
        <v>498</v>
      </c>
    </row>
    <row r="3023" spans="1:11" x14ac:dyDescent="0.25">
      <c r="A3023" t="s">
        <v>17944</v>
      </c>
      <c r="B3023" t="s">
        <v>17943</v>
      </c>
      <c r="C3023" t="s">
        <v>15723</v>
      </c>
      <c r="D3023" t="s">
        <v>15722</v>
      </c>
      <c r="E3023" t="s">
        <v>13338</v>
      </c>
      <c r="F3023" t="s">
        <v>10658</v>
      </c>
      <c r="G3023" s="2">
        <v>43046</v>
      </c>
      <c r="H3023" s="1">
        <v>770851</v>
      </c>
      <c r="I3023" s="1">
        <v>770311</v>
      </c>
      <c r="J3023" s="1">
        <v>770311</v>
      </c>
      <c r="K3023" s="1">
        <v>385155.5</v>
      </c>
    </row>
    <row r="3024" spans="1:11" x14ac:dyDescent="0.25">
      <c r="A3024" t="s">
        <v>17942</v>
      </c>
      <c r="B3024" t="s">
        <v>17941</v>
      </c>
      <c r="C3024" t="s">
        <v>17940</v>
      </c>
      <c r="D3024" t="s">
        <v>17939</v>
      </c>
      <c r="E3024" t="s">
        <v>13338</v>
      </c>
      <c r="F3024" t="s">
        <v>10658</v>
      </c>
      <c r="G3024" s="2">
        <v>42956</v>
      </c>
      <c r="I3024" s="1">
        <v>33817</v>
      </c>
      <c r="J3024" s="1">
        <v>33817</v>
      </c>
      <c r="K3024" s="1">
        <v>13526.8</v>
      </c>
    </row>
    <row r="3025" spans="1:11" x14ac:dyDescent="0.25">
      <c r="A3025" t="s">
        <v>17938</v>
      </c>
      <c r="B3025" t="s">
        <v>17937</v>
      </c>
      <c r="C3025" t="s">
        <v>17936</v>
      </c>
      <c r="D3025" t="s">
        <v>17935</v>
      </c>
      <c r="E3025" t="s">
        <v>13338</v>
      </c>
      <c r="F3025" t="s">
        <v>10658</v>
      </c>
      <c r="G3025" s="2">
        <v>43011</v>
      </c>
      <c r="H3025" s="1">
        <v>51188</v>
      </c>
      <c r="I3025" s="1">
        <v>44417</v>
      </c>
      <c r="J3025" s="1">
        <v>44417</v>
      </c>
      <c r="K3025" s="1">
        <v>21692.3</v>
      </c>
    </row>
    <row r="3026" spans="1:11" x14ac:dyDescent="0.25">
      <c r="A3026" t="s">
        <v>17934</v>
      </c>
      <c r="B3026" t="s">
        <v>17933</v>
      </c>
      <c r="C3026" t="s">
        <v>17932</v>
      </c>
      <c r="D3026" t="s">
        <v>17931</v>
      </c>
      <c r="E3026" t="s">
        <v>13338</v>
      </c>
      <c r="F3026" t="s">
        <v>10658</v>
      </c>
      <c r="G3026" s="2">
        <v>43018</v>
      </c>
      <c r="H3026" s="1">
        <v>1094</v>
      </c>
      <c r="I3026" s="1">
        <v>1093</v>
      </c>
      <c r="J3026" s="1">
        <v>1093</v>
      </c>
      <c r="K3026" s="1">
        <v>437.2</v>
      </c>
    </row>
    <row r="3027" spans="1:11" x14ac:dyDescent="0.25">
      <c r="A3027" t="s">
        <v>17930</v>
      </c>
      <c r="B3027" t="s">
        <v>17929</v>
      </c>
      <c r="C3027" t="s">
        <v>17928</v>
      </c>
      <c r="D3027" t="s">
        <v>17927</v>
      </c>
      <c r="E3027" t="s">
        <v>13338</v>
      </c>
      <c r="F3027" t="s">
        <v>10658</v>
      </c>
      <c r="G3027" s="2">
        <v>43024</v>
      </c>
      <c r="H3027" s="1">
        <v>10179</v>
      </c>
      <c r="I3027" s="1">
        <v>10131</v>
      </c>
      <c r="J3027" s="1">
        <v>10131</v>
      </c>
      <c r="K3027" s="1">
        <v>4052.4</v>
      </c>
    </row>
    <row r="3028" spans="1:11" x14ac:dyDescent="0.25">
      <c r="A3028" t="s">
        <v>17926</v>
      </c>
      <c r="B3028" t="s">
        <v>17925</v>
      </c>
      <c r="C3028" t="s">
        <v>7671</v>
      </c>
      <c r="D3028" t="s">
        <v>7670</v>
      </c>
      <c r="E3028" t="s">
        <v>13338</v>
      </c>
      <c r="F3028" t="s">
        <v>10658</v>
      </c>
      <c r="G3028" s="2">
        <v>42997</v>
      </c>
      <c r="I3028" s="1">
        <v>158683</v>
      </c>
      <c r="J3028" s="1">
        <v>158683</v>
      </c>
      <c r="K3028" s="1">
        <v>79341.5</v>
      </c>
    </row>
    <row r="3029" spans="1:11" x14ac:dyDescent="0.25">
      <c r="A3029" t="s">
        <v>17924</v>
      </c>
      <c r="B3029" t="s">
        <v>17923</v>
      </c>
      <c r="C3029" t="s">
        <v>17922</v>
      </c>
      <c r="D3029" t="s">
        <v>17921</v>
      </c>
      <c r="E3029" t="s">
        <v>13338</v>
      </c>
      <c r="F3029" t="s">
        <v>4</v>
      </c>
      <c r="G3029" s="2">
        <v>43020</v>
      </c>
      <c r="H3029" s="1">
        <v>2510</v>
      </c>
      <c r="I3029" s="1">
        <v>2509</v>
      </c>
      <c r="J3029" s="1">
        <v>2509</v>
      </c>
      <c r="K3029" s="1">
        <v>1003.6</v>
      </c>
    </row>
    <row r="3030" spans="1:11" x14ac:dyDescent="0.25">
      <c r="A3030" t="s">
        <v>17920</v>
      </c>
      <c r="B3030" t="s">
        <v>17919</v>
      </c>
      <c r="C3030" t="s">
        <v>17918</v>
      </c>
      <c r="D3030" t="s">
        <v>17917</v>
      </c>
      <c r="E3030" t="s">
        <v>13338</v>
      </c>
      <c r="F3030" t="s">
        <v>10658</v>
      </c>
      <c r="G3030" s="2">
        <v>42773</v>
      </c>
      <c r="H3030" s="1">
        <v>23416</v>
      </c>
      <c r="I3030" s="1">
        <v>23139</v>
      </c>
      <c r="J3030" s="1">
        <v>23139</v>
      </c>
      <c r="K3030" s="1">
        <v>10437.719999999999</v>
      </c>
    </row>
    <row r="3031" spans="1:11" x14ac:dyDescent="0.25">
      <c r="A3031" t="s">
        <v>17916</v>
      </c>
      <c r="B3031" t="s">
        <v>17915</v>
      </c>
      <c r="C3031" t="s">
        <v>17914</v>
      </c>
      <c r="D3031" t="s">
        <v>17913</v>
      </c>
      <c r="E3031" t="s">
        <v>13338</v>
      </c>
      <c r="F3031" t="s">
        <v>4</v>
      </c>
      <c r="G3031" s="2">
        <v>42964</v>
      </c>
      <c r="H3031" s="1">
        <v>973464</v>
      </c>
      <c r="I3031" s="1">
        <v>1277178</v>
      </c>
      <c r="J3031" s="1">
        <v>1277178</v>
      </c>
      <c r="K3031" s="1">
        <v>556258.69999999995</v>
      </c>
    </row>
    <row r="3032" spans="1:11" x14ac:dyDescent="0.25">
      <c r="A3032" t="s">
        <v>17912</v>
      </c>
      <c r="B3032" t="s">
        <v>17911</v>
      </c>
      <c r="C3032" t="s">
        <v>2482</v>
      </c>
      <c r="D3032" t="s">
        <v>2481</v>
      </c>
      <c r="E3032" t="s">
        <v>13338</v>
      </c>
      <c r="F3032" t="s">
        <v>10658</v>
      </c>
      <c r="G3032" s="2">
        <v>42955</v>
      </c>
      <c r="H3032" s="1">
        <v>218082</v>
      </c>
      <c r="I3032" s="1">
        <v>217973</v>
      </c>
      <c r="J3032" s="1">
        <v>217973</v>
      </c>
      <c r="K3032" s="1">
        <v>87189.2</v>
      </c>
    </row>
    <row r="3033" spans="1:11" x14ac:dyDescent="0.25">
      <c r="A3033" t="s">
        <v>17910</v>
      </c>
      <c r="B3033" t="s">
        <v>17909</v>
      </c>
      <c r="C3033" t="s">
        <v>9437</v>
      </c>
      <c r="D3033" t="s">
        <v>9436</v>
      </c>
      <c r="E3033" t="s">
        <v>13338</v>
      </c>
      <c r="F3033" t="s">
        <v>10658</v>
      </c>
      <c r="G3033" s="2">
        <v>43059</v>
      </c>
      <c r="H3033" s="1">
        <v>323334</v>
      </c>
      <c r="I3033" s="1">
        <v>318097</v>
      </c>
      <c r="J3033" s="1">
        <v>318097</v>
      </c>
      <c r="K3033" s="1">
        <v>141525.70000000001</v>
      </c>
    </row>
    <row r="3034" spans="1:11" x14ac:dyDescent="0.25">
      <c r="A3034" t="s">
        <v>17908</v>
      </c>
      <c r="B3034" t="s">
        <v>17907</v>
      </c>
      <c r="C3034" t="s">
        <v>17906</v>
      </c>
      <c r="D3034" t="s">
        <v>17905</v>
      </c>
      <c r="E3034" t="s">
        <v>13338</v>
      </c>
      <c r="F3034" t="s">
        <v>10658</v>
      </c>
      <c r="G3034" s="2">
        <v>43031</v>
      </c>
      <c r="H3034" s="1">
        <v>270982</v>
      </c>
      <c r="I3034" s="1">
        <v>265895</v>
      </c>
      <c r="J3034" s="1">
        <v>265895</v>
      </c>
      <c r="K3034" s="1">
        <v>106358</v>
      </c>
    </row>
    <row r="3035" spans="1:11" x14ac:dyDescent="0.25">
      <c r="A3035" t="s">
        <v>17904</v>
      </c>
      <c r="B3035" t="s">
        <v>17903</v>
      </c>
      <c r="C3035" t="s">
        <v>17902</v>
      </c>
      <c r="D3035" t="s">
        <v>17901</v>
      </c>
      <c r="E3035" t="s">
        <v>13338</v>
      </c>
      <c r="F3035" t="s">
        <v>10658</v>
      </c>
      <c r="G3035" s="2">
        <v>42999</v>
      </c>
      <c r="H3035" s="1">
        <v>502998</v>
      </c>
      <c r="I3035" s="1">
        <v>502964</v>
      </c>
      <c r="J3035" s="1">
        <v>502964</v>
      </c>
      <c r="K3035" s="1">
        <v>215950.3</v>
      </c>
    </row>
    <row r="3036" spans="1:11" x14ac:dyDescent="0.25">
      <c r="A3036" t="s">
        <v>17900</v>
      </c>
      <c r="B3036" t="s">
        <v>17899</v>
      </c>
      <c r="C3036" t="s">
        <v>17898</v>
      </c>
      <c r="D3036" t="s">
        <v>17897</v>
      </c>
      <c r="E3036" t="s">
        <v>13338</v>
      </c>
      <c r="F3036" t="s">
        <v>10658</v>
      </c>
      <c r="G3036" s="2">
        <v>43052</v>
      </c>
      <c r="H3036" s="1">
        <v>7138</v>
      </c>
      <c r="I3036" s="1">
        <v>7134</v>
      </c>
      <c r="J3036" s="1">
        <v>7134</v>
      </c>
      <c r="K3036" s="1">
        <v>3407.8</v>
      </c>
    </row>
    <row r="3037" spans="1:11" x14ac:dyDescent="0.25">
      <c r="A3037" t="s">
        <v>17896</v>
      </c>
      <c r="B3037" t="s">
        <v>17895</v>
      </c>
      <c r="C3037" t="s">
        <v>7509</v>
      </c>
      <c r="D3037" t="s">
        <v>17894</v>
      </c>
      <c r="E3037" t="s">
        <v>13338</v>
      </c>
      <c r="F3037" t="s">
        <v>4</v>
      </c>
      <c r="G3037" s="2">
        <v>43034</v>
      </c>
      <c r="H3037" s="1">
        <v>16162</v>
      </c>
      <c r="I3037" s="1">
        <v>16154</v>
      </c>
      <c r="J3037" s="1">
        <v>16154</v>
      </c>
      <c r="K3037" s="1">
        <v>6461.6</v>
      </c>
    </row>
    <row r="3038" spans="1:11" x14ac:dyDescent="0.25">
      <c r="A3038" t="s">
        <v>17893</v>
      </c>
      <c r="B3038" t="s">
        <v>17892</v>
      </c>
      <c r="C3038" t="s">
        <v>6715</v>
      </c>
      <c r="D3038" t="s">
        <v>6714</v>
      </c>
      <c r="E3038" t="s">
        <v>13338</v>
      </c>
      <c r="F3038" t="s">
        <v>10658</v>
      </c>
      <c r="G3038" s="2">
        <v>42956</v>
      </c>
      <c r="H3038" s="1">
        <v>138702</v>
      </c>
      <c r="I3038" s="1">
        <v>136774</v>
      </c>
      <c r="J3038" s="1">
        <v>136774</v>
      </c>
      <c r="K3038" s="1">
        <v>60178.5</v>
      </c>
    </row>
    <row r="3039" spans="1:11" x14ac:dyDescent="0.25">
      <c r="A3039" t="s">
        <v>17891</v>
      </c>
      <c r="B3039" t="s">
        <v>17890</v>
      </c>
      <c r="C3039" t="s">
        <v>10095</v>
      </c>
      <c r="D3039" t="s">
        <v>10094</v>
      </c>
      <c r="E3039" t="s">
        <v>13338</v>
      </c>
      <c r="F3039" t="s">
        <v>10658</v>
      </c>
      <c r="G3039" s="2">
        <v>42951</v>
      </c>
      <c r="H3039" s="1">
        <v>43330</v>
      </c>
      <c r="I3039" s="1">
        <v>43300</v>
      </c>
      <c r="J3039" s="1">
        <v>43300</v>
      </c>
      <c r="K3039" s="1">
        <v>21650</v>
      </c>
    </row>
    <row r="3040" spans="1:11" x14ac:dyDescent="0.25">
      <c r="A3040" t="s">
        <v>17889</v>
      </c>
      <c r="B3040" t="s">
        <v>17888</v>
      </c>
      <c r="C3040" t="s">
        <v>2058</v>
      </c>
      <c r="D3040" t="s">
        <v>2057</v>
      </c>
      <c r="E3040" t="s">
        <v>13338</v>
      </c>
      <c r="F3040" t="s">
        <v>10658</v>
      </c>
      <c r="G3040" s="2">
        <v>42951</v>
      </c>
      <c r="H3040" s="1">
        <v>51814</v>
      </c>
      <c r="I3040" s="1">
        <v>51778</v>
      </c>
      <c r="J3040" s="1">
        <v>51778</v>
      </c>
      <c r="K3040" s="1">
        <v>25889</v>
      </c>
    </row>
    <row r="3041" spans="1:11" x14ac:dyDescent="0.25">
      <c r="A3041" t="s">
        <v>17887</v>
      </c>
      <c r="B3041" t="s">
        <v>17886</v>
      </c>
      <c r="C3041" t="s">
        <v>52</v>
      </c>
      <c r="D3041" t="s">
        <v>51</v>
      </c>
      <c r="E3041" t="s">
        <v>13338</v>
      </c>
      <c r="F3041" t="s">
        <v>10658</v>
      </c>
      <c r="G3041" s="2">
        <v>43048</v>
      </c>
      <c r="I3041" s="1">
        <v>2320260</v>
      </c>
      <c r="J3041" s="1">
        <v>2320260</v>
      </c>
      <c r="K3041" s="1">
        <v>1121334.2</v>
      </c>
    </row>
    <row r="3042" spans="1:11" x14ac:dyDescent="0.25">
      <c r="A3042" t="s">
        <v>17885</v>
      </c>
      <c r="B3042" t="s">
        <v>17884</v>
      </c>
      <c r="C3042" t="s">
        <v>17883</v>
      </c>
      <c r="D3042" t="s">
        <v>17882</v>
      </c>
      <c r="E3042" t="s">
        <v>13338</v>
      </c>
      <c r="F3042" t="s">
        <v>10658</v>
      </c>
      <c r="G3042" s="2">
        <v>42971</v>
      </c>
      <c r="I3042" s="1">
        <v>51045</v>
      </c>
      <c r="J3042" s="1">
        <v>51045</v>
      </c>
      <c r="K3042" s="1">
        <v>21687.8</v>
      </c>
    </row>
    <row r="3043" spans="1:11" x14ac:dyDescent="0.25">
      <c r="A3043" t="s">
        <v>17881</v>
      </c>
      <c r="B3043" t="s">
        <v>17880</v>
      </c>
      <c r="C3043" t="s">
        <v>17879</v>
      </c>
      <c r="D3043" t="s">
        <v>17878</v>
      </c>
      <c r="E3043" t="s">
        <v>13338</v>
      </c>
      <c r="F3043" t="s">
        <v>10658</v>
      </c>
      <c r="G3043" s="2">
        <v>42955</v>
      </c>
      <c r="H3043" s="1">
        <v>162558</v>
      </c>
      <c r="I3043" s="1">
        <v>203056</v>
      </c>
      <c r="J3043" s="1">
        <v>203056</v>
      </c>
      <c r="K3043" s="1">
        <v>81222.399999999994</v>
      </c>
    </row>
    <row r="3044" spans="1:11" x14ac:dyDescent="0.25">
      <c r="A3044" t="s">
        <v>17877</v>
      </c>
      <c r="B3044" t="s">
        <v>17876</v>
      </c>
      <c r="C3044" t="s">
        <v>3584</v>
      </c>
      <c r="D3044" t="s">
        <v>3583</v>
      </c>
      <c r="E3044" t="s">
        <v>13338</v>
      </c>
      <c r="F3044" t="s">
        <v>4</v>
      </c>
      <c r="G3044" s="2">
        <v>43052</v>
      </c>
      <c r="H3044" s="1">
        <v>186824</v>
      </c>
      <c r="I3044" s="1">
        <v>186553</v>
      </c>
      <c r="J3044" s="1">
        <v>186553</v>
      </c>
      <c r="K3044" s="1">
        <v>74621.2</v>
      </c>
    </row>
    <row r="3045" spans="1:11" x14ac:dyDescent="0.25">
      <c r="A3045" t="s">
        <v>17875</v>
      </c>
      <c r="B3045" t="s">
        <v>17874</v>
      </c>
      <c r="C3045" t="s">
        <v>10257</v>
      </c>
      <c r="D3045" t="s">
        <v>17873</v>
      </c>
      <c r="E3045" t="s">
        <v>13338</v>
      </c>
      <c r="F3045" t="s">
        <v>10658</v>
      </c>
      <c r="G3045" s="2">
        <v>43077</v>
      </c>
      <c r="I3045" s="1">
        <v>450853</v>
      </c>
      <c r="J3045" s="1">
        <v>450853</v>
      </c>
      <c r="K3045" s="1">
        <v>180341.2</v>
      </c>
    </row>
    <row r="3046" spans="1:11" x14ac:dyDescent="0.25">
      <c r="A3046" t="s">
        <v>17872</v>
      </c>
      <c r="B3046" t="s">
        <v>17871</v>
      </c>
      <c r="C3046" t="s">
        <v>17870</v>
      </c>
      <c r="D3046" t="s">
        <v>17869</v>
      </c>
      <c r="E3046" t="s">
        <v>13338</v>
      </c>
      <c r="F3046" t="s">
        <v>10658</v>
      </c>
      <c r="G3046" s="2">
        <v>43003</v>
      </c>
      <c r="H3046" s="1">
        <v>2958</v>
      </c>
      <c r="I3046" s="1">
        <v>2940</v>
      </c>
      <c r="J3046" s="1">
        <v>2940</v>
      </c>
      <c r="K3046" s="1">
        <v>1176</v>
      </c>
    </row>
    <row r="3047" spans="1:11" x14ac:dyDescent="0.25">
      <c r="A3047" t="s">
        <v>17868</v>
      </c>
      <c r="B3047" t="s">
        <v>17867</v>
      </c>
      <c r="C3047" t="s">
        <v>17866</v>
      </c>
      <c r="D3047" t="s">
        <v>17865</v>
      </c>
      <c r="E3047" t="s">
        <v>13338</v>
      </c>
      <c r="F3047" t="s">
        <v>4</v>
      </c>
      <c r="G3047" s="2">
        <v>43054</v>
      </c>
      <c r="I3047" s="1">
        <v>68420</v>
      </c>
      <c r="J3047" s="1">
        <v>68420</v>
      </c>
      <c r="K3047" s="1">
        <v>28014.799999999999</v>
      </c>
    </row>
    <row r="3048" spans="1:11" x14ac:dyDescent="0.25">
      <c r="A3048" t="s">
        <v>17864</v>
      </c>
      <c r="B3048" t="s">
        <v>17863</v>
      </c>
      <c r="C3048" t="s">
        <v>17862</v>
      </c>
      <c r="D3048" t="s">
        <v>17861</v>
      </c>
      <c r="E3048" t="s">
        <v>13338</v>
      </c>
      <c r="F3048" t="s">
        <v>4</v>
      </c>
      <c r="G3048" s="2">
        <v>43048</v>
      </c>
      <c r="H3048" s="1">
        <v>31372</v>
      </c>
      <c r="I3048" s="1">
        <v>31194</v>
      </c>
      <c r="J3048" s="1">
        <v>31194</v>
      </c>
      <c r="K3048" s="1">
        <v>12963.9</v>
      </c>
    </row>
    <row r="3049" spans="1:11" x14ac:dyDescent="0.25">
      <c r="A3049" t="s">
        <v>17860</v>
      </c>
      <c r="B3049" t="s">
        <v>17859</v>
      </c>
      <c r="C3049" t="s">
        <v>17858</v>
      </c>
      <c r="D3049" t="s">
        <v>17857</v>
      </c>
      <c r="E3049" t="s">
        <v>13338</v>
      </c>
      <c r="F3049" t="s">
        <v>10658</v>
      </c>
      <c r="G3049" s="2">
        <v>42956</v>
      </c>
      <c r="H3049" s="1">
        <v>1402</v>
      </c>
      <c r="I3049" s="1">
        <v>1401</v>
      </c>
      <c r="J3049" s="1">
        <v>1401</v>
      </c>
      <c r="K3049" s="1">
        <v>560.4</v>
      </c>
    </row>
    <row r="3050" spans="1:11" x14ac:dyDescent="0.25">
      <c r="A3050" t="s">
        <v>17856</v>
      </c>
      <c r="B3050" t="s">
        <v>17855</v>
      </c>
      <c r="C3050" t="s">
        <v>17854</v>
      </c>
      <c r="D3050" t="s">
        <v>17853</v>
      </c>
      <c r="E3050" t="s">
        <v>13338</v>
      </c>
      <c r="F3050" t="s">
        <v>10658</v>
      </c>
      <c r="G3050" s="2">
        <v>42955</v>
      </c>
      <c r="H3050" s="1">
        <v>55780</v>
      </c>
      <c r="I3050" s="1">
        <v>55724</v>
      </c>
      <c r="J3050" s="1">
        <v>55724</v>
      </c>
      <c r="K3050" s="1">
        <v>22293.7</v>
      </c>
    </row>
    <row r="3051" spans="1:11" x14ac:dyDescent="0.25">
      <c r="A3051" t="s">
        <v>17852</v>
      </c>
      <c r="B3051" t="s">
        <v>17851</v>
      </c>
      <c r="C3051" t="s">
        <v>17850</v>
      </c>
      <c r="D3051" t="s">
        <v>17849</v>
      </c>
      <c r="E3051" t="s">
        <v>13338</v>
      </c>
      <c r="F3051" t="s">
        <v>10658</v>
      </c>
      <c r="G3051" s="2">
        <v>42956</v>
      </c>
      <c r="H3051" s="1">
        <v>1056</v>
      </c>
      <c r="I3051" s="1">
        <v>1055</v>
      </c>
      <c r="J3051" s="1">
        <v>1055</v>
      </c>
      <c r="K3051" s="1">
        <v>422</v>
      </c>
    </row>
    <row r="3052" spans="1:11" x14ac:dyDescent="0.25">
      <c r="A3052" t="s">
        <v>17848</v>
      </c>
      <c r="B3052" t="s">
        <v>17847</v>
      </c>
      <c r="C3052" t="s">
        <v>17846</v>
      </c>
      <c r="D3052" t="s">
        <v>17845</v>
      </c>
      <c r="E3052" t="s">
        <v>13338</v>
      </c>
      <c r="F3052" t="s">
        <v>10658</v>
      </c>
      <c r="G3052" s="2">
        <v>42951</v>
      </c>
      <c r="H3052" s="1">
        <v>55000</v>
      </c>
      <c r="I3052" s="1">
        <v>59478</v>
      </c>
      <c r="J3052" s="1">
        <v>59478</v>
      </c>
      <c r="K3052" s="1">
        <v>23791.200000000001</v>
      </c>
    </row>
    <row r="3053" spans="1:11" x14ac:dyDescent="0.25">
      <c r="A3053" t="s">
        <v>17844</v>
      </c>
      <c r="B3053" t="s">
        <v>17843</v>
      </c>
      <c r="C3053" t="s">
        <v>11850</v>
      </c>
      <c r="D3053" t="s">
        <v>11849</v>
      </c>
      <c r="E3053" t="s">
        <v>13338</v>
      </c>
      <c r="F3053" t="s">
        <v>4</v>
      </c>
      <c r="G3053" s="2">
        <v>42951</v>
      </c>
      <c r="H3053" s="1">
        <v>48608</v>
      </c>
      <c r="I3053" s="1">
        <v>34013.4</v>
      </c>
      <c r="J3053" s="1">
        <v>34013.4</v>
      </c>
      <c r="K3053" s="1">
        <v>13605.36</v>
      </c>
    </row>
    <row r="3054" spans="1:11" x14ac:dyDescent="0.25">
      <c r="A3054" t="s">
        <v>17842</v>
      </c>
      <c r="B3054" t="s">
        <v>17841</v>
      </c>
      <c r="C3054" t="s">
        <v>12854</v>
      </c>
      <c r="D3054" t="s">
        <v>12853</v>
      </c>
      <c r="E3054" t="s">
        <v>13338</v>
      </c>
      <c r="F3054" t="s">
        <v>4</v>
      </c>
      <c r="G3054" s="2">
        <v>42951</v>
      </c>
      <c r="H3054" s="1">
        <v>116978</v>
      </c>
      <c r="I3054" s="1">
        <v>115270.97</v>
      </c>
      <c r="J3054" s="1">
        <v>115270.97</v>
      </c>
      <c r="K3054" s="1">
        <v>46108.387999999999</v>
      </c>
    </row>
    <row r="3055" spans="1:11" x14ac:dyDescent="0.25">
      <c r="A3055" t="s">
        <v>17840</v>
      </c>
      <c r="B3055" t="s">
        <v>17839</v>
      </c>
      <c r="C3055" t="s">
        <v>17838</v>
      </c>
      <c r="D3055" t="s">
        <v>17837</v>
      </c>
      <c r="E3055" t="s">
        <v>13338</v>
      </c>
      <c r="F3055" t="s">
        <v>4</v>
      </c>
      <c r="G3055" s="2">
        <v>42951</v>
      </c>
      <c r="H3055" s="1">
        <v>301848</v>
      </c>
      <c r="I3055" s="1">
        <v>211216.3</v>
      </c>
      <c r="J3055" s="1">
        <v>211216.3</v>
      </c>
      <c r="K3055" s="1">
        <v>84486.52</v>
      </c>
    </row>
    <row r="3056" spans="1:11" x14ac:dyDescent="0.25">
      <c r="A3056" t="s">
        <v>17836</v>
      </c>
      <c r="B3056" t="s">
        <v>17835</v>
      </c>
      <c r="C3056" t="s">
        <v>17834</v>
      </c>
      <c r="D3056" t="s">
        <v>17833</v>
      </c>
      <c r="E3056" t="s">
        <v>13338</v>
      </c>
      <c r="F3056" t="s">
        <v>10658</v>
      </c>
      <c r="G3056" s="2">
        <v>42950</v>
      </c>
      <c r="H3056" s="1">
        <v>24426</v>
      </c>
      <c r="I3056" s="1">
        <v>24418</v>
      </c>
      <c r="J3056" s="1">
        <v>24418</v>
      </c>
      <c r="K3056" s="1">
        <v>9767.2000000000007</v>
      </c>
    </row>
    <row r="3057" spans="1:11" x14ac:dyDescent="0.25">
      <c r="A3057" t="s">
        <v>17832</v>
      </c>
      <c r="B3057" t="s">
        <v>17831</v>
      </c>
      <c r="C3057" t="s">
        <v>17830</v>
      </c>
      <c r="D3057" t="s">
        <v>17829</v>
      </c>
      <c r="E3057" t="s">
        <v>13338</v>
      </c>
      <c r="F3057" t="s">
        <v>10658</v>
      </c>
      <c r="G3057" s="2">
        <v>42955</v>
      </c>
      <c r="I3057" s="1">
        <v>11424</v>
      </c>
      <c r="J3057" s="1">
        <v>11424</v>
      </c>
      <c r="K3057" s="1">
        <v>5712</v>
      </c>
    </row>
    <row r="3058" spans="1:11" x14ac:dyDescent="0.25">
      <c r="A3058" t="s">
        <v>17828</v>
      </c>
      <c r="B3058" t="s">
        <v>17827</v>
      </c>
      <c r="C3058" t="s">
        <v>10774</v>
      </c>
      <c r="D3058" t="s">
        <v>10773</v>
      </c>
      <c r="E3058" t="s">
        <v>13338</v>
      </c>
      <c r="F3058" t="s">
        <v>10658</v>
      </c>
      <c r="G3058" s="2">
        <v>42969</v>
      </c>
      <c r="I3058" s="1">
        <v>687262</v>
      </c>
      <c r="J3058" s="1">
        <v>687262</v>
      </c>
      <c r="K3058" s="1">
        <v>313606.90000000002</v>
      </c>
    </row>
    <row r="3059" spans="1:11" x14ac:dyDescent="0.25">
      <c r="A3059" t="s">
        <v>17826</v>
      </c>
      <c r="B3059" t="s">
        <v>17825</v>
      </c>
      <c r="C3059" t="s">
        <v>10672</v>
      </c>
      <c r="D3059" t="s">
        <v>10671</v>
      </c>
      <c r="E3059" t="s">
        <v>13338</v>
      </c>
      <c r="F3059" t="s">
        <v>4</v>
      </c>
      <c r="G3059" s="2">
        <v>42999</v>
      </c>
      <c r="H3059" s="1">
        <v>9832</v>
      </c>
      <c r="I3059" s="1">
        <v>9827</v>
      </c>
      <c r="J3059" s="1">
        <v>9827</v>
      </c>
      <c r="K3059" s="1">
        <v>3930.8</v>
      </c>
    </row>
    <row r="3060" spans="1:11" x14ac:dyDescent="0.25">
      <c r="A3060" t="s">
        <v>17824</v>
      </c>
      <c r="B3060" t="s">
        <v>17823</v>
      </c>
      <c r="C3060" t="s">
        <v>532</v>
      </c>
      <c r="D3060" t="s">
        <v>531</v>
      </c>
      <c r="E3060" t="s">
        <v>13338</v>
      </c>
      <c r="F3060" t="s">
        <v>10658</v>
      </c>
      <c r="G3060" s="2">
        <v>42956</v>
      </c>
      <c r="H3060" s="1">
        <v>33662</v>
      </c>
      <c r="I3060" s="1">
        <v>32949</v>
      </c>
      <c r="J3060" s="1">
        <v>32949</v>
      </c>
      <c r="K3060" s="1">
        <v>15228.3</v>
      </c>
    </row>
    <row r="3061" spans="1:11" x14ac:dyDescent="0.25">
      <c r="A3061" t="s">
        <v>17822</v>
      </c>
      <c r="B3061" t="s">
        <v>17821</v>
      </c>
      <c r="C3061" t="s">
        <v>11070</v>
      </c>
      <c r="D3061" t="s">
        <v>11069</v>
      </c>
      <c r="E3061" t="s">
        <v>13338</v>
      </c>
      <c r="F3061" t="s">
        <v>10658</v>
      </c>
      <c r="G3061" s="2">
        <v>42951</v>
      </c>
      <c r="H3061" s="1">
        <v>26313</v>
      </c>
      <c r="I3061" s="1">
        <v>26287</v>
      </c>
      <c r="J3061" s="1">
        <v>26287</v>
      </c>
      <c r="K3061" s="1">
        <v>10514.8</v>
      </c>
    </row>
    <row r="3062" spans="1:11" x14ac:dyDescent="0.25">
      <c r="A3062" t="s">
        <v>17820</v>
      </c>
      <c r="B3062" t="s">
        <v>17819</v>
      </c>
      <c r="C3062" t="s">
        <v>17818</v>
      </c>
      <c r="D3062" t="s">
        <v>17817</v>
      </c>
      <c r="E3062" t="s">
        <v>13338</v>
      </c>
      <c r="F3062" t="s">
        <v>10658</v>
      </c>
      <c r="G3062" s="2">
        <v>42951</v>
      </c>
      <c r="H3062" s="1">
        <v>5642</v>
      </c>
      <c r="I3062" s="1">
        <v>5639</v>
      </c>
      <c r="J3062" s="1">
        <v>5639</v>
      </c>
      <c r="K3062" s="1">
        <v>2255.6</v>
      </c>
    </row>
    <row r="3063" spans="1:11" x14ac:dyDescent="0.25">
      <c r="A3063" t="s">
        <v>17816</v>
      </c>
      <c r="B3063" t="s">
        <v>17815</v>
      </c>
      <c r="C3063" t="s">
        <v>3900</v>
      </c>
      <c r="D3063" t="s">
        <v>3899</v>
      </c>
      <c r="E3063" t="s">
        <v>13338</v>
      </c>
      <c r="F3063" t="s">
        <v>10658</v>
      </c>
      <c r="G3063" s="2">
        <v>42951</v>
      </c>
      <c r="H3063" s="1">
        <v>70794</v>
      </c>
      <c r="I3063" s="1">
        <v>68432</v>
      </c>
      <c r="J3063" s="1">
        <v>68432</v>
      </c>
      <c r="K3063" s="1">
        <v>34216</v>
      </c>
    </row>
    <row r="3064" spans="1:11" x14ac:dyDescent="0.25">
      <c r="A3064" t="s">
        <v>17814</v>
      </c>
      <c r="B3064" t="s">
        <v>17813</v>
      </c>
      <c r="C3064" t="s">
        <v>17812</v>
      </c>
      <c r="D3064" t="s">
        <v>17811</v>
      </c>
      <c r="E3064" t="s">
        <v>13338</v>
      </c>
      <c r="F3064" t="s">
        <v>10658</v>
      </c>
      <c r="G3064" s="2">
        <v>43040</v>
      </c>
      <c r="H3064" s="1">
        <v>162121</v>
      </c>
      <c r="I3064" s="1">
        <v>161746</v>
      </c>
      <c r="J3064" s="1">
        <v>161746</v>
      </c>
      <c r="K3064" s="1">
        <v>64698.400000000001</v>
      </c>
    </row>
    <row r="3065" spans="1:11" x14ac:dyDescent="0.25">
      <c r="A3065" t="s">
        <v>17810</v>
      </c>
      <c r="B3065" t="s">
        <v>17809</v>
      </c>
      <c r="C3065" t="s">
        <v>11374</v>
      </c>
      <c r="D3065" t="s">
        <v>11373</v>
      </c>
      <c r="E3065" t="s">
        <v>13338</v>
      </c>
      <c r="F3065" t="s">
        <v>10658</v>
      </c>
      <c r="G3065" s="2">
        <v>42997</v>
      </c>
      <c r="H3065" s="1">
        <v>35836</v>
      </c>
      <c r="I3065" s="1">
        <v>35688</v>
      </c>
      <c r="J3065" s="1">
        <v>35688</v>
      </c>
      <c r="K3065" s="1">
        <v>14275.2</v>
      </c>
    </row>
    <row r="3066" spans="1:11" x14ac:dyDescent="0.25">
      <c r="A3066" t="s">
        <v>17808</v>
      </c>
      <c r="B3066" t="s">
        <v>17807</v>
      </c>
      <c r="C3066" t="s">
        <v>17806</v>
      </c>
      <c r="D3066" t="s">
        <v>17805</v>
      </c>
      <c r="E3066" t="s">
        <v>13338</v>
      </c>
      <c r="F3066" t="s">
        <v>4</v>
      </c>
      <c r="G3066" s="2">
        <v>42964</v>
      </c>
      <c r="H3066" s="1">
        <v>20288</v>
      </c>
      <c r="I3066" s="1">
        <v>19888</v>
      </c>
      <c r="J3066" s="1">
        <v>19888</v>
      </c>
      <c r="K3066" s="1">
        <v>9944</v>
      </c>
    </row>
    <row r="3067" spans="1:11" x14ac:dyDescent="0.25">
      <c r="A3067" t="s">
        <v>17804</v>
      </c>
      <c r="B3067" t="s">
        <v>17803</v>
      </c>
      <c r="C3067" t="s">
        <v>17802</v>
      </c>
      <c r="D3067" t="s">
        <v>17801</v>
      </c>
      <c r="E3067" t="s">
        <v>13338</v>
      </c>
      <c r="F3067" t="s">
        <v>10658</v>
      </c>
      <c r="G3067" s="2">
        <v>42956</v>
      </c>
      <c r="I3067" s="1">
        <v>4094</v>
      </c>
      <c r="J3067" s="1">
        <v>4094</v>
      </c>
      <c r="K3067" s="1">
        <v>1637.6</v>
      </c>
    </row>
    <row r="3068" spans="1:11" x14ac:dyDescent="0.25">
      <c r="A3068" t="s">
        <v>17800</v>
      </c>
      <c r="B3068" t="s">
        <v>17799</v>
      </c>
      <c r="C3068" t="s">
        <v>17798</v>
      </c>
      <c r="D3068" t="s">
        <v>17797</v>
      </c>
      <c r="E3068" t="s">
        <v>13338</v>
      </c>
      <c r="F3068" t="s">
        <v>10658</v>
      </c>
      <c r="G3068" s="2">
        <v>43011</v>
      </c>
      <c r="H3068" s="1">
        <v>259126</v>
      </c>
      <c r="I3068" s="1">
        <v>255684</v>
      </c>
      <c r="J3068" s="1">
        <v>255684</v>
      </c>
      <c r="K3068" s="1">
        <v>109521</v>
      </c>
    </row>
    <row r="3069" spans="1:11" x14ac:dyDescent="0.25">
      <c r="A3069" t="s">
        <v>17796</v>
      </c>
      <c r="B3069" t="s">
        <v>17795</v>
      </c>
      <c r="C3069" t="s">
        <v>17794</v>
      </c>
      <c r="D3069" t="s">
        <v>17793</v>
      </c>
      <c r="E3069" t="s">
        <v>13338</v>
      </c>
      <c r="F3069" t="s">
        <v>10658</v>
      </c>
      <c r="G3069" s="2">
        <v>43054</v>
      </c>
      <c r="H3069" s="1">
        <v>58220</v>
      </c>
      <c r="I3069" s="1">
        <v>58191</v>
      </c>
      <c r="J3069" s="1">
        <v>58191</v>
      </c>
      <c r="K3069" s="1">
        <v>23276.400000000001</v>
      </c>
    </row>
    <row r="3070" spans="1:11" x14ac:dyDescent="0.25">
      <c r="A3070" t="s">
        <v>17792</v>
      </c>
      <c r="B3070" t="s">
        <v>17791</v>
      </c>
      <c r="C3070" t="s">
        <v>17790</v>
      </c>
      <c r="D3070" t="s">
        <v>17789</v>
      </c>
      <c r="E3070" t="s">
        <v>13338</v>
      </c>
      <c r="F3070" t="s">
        <v>10658</v>
      </c>
      <c r="G3070" s="2">
        <v>43041</v>
      </c>
      <c r="I3070" s="1">
        <v>18342</v>
      </c>
      <c r="J3070" s="1">
        <v>18342</v>
      </c>
      <c r="K3070" s="1">
        <v>9171</v>
      </c>
    </row>
    <row r="3071" spans="1:11" x14ac:dyDescent="0.25">
      <c r="A3071" t="s">
        <v>17788</v>
      </c>
      <c r="B3071" t="s">
        <v>17787</v>
      </c>
      <c r="C3071" t="s">
        <v>17786</v>
      </c>
      <c r="D3071" t="s">
        <v>17785</v>
      </c>
      <c r="E3071" t="s">
        <v>13338</v>
      </c>
      <c r="F3071" t="s">
        <v>10658</v>
      </c>
      <c r="G3071" s="2">
        <v>43013</v>
      </c>
      <c r="H3071" s="1">
        <v>227388</v>
      </c>
      <c r="I3071" s="1">
        <v>226541</v>
      </c>
      <c r="J3071" s="1">
        <v>226541</v>
      </c>
      <c r="K3071" s="1">
        <v>90616.4</v>
      </c>
    </row>
    <row r="3072" spans="1:11" x14ac:dyDescent="0.25">
      <c r="A3072" t="s">
        <v>17784</v>
      </c>
      <c r="B3072" t="s">
        <v>17783</v>
      </c>
      <c r="C3072" t="s">
        <v>17782</v>
      </c>
      <c r="D3072" t="s">
        <v>17781</v>
      </c>
      <c r="E3072" t="s">
        <v>13338</v>
      </c>
      <c r="F3072" t="s">
        <v>10658</v>
      </c>
      <c r="G3072" s="2">
        <v>42955</v>
      </c>
      <c r="H3072" s="1">
        <v>671353</v>
      </c>
      <c r="I3072" s="1">
        <v>630822</v>
      </c>
      <c r="J3072" s="1">
        <v>630822</v>
      </c>
      <c r="K3072" s="1">
        <v>305974.90000000002</v>
      </c>
    </row>
    <row r="3073" spans="1:11" x14ac:dyDescent="0.25">
      <c r="A3073" t="s">
        <v>17780</v>
      </c>
      <c r="B3073" t="s">
        <v>17779</v>
      </c>
      <c r="C3073" t="s">
        <v>17778</v>
      </c>
      <c r="D3073" t="s">
        <v>17777</v>
      </c>
      <c r="E3073" t="s">
        <v>13338</v>
      </c>
      <c r="F3073" t="s">
        <v>10658</v>
      </c>
      <c r="G3073" s="2">
        <v>42956</v>
      </c>
      <c r="H3073" s="1">
        <v>92694</v>
      </c>
      <c r="I3073" s="1">
        <v>89602</v>
      </c>
      <c r="J3073" s="1">
        <v>89602</v>
      </c>
      <c r="K3073" s="1">
        <v>44801</v>
      </c>
    </row>
    <row r="3074" spans="1:11" x14ac:dyDescent="0.25">
      <c r="A3074" t="s">
        <v>17776</v>
      </c>
      <c r="B3074" t="s">
        <v>17775</v>
      </c>
      <c r="C3074" t="s">
        <v>17774</v>
      </c>
      <c r="D3074" t="s">
        <v>17773</v>
      </c>
      <c r="E3074" t="s">
        <v>13338</v>
      </c>
      <c r="F3074" t="s">
        <v>10658</v>
      </c>
      <c r="G3074" s="2">
        <v>43011</v>
      </c>
      <c r="H3074" s="1">
        <v>579816</v>
      </c>
      <c r="I3074" s="1">
        <v>578959</v>
      </c>
      <c r="J3074" s="1">
        <v>578959</v>
      </c>
      <c r="K3074" s="1">
        <v>231583.6</v>
      </c>
    </row>
    <row r="3075" spans="1:11" x14ac:dyDescent="0.25">
      <c r="A3075" t="s">
        <v>17772</v>
      </c>
      <c r="B3075" t="s">
        <v>17771</v>
      </c>
      <c r="C3075" t="s">
        <v>8397</v>
      </c>
      <c r="D3075" t="s">
        <v>8396</v>
      </c>
      <c r="E3075" t="s">
        <v>13338</v>
      </c>
      <c r="F3075" t="s">
        <v>10658</v>
      </c>
      <c r="G3075" s="2">
        <v>43014</v>
      </c>
      <c r="H3075" s="1">
        <v>760400</v>
      </c>
      <c r="I3075" s="1">
        <v>751478</v>
      </c>
      <c r="J3075" s="1">
        <v>751478</v>
      </c>
      <c r="K3075" s="1">
        <v>340108.9</v>
      </c>
    </row>
    <row r="3076" spans="1:11" x14ac:dyDescent="0.25">
      <c r="A3076" t="s">
        <v>17770</v>
      </c>
      <c r="B3076" t="s">
        <v>17769</v>
      </c>
      <c r="C3076" t="s">
        <v>17768</v>
      </c>
      <c r="D3076" t="s">
        <v>17767</v>
      </c>
      <c r="E3076" t="s">
        <v>13338</v>
      </c>
      <c r="F3076" t="s">
        <v>10658</v>
      </c>
      <c r="G3076" s="2">
        <v>43003</v>
      </c>
      <c r="I3076" s="1">
        <v>177004</v>
      </c>
      <c r="J3076" s="1">
        <v>177004</v>
      </c>
      <c r="K3076" s="1">
        <v>88502</v>
      </c>
    </row>
    <row r="3077" spans="1:11" x14ac:dyDescent="0.25">
      <c r="A3077" t="s">
        <v>17766</v>
      </c>
      <c r="B3077" t="s">
        <v>17765</v>
      </c>
      <c r="C3077" t="s">
        <v>1142</v>
      </c>
      <c r="D3077" t="s">
        <v>1141</v>
      </c>
      <c r="E3077" t="s">
        <v>13338</v>
      </c>
      <c r="F3077" t="s">
        <v>4</v>
      </c>
      <c r="G3077" s="2">
        <v>43034</v>
      </c>
      <c r="H3077" s="1">
        <v>612350</v>
      </c>
      <c r="I3077" s="1">
        <v>707047</v>
      </c>
      <c r="J3077" s="1">
        <v>707047</v>
      </c>
      <c r="K3077" s="1">
        <v>296161.8</v>
      </c>
    </row>
    <row r="3078" spans="1:11" x14ac:dyDescent="0.25">
      <c r="A3078" t="s">
        <v>17764</v>
      </c>
      <c r="B3078" t="s">
        <v>17763</v>
      </c>
      <c r="C3078" t="s">
        <v>17762</v>
      </c>
      <c r="D3078" t="s">
        <v>17761</v>
      </c>
      <c r="E3078" t="s">
        <v>13338</v>
      </c>
      <c r="F3078" t="s">
        <v>10658</v>
      </c>
      <c r="G3078" s="2">
        <v>43018</v>
      </c>
      <c r="H3078" s="1">
        <v>152735</v>
      </c>
      <c r="I3078" s="1">
        <v>152403</v>
      </c>
      <c r="J3078" s="1">
        <v>152403</v>
      </c>
      <c r="K3078" s="1">
        <v>61133.2</v>
      </c>
    </row>
    <row r="3079" spans="1:11" x14ac:dyDescent="0.25">
      <c r="A3079" t="s">
        <v>17760</v>
      </c>
      <c r="B3079" t="s">
        <v>17759</v>
      </c>
      <c r="C3079" t="s">
        <v>2392</v>
      </c>
      <c r="D3079" t="s">
        <v>2391</v>
      </c>
      <c r="E3079" t="s">
        <v>13338</v>
      </c>
      <c r="F3079" t="s">
        <v>10658</v>
      </c>
      <c r="G3079" s="2">
        <v>43003</v>
      </c>
      <c r="I3079" s="1">
        <v>155513</v>
      </c>
      <c r="J3079" s="1">
        <v>155513</v>
      </c>
      <c r="K3079" s="1">
        <v>65062.1</v>
      </c>
    </row>
    <row r="3080" spans="1:11" x14ac:dyDescent="0.25">
      <c r="A3080" t="s">
        <v>17758</v>
      </c>
      <c r="B3080" t="s">
        <v>17757</v>
      </c>
      <c r="C3080" t="s">
        <v>17756</v>
      </c>
      <c r="D3080" t="s">
        <v>17755</v>
      </c>
      <c r="E3080" t="s">
        <v>13338</v>
      </c>
      <c r="F3080" t="s">
        <v>10658</v>
      </c>
      <c r="G3080" s="2">
        <v>43046</v>
      </c>
      <c r="H3080" s="1">
        <v>1353550</v>
      </c>
      <c r="I3080" s="1">
        <v>1352076</v>
      </c>
      <c r="J3080" s="1">
        <v>1352076</v>
      </c>
      <c r="K3080" s="1">
        <v>540830.4</v>
      </c>
    </row>
    <row r="3081" spans="1:11" x14ac:dyDescent="0.25">
      <c r="A3081" t="s">
        <v>17754</v>
      </c>
      <c r="B3081" t="s">
        <v>17753</v>
      </c>
      <c r="C3081" t="s">
        <v>17752</v>
      </c>
      <c r="D3081" t="s">
        <v>17751</v>
      </c>
      <c r="E3081" t="s">
        <v>13338</v>
      </c>
      <c r="F3081" t="s">
        <v>4</v>
      </c>
      <c r="G3081" s="2">
        <v>42955</v>
      </c>
      <c r="H3081" s="1">
        <v>791371</v>
      </c>
      <c r="I3081" s="1">
        <v>775267</v>
      </c>
      <c r="J3081" s="1">
        <v>775267</v>
      </c>
      <c r="K3081" s="1">
        <v>310106.8</v>
      </c>
    </row>
    <row r="3082" spans="1:11" x14ac:dyDescent="0.25">
      <c r="A3082" t="s">
        <v>17750</v>
      </c>
      <c r="B3082" t="s">
        <v>17749</v>
      </c>
      <c r="C3082" t="s">
        <v>8687</v>
      </c>
      <c r="D3082" t="s">
        <v>8686</v>
      </c>
      <c r="E3082" t="s">
        <v>13338</v>
      </c>
      <c r="F3082" t="s">
        <v>10658</v>
      </c>
      <c r="G3082" s="2">
        <v>43011</v>
      </c>
      <c r="H3082" s="1">
        <v>224290</v>
      </c>
      <c r="I3082" s="1">
        <v>222299</v>
      </c>
      <c r="J3082" s="1">
        <v>222299</v>
      </c>
      <c r="K3082" s="1">
        <v>94500.9</v>
      </c>
    </row>
    <row r="3083" spans="1:11" x14ac:dyDescent="0.25">
      <c r="A3083" t="s">
        <v>17748</v>
      </c>
      <c r="B3083" t="s">
        <v>17747</v>
      </c>
      <c r="C3083" t="s">
        <v>1988</v>
      </c>
      <c r="D3083" t="s">
        <v>1987</v>
      </c>
      <c r="E3083" t="s">
        <v>13338</v>
      </c>
      <c r="F3083" t="s">
        <v>10658</v>
      </c>
      <c r="G3083" s="2">
        <v>43040</v>
      </c>
      <c r="H3083" s="1">
        <v>42322</v>
      </c>
      <c r="I3083" s="1">
        <v>42308</v>
      </c>
      <c r="J3083" s="1">
        <v>42308</v>
      </c>
      <c r="K3083" s="1">
        <v>18404.2</v>
      </c>
    </row>
    <row r="3084" spans="1:11" x14ac:dyDescent="0.25">
      <c r="A3084" t="s">
        <v>17746</v>
      </c>
      <c r="B3084" t="s">
        <v>17745</v>
      </c>
      <c r="C3084" t="s">
        <v>17744</v>
      </c>
      <c r="D3084" t="s">
        <v>17743</v>
      </c>
      <c r="E3084" t="s">
        <v>13338</v>
      </c>
      <c r="F3084" t="s">
        <v>10658</v>
      </c>
      <c r="G3084" s="2">
        <v>43027</v>
      </c>
      <c r="H3084" s="1">
        <v>139742</v>
      </c>
      <c r="I3084" s="1">
        <v>140192</v>
      </c>
      <c r="J3084" s="1">
        <v>140192</v>
      </c>
      <c r="K3084" s="1">
        <v>56076.800000000003</v>
      </c>
    </row>
    <row r="3085" spans="1:11" x14ac:dyDescent="0.25">
      <c r="A3085" t="s">
        <v>17742</v>
      </c>
      <c r="B3085" t="s">
        <v>17741</v>
      </c>
      <c r="C3085" t="s">
        <v>17740</v>
      </c>
      <c r="D3085" t="s">
        <v>17739</v>
      </c>
      <c r="E3085" t="s">
        <v>13338</v>
      </c>
      <c r="F3085" t="s">
        <v>4</v>
      </c>
      <c r="G3085" s="2">
        <v>43027</v>
      </c>
      <c r="H3085" s="1">
        <v>96098</v>
      </c>
      <c r="I3085" s="1">
        <v>96054</v>
      </c>
      <c r="J3085" s="1">
        <v>96054</v>
      </c>
      <c r="K3085" s="1">
        <v>38421.599999999999</v>
      </c>
    </row>
    <row r="3086" spans="1:11" x14ac:dyDescent="0.25">
      <c r="A3086" t="s">
        <v>17738</v>
      </c>
      <c r="B3086" t="s">
        <v>17737</v>
      </c>
      <c r="C3086" t="s">
        <v>17736</v>
      </c>
      <c r="D3086" t="s">
        <v>17735</v>
      </c>
      <c r="E3086" t="s">
        <v>13338</v>
      </c>
      <c r="F3086" t="s">
        <v>10658</v>
      </c>
      <c r="G3086" s="2">
        <v>42999</v>
      </c>
      <c r="H3086" s="1">
        <v>156443</v>
      </c>
      <c r="I3086" s="1">
        <v>167222</v>
      </c>
      <c r="J3086" s="1">
        <v>167222</v>
      </c>
      <c r="K3086" s="1">
        <v>83611</v>
      </c>
    </row>
    <row r="3087" spans="1:11" x14ac:dyDescent="0.25">
      <c r="A3087" t="s">
        <v>17734</v>
      </c>
      <c r="B3087" t="s">
        <v>17733</v>
      </c>
      <c r="C3087" t="s">
        <v>17732</v>
      </c>
      <c r="D3087" t="s">
        <v>17731</v>
      </c>
      <c r="E3087" t="s">
        <v>13338</v>
      </c>
      <c r="F3087" t="s">
        <v>10658</v>
      </c>
      <c r="G3087" s="2">
        <v>42999</v>
      </c>
      <c r="H3087" s="1">
        <v>13384</v>
      </c>
      <c r="I3087" s="1">
        <v>13377</v>
      </c>
      <c r="J3087" s="1">
        <v>13377</v>
      </c>
      <c r="K3087" s="1">
        <v>5350.8</v>
      </c>
    </row>
    <row r="3088" spans="1:11" x14ac:dyDescent="0.25">
      <c r="A3088" t="s">
        <v>17730</v>
      </c>
      <c r="B3088" t="s">
        <v>17729</v>
      </c>
      <c r="C3088" t="s">
        <v>17728</v>
      </c>
      <c r="D3088" t="s">
        <v>17727</v>
      </c>
      <c r="E3088" t="s">
        <v>13338</v>
      </c>
      <c r="F3088" t="s">
        <v>10658</v>
      </c>
      <c r="G3088" s="2">
        <v>43031</v>
      </c>
      <c r="H3088" s="1">
        <v>182100</v>
      </c>
      <c r="I3088" s="1">
        <v>214127</v>
      </c>
      <c r="J3088" s="1">
        <v>214127</v>
      </c>
      <c r="K3088" s="1">
        <v>107063.5</v>
      </c>
    </row>
    <row r="3089" spans="1:11" x14ac:dyDescent="0.25">
      <c r="A3089" t="s">
        <v>17726</v>
      </c>
      <c r="B3089" t="s">
        <v>17725</v>
      </c>
      <c r="C3089" t="s">
        <v>17724</v>
      </c>
      <c r="D3089" t="s">
        <v>17723</v>
      </c>
      <c r="E3089" t="s">
        <v>13338</v>
      </c>
      <c r="F3089" t="s">
        <v>10658</v>
      </c>
      <c r="G3089" s="2">
        <v>42989</v>
      </c>
      <c r="H3089" s="1">
        <v>20326</v>
      </c>
      <c r="I3089" s="1">
        <v>20317</v>
      </c>
      <c r="J3089" s="1">
        <v>20317</v>
      </c>
      <c r="K3089" s="1">
        <v>8126.8</v>
      </c>
    </row>
    <row r="3090" spans="1:11" x14ac:dyDescent="0.25">
      <c r="A3090" t="s">
        <v>17722</v>
      </c>
      <c r="B3090" t="s">
        <v>17721</v>
      </c>
      <c r="C3090" t="s">
        <v>17720</v>
      </c>
      <c r="D3090" t="s">
        <v>17719</v>
      </c>
      <c r="E3090" t="s">
        <v>13338</v>
      </c>
      <c r="F3090" t="s">
        <v>10658</v>
      </c>
      <c r="G3090" s="2">
        <v>43032</v>
      </c>
      <c r="H3090" s="1">
        <v>294079</v>
      </c>
      <c r="I3090" s="1">
        <v>287689</v>
      </c>
      <c r="J3090" s="1">
        <v>287689</v>
      </c>
      <c r="K3090" s="1">
        <v>131119.70000000001</v>
      </c>
    </row>
    <row r="3091" spans="1:11" x14ac:dyDescent="0.25">
      <c r="A3091" t="s">
        <v>17718</v>
      </c>
      <c r="B3091" t="s">
        <v>17717</v>
      </c>
      <c r="C3091" t="s">
        <v>17716</v>
      </c>
      <c r="D3091" t="s">
        <v>17715</v>
      </c>
      <c r="E3091" t="s">
        <v>13338</v>
      </c>
      <c r="F3091" t="s">
        <v>10658</v>
      </c>
      <c r="G3091" s="2">
        <v>42873</v>
      </c>
      <c r="H3091" s="1">
        <v>28204</v>
      </c>
      <c r="I3091" s="1">
        <v>28190</v>
      </c>
      <c r="J3091" s="1">
        <v>28190</v>
      </c>
      <c r="K3091" s="1">
        <v>11276</v>
      </c>
    </row>
    <row r="3092" spans="1:11" x14ac:dyDescent="0.25">
      <c r="A3092" t="s">
        <v>17714</v>
      </c>
      <c r="B3092" t="s">
        <v>17713</v>
      </c>
      <c r="C3092" t="s">
        <v>17712</v>
      </c>
      <c r="D3092" t="s">
        <v>17711</v>
      </c>
      <c r="E3092" t="s">
        <v>13338</v>
      </c>
      <c r="F3092" t="s">
        <v>10658</v>
      </c>
      <c r="G3092" s="2">
        <v>42964</v>
      </c>
      <c r="H3092" s="1">
        <v>18560</v>
      </c>
      <c r="I3092" s="1">
        <v>17940</v>
      </c>
      <c r="J3092" s="1">
        <v>17940</v>
      </c>
      <c r="K3092" s="1">
        <v>8970</v>
      </c>
    </row>
    <row r="3093" spans="1:11" x14ac:dyDescent="0.25">
      <c r="A3093" t="s">
        <v>17710</v>
      </c>
      <c r="B3093" t="s">
        <v>17709</v>
      </c>
      <c r="C3093" t="s">
        <v>17708</v>
      </c>
      <c r="D3093" t="s">
        <v>17707</v>
      </c>
      <c r="E3093" t="s">
        <v>13338</v>
      </c>
      <c r="F3093" t="s">
        <v>10658</v>
      </c>
      <c r="G3093" s="2">
        <v>43025</v>
      </c>
      <c r="H3093" s="1">
        <v>1885753</v>
      </c>
      <c r="I3093" s="1">
        <v>1661573</v>
      </c>
      <c r="J3093" s="1">
        <v>1661573</v>
      </c>
      <c r="K3093" s="1">
        <v>830786.5</v>
      </c>
    </row>
    <row r="3094" spans="1:11" x14ac:dyDescent="0.25">
      <c r="A3094" t="s">
        <v>17706</v>
      </c>
      <c r="B3094" t="s">
        <v>17705</v>
      </c>
      <c r="C3094" t="s">
        <v>17704</v>
      </c>
      <c r="D3094" t="s">
        <v>17703</v>
      </c>
      <c r="E3094" t="s">
        <v>13338</v>
      </c>
      <c r="F3094" t="s">
        <v>10658</v>
      </c>
      <c r="G3094" s="2">
        <v>42991</v>
      </c>
      <c r="H3094" s="1">
        <v>26690</v>
      </c>
      <c r="I3094" s="1">
        <v>26690</v>
      </c>
      <c r="J3094" s="1">
        <v>26690</v>
      </c>
      <c r="K3094" s="1">
        <v>10676.4</v>
      </c>
    </row>
    <row r="3095" spans="1:11" x14ac:dyDescent="0.25">
      <c r="A3095" t="s">
        <v>17702</v>
      </c>
      <c r="B3095" t="s">
        <v>17701</v>
      </c>
      <c r="C3095" t="s">
        <v>3822</v>
      </c>
      <c r="D3095" t="s">
        <v>3821</v>
      </c>
      <c r="E3095" t="s">
        <v>13338</v>
      </c>
      <c r="F3095" t="s">
        <v>10658</v>
      </c>
      <c r="G3095" s="2">
        <v>42999</v>
      </c>
      <c r="H3095" s="1">
        <v>385053</v>
      </c>
      <c r="I3095" s="1">
        <v>384631</v>
      </c>
      <c r="J3095" s="1">
        <v>384631</v>
      </c>
      <c r="K3095" s="1">
        <v>176437.2</v>
      </c>
    </row>
    <row r="3096" spans="1:11" x14ac:dyDescent="0.25">
      <c r="A3096" t="s">
        <v>17700</v>
      </c>
      <c r="B3096" t="s">
        <v>17699</v>
      </c>
      <c r="C3096" t="s">
        <v>3822</v>
      </c>
      <c r="D3096" t="s">
        <v>17698</v>
      </c>
      <c r="E3096" t="s">
        <v>13338</v>
      </c>
      <c r="F3096" t="s">
        <v>10658</v>
      </c>
      <c r="G3096" s="2">
        <v>42999</v>
      </c>
      <c r="H3096" s="1">
        <v>115315</v>
      </c>
      <c r="I3096" s="1">
        <v>115195</v>
      </c>
      <c r="J3096" s="1">
        <v>115195</v>
      </c>
      <c r="K3096" s="1">
        <v>52659.6</v>
      </c>
    </row>
    <row r="3097" spans="1:11" x14ac:dyDescent="0.25">
      <c r="A3097" t="s">
        <v>17697</v>
      </c>
      <c r="B3097" t="s">
        <v>17696</v>
      </c>
      <c r="C3097" t="s">
        <v>5412</v>
      </c>
      <c r="D3097" t="s">
        <v>5411</v>
      </c>
      <c r="E3097" t="s">
        <v>13338</v>
      </c>
      <c r="F3097" t="s">
        <v>10658</v>
      </c>
      <c r="G3097" s="2">
        <v>42969</v>
      </c>
      <c r="H3097" s="1">
        <v>332223</v>
      </c>
      <c r="I3097" s="1">
        <v>277009</v>
      </c>
      <c r="J3097" s="1">
        <v>277009</v>
      </c>
      <c r="K3097" s="1">
        <v>110803.6</v>
      </c>
    </row>
    <row r="3098" spans="1:11" x14ac:dyDescent="0.25">
      <c r="A3098" t="s">
        <v>17695</v>
      </c>
      <c r="B3098" t="s">
        <v>17694</v>
      </c>
      <c r="C3098" t="s">
        <v>17693</v>
      </c>
      <c r="D3098" t="s">
        <v>17692</v>
      </c>
      <c r="E3098" t="s">
        <v>13338</v>
      </c>
      <c r="F3098" t="s">
        <v>10658</v>
      </c>
      <c r="G3098" s="2">
        <v>42968</v>
      </c>
      <c r="H3098" s="1">
        <v>836630</v>
      </c>
      <c r="I3098" s="1">
        <v>824184</v>
      </c>
      <c r="J3098" s="1">
        <v>824184</v>
      </c>
      <c r="K3098" s="1">
        <v>353860.5</v>
      </c>
    </row>
    <row r="3099" spans="1:11" x14ac:dyDescent="0.25">
      <c r="A3099" t="s">
        <v>17691</v>
      </c>
      <c r="B3099" t="s">
        <v>17690</v>
      </c>
      <c r="C3099" t="s">
        <v>17689</v>
      </c>
      <c r="D3099" t="s">
        <v>17688</v>
      </c>
      <c r="E3099" t="s">
        <v>13338</v>
      </c>
      <c r="F3099" t="s">
        <v>10658</v>
      </c>
      <c r="G3099" s="2">
        <v>42977</v>
      </c>
      <c r="H3099" s="1">
        <v>6834</v>
      </c>
      <c r="I3099" s="1">
        <v>6606</v>
      </c>
      <c r="J3099" s="1">
        <v>6606</v>
      </c>
      <c r="K3099" s="1">
        <v>3303</v>
      </c>
    </row>
    <row r="3100" spans="1:11" x14ac:dyDescent="0.25">
      <c r="A3100" t="s">
        <v>17687</v>
      </c>
      <c r="B3100" t="s">
        <v>17686</v>
      </c>
      <c r="C3100" t="s">
        <v>4335</v>
      </c>
      <c r="D3100" t="s">
        <v>4334</v>
      </c>
      <c r="E3100" t="s">
        <v>13338</v>
      </c>
      <c r="F3100" t="s">
        <v>10658</v>
      </c>
      <c r="G3100" s="2">
        <v>42969</v>
      </c>
      <c r="H3100" s="1">
        <v>697740</v>
      </c>
      <c r="I3100" s="1">
        <v>743814</v>
      </c>
      <c r="J3100" s="1">
        <v>743814</v>
      </c>
      <c r="K3100" s="1">
        <v>297525.59999999998</v>
      </c>
    </row>
    <row r="3101" spans="1:11" x14ac:dyDescent="0.25">
      <c r="A3101" t="s">
        <v>17685</v>
      </c>
      <c r="B3101" t="s">
        <v>17684</v>
      </c>
      <c r="C3101" t="s">
        <v>17683</v>
      </c>
      <c r="D3101" t="s">
        <v>17682</v>
      </c>
      <c r="E3101" t="s">
        <v>13338</v>
      </c>
      <c r="F3101" t="s">
        <v>4</v>
      </c>
      <c r="G3101" s="2">
        <v>42963</v>
      </c>
      <c r="J3101" s="1">
        <v>0</v>
      </c>
    </row>
    <row r="3102" spans="1:11" x14ac:dyDescent="0.25">
      <c r="A3102" t="s">
        <v>17681</v>
      </c>
      <c r="B3102" t="s">
        <v>17680</v>
      </c>
      <c r="C3102" t="s">
        <v>17679</v>
      </c>
      <c r="D3102" t="s">
        <v>17678</v>
      </c>
      <c r="E3102" t="s">
        <v>13338</v>
      </c>
      <c r="F3102" t="s">
        <v>10658</v>
      </c>
      <c r="G3102" s="2">
        <v>43005</v>
      </c>
      <c r="I3102" s="1">
        <v>969595</v>
      </c>
      <c r="J3102" s="1">
        <v>969595</v>
      </c>
      <c r="K3102" s="1">
        <v>435595</v>
      </c>
    </row>
    <row r="3103" spans="1:11" x14ac:dyDescent="0.25">
      <c r="A3103" t="s">
        <v>17677</v>
      </c>
      <c r="B3103" t="s">
        <v>17676</v>
      </c>
      <c r="C3103" t="s">
        <v>17675</v>
      </c>
      <c r="D3103" t="s">
        <v>17674</v>
      </c>
      <c r="E3103" t="s">
        <v>13338</v>
      </c>
      <c r="F3103" t="s">
        <v>10658</v>
      </c>
      <c r="G3103" s="2">
        <v>43080</v>
      </c>
      <c r="I3103" s="1">
        <v>102172</v>
      </c>
      <c r="J3103" s="1">
        <v>102172</v>
      </c>
      <c r="K3103" s="1">
        <v>41256.1</v>
      </c>
    </row>
    <row r="3104" spans="1:11" x14ac:dyDescent="0.25">
      <c r="A3104" t="s">
        <v>17673</v>
      </c>
      <c r="B3104" t="s">
        <v>17672</v>
      </c>
      <c r="C3104" t="s">
        <v>9745</v>
      </c>
      <c r="D3104" t="s">
        <v>9744</v>
      </c>
      <c r="E3104" t="s">
        <v>13338</v>
      </c>
      <c r="F3104" t="s">
        <v>4</v>
      </c>
      <c r="G3104" s="2">
        <v>43027</v>
      </c>
      <c r="H3104" s="1">
        <v>52436</v>
      </c>
      <c r="I3104" s="1">
        <v>52295</v>
      </c>
      <c r="J3104" s="1">
        <v>52295</v>
      </c>
      <c r="K3104" s="1">
        <v>20918</v>
      </c>
    </row>
    <row r="3105" spans="1:11" x14ac:dyDescent="0.25">
      <c r="A3105" t="s">
        <v>17671</v>
      </c>
      <c r="B3105" t="s">
        <v>17670</v>
      </c>
      <c r="C3105" t="s">
        <v>17669</v>
      </c>
      <c r="D3105" t="s">
        <v>17668</v>
      </c>
      <c r="E3105" t="s">
        <v>13338</v>
      </c>
      <c r="F3105" t="s">
        <v>10658</v>
      </c>
      <c r="G3105" s="2">
        <v>42970</v>
      </c>
      <c r="H3105" s="1">
        <v>149614</v>
      </c>
      <c r="I3105" s="1">
        <v>147810</v>
      </c>
      <c r="J3105" s="1">
        <v>147810</v>
      </c>
      <c r="K3105" s="1">
        <v>64215.1</v>
      </c>
    </row>
    <row r="3106" spans="1:11" x14ac:dyDescent="0.25">
      <c r="A3106" t="s">
        <v>17667</v>
      </c>
      <c r="B3106" t="s">
        <v>17666</v>
      </c>
      <c r="C3106" t="s">
        <v>17665</v>
      </c>
      <c r="D3106" t="s">
        <v>17664</v>
      </c>
      <c r="E3106" t="s">
        <v>13338</v>
      </c>
      <c r="F3106" t="s">
        <v>10658</v>
      </c>
      <c r="G3106" s="2">
        <v>42993</v>
      </c>
      <c r="H3106" s="1">
        <v>7355</v>
      </c>
      <c r="I3106" s="1">
        <v>7108</v>
      </c>
      <c r="J3106" s="1">
        <v>7108</v>
      </c>
      <c r="K3106" s="1">
        <v>3554</v>
      </c>
    </row>
    <row r="3107" spans="1:11" x14ac:dyDescent="0.25">
      <c r="A3107" t="s">
        <v>17663</v>
      </c>
      <c r="B3107" t="s">
        <v>17662</v>
      </c>
      <c r="C3107" t="s">
        <v>17661</v>
      </c>
      <c r="D3107" t="s">
        <v>17660</v>
      </c>
      <c r="E3107" t="s">
        <v>13338</v>
      </c>
      <c r="F3107" t="s">
        <v>4</v>
      </c>
      <c r="G3107" s="2">
        <v>43013</v>
      </c>
      <c r="H3107" s="1">
        <v>102401</v>
      </c>
      <c r="I3107" s="1">
        <v>102176</v>
      </c>
      <c r="J3107" s="1">
        <v>102176</v>
      </c>
      <c r="K3107" s="1">
        <v>40877.800000000003</v>
      </c>
    </row>
    <row r="3108" spans="1:11" x14ac:dyDescent="0.25">
      <c r="A3108" t="s">
        <v>17659</v>
      </c>
      <c r="B3108" t="s">
        <v>17658</v>
      </c>
      <c r="C3108" t="s">
        <v>17657</v>
      </c>
      <c r="D3108" t="s">
        <v>17656</v>
      </c>
      <c r="E3108" t="s">
        <v>13338</v>
      </c>
      <c r="F3108" t="s">
        <v>4</v>
      </c>
      <c r="G3108" s="2">
        <v>43013</v>
      </c>
      <c r="H3108" s="1">
        <v>49264</v>
      </c>
      <c r="I3108" s="1">
        <v>49264</v>
      </c>
      <c r="J3108" s="1">
        <v>49264</v>
      </c>
      <c r="K3108" s="1">
        <v>19705.599999999999</v>
      </c>
    </row>
    <row r="3109" spans="1:11" x14ac:dyDescent="0.25">
      <c r="A3109" t="s">
        <v>17655</v>
      </c>
      <c r="B3109" t="s">
        <v>17654</v>
      </c>
      <c r="C3109" t="s">
        <v>7703</v>
      </c>
      <c r="D3109" t="s">
        <v>7702</v>
      </c>
      <c r="E3109" t="s">
        <v>13338</v>
      </c>
      <c r="F3109" t="s">
        <v>10658</v>
      </c>
      <c r="G3109" s="2">
        <v>42956</v>
      </c>
      <c r="I3109" s="1">
        <v>8903</v>
      </c>
      <c r="J3109" s="1">
        <v>8903</v>
      </c>
      <c r="K3109" s="1">
        <v>4451.5</v>
      </c>
    </row>
    <row r="3110" spans="1:11" x14ac:dyDescent="0.25">
      <c r="A3110" t="s">
        <v>17653</v>
      </c>
      <c r="B3110" t="s">
        <v>17652</v>
      </c>
      <c r="C3110" t="s">
        <v>17651</v>
      </c>
      <c r="D3110" t="s">
        <v>17650</v>
      </c>
      <c r="E3110" t="s">
        <v>13338</v>
      </c>
      <c r="F3110" t="s">
        <v>10658</v>
      </c>
      <c r="G3110" s="2">
        <v>43046</v>
      </c>
      <c r="I3110" s="1">
        <v>20988</v>
      </c>
      <c r="J3110" s="1">
        <v>20988</v>
      </c>
      <c r="K3110" s="1">
        <v>8395.2000000000007</v>
      </c>
    </row>
    <row r="3111" spans="1:11" x14ac:dyDescent="0.25">
      <c r="A3111" t="s">
        <v>17649</v>
      </c>
      <c r="B3111" t="s">
        <v>17648</v>
      </c>
      <c r="C3111" t="s">
        <v>12488</v>
      </c>
      <c r="D3111" t="s">
        <v>12487</v>
      </c>
      <c r="E3111" t="s">
        <v>13338</v>
      </c>
      <c r="F3111" t="s">
        <v>4</v>
      </c>
      <c r="G3111" s="2">
        <v>43003</v>
      </c>
      <c r="H3111" s="1">
        <v>12656</v>
      </c>
      <c r="J3111" s="1">
        <v>12656</v>
      </c>
      <c r="K3111" s="1">
        <v>5062.3999999999996</v>
      </c>
    </row>
    <row r="3112" spans="1:11" x14ac:dyDescent="0.25">
      <c r="A3112" t="s">
        <v>17647</v>
      </c>
      <c r="B3112" t="s">
        <v>17646</v>
      </c>
      <c r="C3112" t="s">
        <v>17645</v>
      </c>
      <c r="D3112" t="s">
        <v>17644</v>
      </c>
      <c r="E3112" t="s">
        <v>13338</v>
      </c>
      <c r="F3112" t="s">
        <v>4</v>
      </c>
      <c r="G3112" s="2">
        <v>42969</v>
      </c>
      <c r="H3112" s="1">
        <v>384030</v>
      </c>
      <c r="J3112" s="1">
        <v>384030</v>
      </c>
      <c r="K3112" s="1">
        <v>153612</v>
      </c>
    </row>
    <row r="3113" spans="1:11" x14ac:dyDescent="0.25">
      <c r="A3113" t="s">
        <v>17643</v>
      </c>
      <c r="B3113" t="s">
        <v>17642</v>
      </c>
      <c r="C3113" t="s">
        <v>4823</v>
      </c>
      <c r="D3113" t="s">
        <v>4822</v>
      </c>
      <c r="E3113" t="s">
        <v>13338</v>
      </c>
      <c r="F3113" t="s">
        <v>10658</v>
      </c>
      <c r="G3113" s="2">
        <v>42971</v>
      </c>
      <c r="H3113" s="1">
        <v>299293</v>
      </c>
      <c r="I3113" s="1">
        <v>299149</v>
      </c>
      <c r="J3113" s="1">
        <v>299149</v>
      </c>
      <c r="K3113" s="1">
        <v>126930</v>
      </c>
    </row>
    <row r="3114" spans="1:11" x14ac:dyDescent="0.25">
      <c r="A3114" t="s">
        <v>17641</v>
      </c>
      <c r="B3114" t="s">
        <v>17640</v>
      </c>
      <c r="C3114" t="s">
        <v>17639</v>
      </c>
      <c r="D3114" t="s">
        <v>17638</v>
      </c>
      <c r="E3114" t="s">
        <v>13338</v>
      </c>
      <c r="F3114" t="s">
        <v>10658</v>
      </c>
      <c r="G3114" s="2">
        <v>43034</v>
      </c>
      <c r="H3114" s="1">
        <v>1575064</v>
      </c>
      <c r="I3114" s="1">
        <v>1569230</v>
      </c>
      <c r="J3114" s="1">
        <v>1569230</v>
      </c>
      <c r="K3114" s="1">
        <v>649468.6</v>
      </c>
    </row>
    <row r="3115" spans="1:11" x14ac:dyDescent="0.25">
      <c r="A3115" t="s">
        <v>17637</v>
      </c>
      <c r="B3115" t="s">
        <v>17636</v>
      </c>
      <c r="C3115" t="s">
        <v>17635</v>
      </c>
      <c r="D3115" t="s">
        <v>17634</v>
      </c>
      <c r="E3115" t="s">
        <v>13338</v>
      </c>
      <c r="F3115" t="s">
        <v>10658</v>
      </c>
      <c r="G3115" s="2">
        <v>43014</v>
      </c>
      <c r="H3115" s="1">
        <v>359894</v>
      </c>
      <c r="I3115" s="1">
        <v>359767</v>
      </c>
      <c r="J3115" s="1">
        <v>359767</v>
      </c>
      <c r="K3115" s="1">
        <v>179883.5</v>
      </c>
    </row>
    <row r="3116" spans="1:11" x14ac:dyDescent="0.25">
      <c r="A3116" t="s">
        <v>17633</v>
      </c>
      <c r="B3116" t="s">
        <v>17632</v>
      </c>
      <c r="C3116" t="s">
        <v>17631</v>
      </c>
      <c r="D3116" t="s">
        <v>17630</v>
      </c>
      <c r="E3116" t="s">
        <v>13338</v>
      </c>
      <c r="F3116" t="s">
        <v>10658</v>
      </c>
      <c r="G3116" s="2">
        <v>43046</v>
      </c>
      <c r="I3116" s="1">
        <v>48961</v>
      </c>
      <c r="J3116" s="1">
        <v>48961</v>
      </c>
      <c r="K3116" s="1">
        <v>24480.5</v>
      </c>
    </row>
    <row r="3117" spans="1:11" x14ac:dyDescent="0.25">
      <c r="A3117" t="s">
        <v>17629</v>
      </c>
      <c r="B3117" t="s">
        <v>17628</v>
      </c>
      <c r="C3117" t="s">
        <v>17627</v>
      </c>
      <c r="D3117" t="s">
        <v>17626</v>
      </c>
      <c r="E3117" t="s">
        <v>13338</v>
      </c>
      <c r="F3117" t="s">
        <v>4</v>
      </c>
      <c r="G3117" s="2">
        <v>43054</v>
      </c>
      <c r="H3117" s="1">
        <v>28691</v>
      </c>
      <c r="J3117" s="1">
        <v>28691</v>
      </c>
      <c r="K3117" s="1">
        <v>14345.5</v>
      </c>
    </row>
    <row r="3118" spans="1:11" x14ac:dyDescent="0.25">
      <c r="A3118" t="s">
        <v>17625</v>
      </c>
      <c r="B3118" t="s">
        <v>17624</v>
      </c>
      <c r="C3118" t="s">
        <v>17623</v>
      </c>
      <c r="D3118" t="s">
        <v>17622</v>
      </c>
      <c r="E3118" t="s">
        <v>13338</v>
      </c>
      <c r="F3118" t="s">
        <v>10658</v>
      </c>
      <c r="G3118" s="2">
        <v>42969</v>
      </c>
      <c r="H3118" s="1">
        <v>537771</v>
      </c>
      <c r="I3118" s="1">
        <v>535415</v>
      </c>
      <c r="J3118" s="1">
        <v>535415</v>
      </c>
      <c r="K3118" s="1">
        <v>219598</v>
      </c>
    </row>
    <row r="3119" spans="1:11" x14ac:dyDescent="0.25">
      <c r="A3119" t="s">
        <v>17621</v>
      </c>
      <c r="B3119" t="s">
        <v>17620</v>
      </c>
      <c r="C3119" t="s">
        <v>17619</v>
      </c>
      <c r="D3119" t="s">
        <v>17618</v>
      </c>
      <c r="E3119" t="s">
        <v>13338</v>
      </c>
      <c r="F3119" t="s">
        <v>10658</v>
      </c>
      <c r="G3119" s="2">
        <v>42993</v>
      </c>
      <c r="H3119" s="1">
        <v>510808</v>
      </c>
      <c r="I3119" s="1">
        <v>505787</v>
      </c>
      <c r="J3119" s="1">
        <v>505787</v>
      </c>
      <c r="K3119" s="1">
        <v>213293.3</v>
      </c>
    </row>
    <row r="3120" spans="1:11" x14ac:dyDescent="0.25">
      <c r="A3120" t="s">
        <v>17617</v>
      </c>
      <c r="B3120" t="s">
        <v>17616</v>
      </c>
      <c r="C3120" t="s">
        <v>2806</v>
      </c>
      <c r="D3120" t="s">
        <v>2805</v>
      </c>
      <c r="E3120" t="s">
        <v>13338</v>
      </c>
      <c r="F3120" t="s">
        <v>10658</v>
      </c>
      <c r="G3120" s="2">
        <v>42999</v>
      </c>
      <c r="H3120" s="1">
        <v>141827</v>
      </c>
      <c r="I3120" s="1">
        <v>172276</v>
      </c>
      <c r="J3120" s="1">
        <v>172276</v>
      </c>
      <c r="K3120" s="1">
        <v>74012.7</v>
      </c>
    </row>
    <row r="3121" spans="1:11" x14ac:dyDescent="0.25">
      <c r="A3121" t="s">
        <v>17615</v>
      </c>
      <c r="B3121" t="s">
        <v>17614</v>
      </c>
      <c r="C3121" t="s">
        <v>2246</v>
      </c>
      <c r="D3121" t="s">
        <v>17613</v>
      </c>
      <c r="E3121" t="s">
        <v>13338</v>
      </c>
      <c r="F3121" t="s">
        <v>10658</v>
      </c>
      <c r="G3121" s="2">
        <v>42999</v>
      </c>
      <c r="H3121" s="1">
        <v>4816</v>
      </c>
      <c r="I3121" s="1">
        <v>4750</v>
      </c>
      <c r="J3121" s="1">
        <v>4750</v>
      </c>
      <c r="K3121" s="1">
        <v>2205.6999999999998</v>
      </c>
    </row>
    <row r="3122" spans="1:11" x14ac:dyDescent="0.25">
      <c r="A3122" t="s">
        <v>17612</v>
      </c>
      <c r="B3122" t="s">
        <v>17611</v>
      </c>
      <c r="C3122" t="s">
        <v>6512</v>
      </c>
      <c r="D3122" t="s">
        <v>6511</v>
      </c>
      <c r="E3122" t="s">
        <v>13338</v>
      </c>
      <c r="F3122" t="s">
        <v>10658</v>
      </c>
      <c r="G3122" s="2">
        <v>42963</v>
      </c>
      <c r="H3122" s="1">
        <v>62225</v>
      </c>
      <c r="I3122" s="1">
        <v>54832</v>
      </c>
      <c r="J3122" s="1">
        <v>54832</v>
      </c>
      <c r="K3122" s="1">
        <v>27416</v>
      </c>
    </row>
    <row r="3123" spans="1:11" x14ac:dyDescent="0.25">
      <c r="A3123" t="s">
        <v>17610</v>
      </c>
      <c r="B3123" t="s">
        <v>17609</v>
      </c>
      <c r="C3123" t="s">
        <v>17608</v>
      </c>
      <c r="D3123" t="s">
        <v>17607</v>
      </c>
      <c r="E3123" t="s">
        <v>13338</v>
      </c>
      <c r="F3123" t="s">
        <v>10658</v>
      </c>
      <c r="G3123" s="2">
        <v>43055</v>
      </c>
      <c r="H3123" s="1">
        <v>19966</v>
      </c>
      <c r="I3123" s="1">
        <v>18906</v>
      </c>
      <c r="J3123" s="1">
        <v>18906</v>
      </c>
      <c r="K3123" s="1">
        <v>9453</v>
      </c>
    </row>
    <row r="3124" spans="1:11" x14ac:dyDescent="0.25">
      <c r="A3124" t="s">
        <v>17606</v>
      </c>
      <c r="B3124" t="s">
        <v>17605</v>
      </c>
      <c r="C3124" t="s">
        <v>17604</v>
      </c>
      <c r="D3124" t="s">
        <v>17603</v>
      </c>
      <c r="E3124" t="s">
        <v>13338</v>
      </c>
      <c r="F3124" t="s">
        <v>10658</v>
      </c>
      <c r="G3124" s="2">
        <v>42971</v>
      </c>
      <c r="I3124" s="1">
        <v>118714</v>
      </c>
      <c r="J3124" s="1">
        <v>118714</v>
      </c>
      <c r="K3124" s="1">
        <v>57927.199999999997</v>
      </c>
    </row>
    <row r="3125" spans="1:11" x14ac:dyDescent="0.25">
      <c r="A3125" t="s">
        <v>17602</v>
      </c>
      <c r="B3125" t="s">
        <v>17601</v>
      </c>
      <c r="C3125" t="s">
        <v>17600</v>
      </c>
      <c r="D3125" t="s">
        <v>17599</v>
      </c>
      <c r="E3125" t="s">
        <v>13338</v>
      </c>
      <c r="F3125" t="s">
        <v>10658</v>
      </c>
      <c r="G3125" s="2">
        <v>42977</v>
      </c>
      <c r="H3125" s="1">
        <v>63456</v>
      </c>
      <c r="I3125" s="1">
        <v>55763</v>
      </c>
      <c r="J3125" s="1">
        <v>55763</v>
      </c>
      <c r="K3125" s="1">
        <v>27881.5</v>
      </c>
    </row>
    <row r="3126" spans="1:11" x14ac:dyDescent="0.25">
      <c r="A3126" t="s">
        <v>17598</v>
      </c>
      <c r="B3126" t="s">
        <v>17597</v>
      </c>
      <c r="C3126" t="s">
        <v>6917</v>
      </c>
      <c r="D3126" t="s">
        <v>6916</v>
      </c>
      <c r="E3126" t="s">
        <v>13338</v>
      </c>
      <c r="F3126" t="s">
        <v>10658</v>
      </c>
      <c r="G3126" s="2">
        <v>42977</v>
      </c>
      <c r="H3126" s="1">
        <v>60154</v>
      </c>
      <c r="I3126" s="1">
        <v>52878</v>
      </c>
      <c r="J3126" s="1">
        <v>52878</v>
      </c>
      <c r="K3126" s="1">
        <v>26439</v>
      </c>
    </row>
    <row r="3127" spans="1:11" x14ac:dyDescent="0.25">
      <c r="A3127" t="s">
        <v>17596</v>
      </c>
      <c r="B3127" t="s">
        <v>17595</v>
      </c>
      <c r="C3127" t="s">
        <v>10642</v>
      </c>
      <c r="D3127" t="s">
        <v>10641</v>
      </c>
      <c r="E3127" t="s">
        <v>13338</v>
      </c>
      <c r="F3127" t="s">
        <v>10658</v>
      </c>
      <c r="G3127" s="2">
        <v>42970</v>
      </c>
      <c r="H3127" s="1">
        <v>157778</v>
      </c>
      <c r="I3127" s="1">
        <v>162847</v>
      </c>
      <c r="J3127" s="1">
        <v>162847</v>
      </c>
      <c r="K3127" s="1">
        <v>68407</v>
      </c>
    </row>
    <row r="3128" spans="1:11" x14ac:dyDescent="0.25">
      <c r="A3128" t="s">
        <v>17594</v>
      </c>
      <c r="B3128" t="s">
        <v>17593</v>
      </c>
      <c r="C3128" t="s">
        <v>11621</v>
      </c>
      <c r="D3128" t="s">
        <v>17592</v>
      </c>
      <c r="E3128" t="s">
        <v>13338</v>
      </c>
      <c r="F3128" t="s">
        <v>10658</v>
      </c>
      <c r="G3128" s="2">
        <v>42968</v>
      </c>
      <c r="H3128" s="1">
        <v>5996</v>
      </c>
      <c r="I3128" s="1">
        <v>5993</v>
      </c>
      <c r="J3128" s="1">
        <v>5993</v>
      </c>
      <c r="K3128" s="1">
        <v>2397.1999999999998</v>
      </c>
    </row>
    <row r="3129" spans="1:11" x14ac:dyDescent="0.25">
      <c r="A3129" t="s">
        <v>17591</v>
      </c>
      <c r="B3129" t="s">
        <v>17590</v>
      </c>
      <c r="C3129" t="s">
        <v>17589</v>
      </c>
      <c r="D3129" t="s">
        <v>17588</v>
      </c>
      <c r="E3129" t="s">
        <v>13338</v>
      </c>
      <c r="F3129" t="s">
        <v>10658</v>
      </c>
      <c r="G3129" s="2">
        <v>43014</v>
      </c>
      <c r="I3129" s="1">
        <v>165800</v>
      </c>
      <c r="J3129" s="1">
        <v>165800</v>
      </c>
      <c r="K3129" s="1">
        <v>82900</v>
      </c>
    </row>
    <row r="3130" spans="1:11" x14ac:dyDescent="0.25">
      <c r="A3130" t="s">
        <v>17587</v>
      </c>
      <c r="B3130" t="s">
        <v>17586</v>
      </c>
      <c r="C3130" t="s">
        <v>17585</v>
      </c>
      <c r="D3130" t="s">
        <v>17584</v>
      </c>
      <c r="E3130" t="s">
        <v>13338</v>
      </c>
      <c r="F3130" t="s">
        <v>10658</v>
      </c>
      <c r="G3130" s="2">
        <v>43052</v>
      </c>
      <c r="H3130" s="1">
        <v>653590</v>
      </c>
      <c r="I3130" s="1">
        <v>673706</v>
      </c>
      <c r="J3130" s="1">
        <v>673706</v>
      </c>
      <c r="K3130" s="1">
        <v>280399.5</v>
      </c>
    </row>
    <row r="3131" spans="1:11" x14ac:dyDescent="0.25">
      <c r="A3131" t="s">
        <v>17583</v>
      </c>
      <c r="B3131" t="s">
        <v>17582</v>
      </c>
      <c r="C3131" t="s">
        <v>17581</v>
      </c>
      <c r="D3131" t="s">
        <v>17580</v>
      </c>
      <c r="E3131" t="s">
        <v>13338</v>
      </c>
      <c r="F3131" t="s">
        <v>10658</v>
      </c>
      <c r="G3131" s="2">
        <v>42989</v>
      </c>
      <c r="H3131" s="1">
        <v>41728</v>
      </c>
      <c r="I3131" s="1">
        <v>41715</v>
      </c>
      <c r="J3131" s="1">
        <v>41715</v>
      </c>
      <c r="K3131" s="1">
        <v>16686</v>
      </c>
    </row>
    <row r="3132" spans="1:11" x14ac:dyDescent="0.25">
      <c r="A3132" t="s">
        <v>17579</v>
      </c>
      <c r="B3132" t="s">
        <v>17578</v>
      </c>
      <c r="C3132" t="s">
        <v>17577</v>
      </c>
      <c r="D3132" t="s">
        <v>17576</v>
      </c>
      <c r="E3132" t="s">
        <v>13338</v>
      </c>
      <c r="F3132" t="s">
        <v>10658</v>
      </c>
      <c r="G3132" s="2">
        <v>42991</v>
      </c>
      <c r="H3132" s="1">
        <v>13830</v>
      </c>
      <c r="I3132" s="1">
        <v>13829</v>
      </c>
      <c r="J3132" s="1">
        <v>13829</v>
      </c>
      <c r="K3132" s="1">
        <v>5531.6</v>
      </c>
    </row>
    <row r="3133" spans="1:11" x14ac:dyDescent="0.25">
      <c r="A3133" t="s">
        <v>17575</v>
      </c>
      <c r="B3133" t="s">
        <v>17574</v>
      </c>
      <c r="C3133" t="s">
        <v>17573</v>
      </c>
      <c r="D3133" t="s">
        <v>17572</v>
      </c>
      <c r="E3133" t="s">
        <v>13338</v>
      </c>
      <c r="F3133" t="s">
        <v>10658</v>
      </c>
      <c r="G3133" s="2">
        <v>42954</v>
      </c>
      <c r="H3133" s="1">
        <v>70593</v>
      </c>
      <c r="I3133" s="1">
        <v>69569</v>
      </c>
      <c r="J3133" s="1">
        <v>69569</v>
      </c>
      <c r="K3133" s="1">
        <v>30753.4</v>
      </c>
    </row>
    <row r="3134" spans="1:11" x14ac:dyDescent="0.25">
      <c r="A3134" t="s">
        <v>17571</v>
      </c>
      <c r="B3134" t="s">
        <v>17570</v>
      </c>
      <c r="C3134" t="s">
        <v>17569</v>
      </c>
      <c r="D3134" t="s">
        <v>17568</v>
      </c>
      <c r="E3134" t="s">
        <v>13338</v>
      </c>
      <c r="F3134" t="s">
        <v>10658</v>
      </c>
      <c r="G3134" s="2">
        <v>42964</v>
      </c>
      <c r="H3134" s="1">
        <v>63448</v>
      </c>
      <c r="I3134" s="1">
        <v>58307</v>
      </c>
      <c r="J3134" s="1">
        <v>58307</v>
      </c>
      <c r="K3134" s="1">
        <v>23322.799999999999</v>
      </c>
    </row>
    <row r="3135" spans="1:11" x14ac:dyDescent="0.25">
      <c r="A3135" t="s">
        <v>17567</v>
      </c>
      <c r="B3135" t="s">
        <v>17566</v>
      </c>
      <c r="C3135" t="s">
        <v>6296</v>
      </c>
      <c r="D3135" t="s">
        <v>6295</v>
      </c>
      <c r="E3135" t="s">
        <v>13338</v>
      </c>
      <c r="F3135" t="s">
        <v>10658</v>
      </c>
      <c r="G3135" s="2">
        <v>43062</v>
      </c>
      <c r="H3135" s="1">
        <v>799561</v>
      </c>
      <c r="I3135" s="1">
        <v>798305</v>
      </c>
      <c r="J3135" s="1">
        <v>798305</v>
      </c>
      <c r="K3135" s="1">
        <v>319322</v>
      </c>
    </row>
    <row r="3136" spans="1:11" x14ac:dyDescent="0.25">
      <c r="A3136" t="s">
        <v>17565</v>
      </c>
      <c r="B3136" t="s">
        <v>17564</v>
      </c>
      <c r="C3136" t="s">
        <v>17563</v>
      </c>
      <c r="D3136" t="s">
        <v>17562</v>
      </c>
      <c r="E3136" t="s">
        <v>13338</v>
      </c>
      <c r="F3136" t="s">
        <v>10658</v>
      </c>
      <c r="G3136" s="2">
        <v>43059</v>
      </c>
      <c r="H3136" s="1">
        <v>13672</v>
      </c>
      <c r="I3136" s="1">
        <v>13665</v>
      </c>
      <c r="J3136" s="1">
        <v>13665</v>
      </c>
      <c r="K3136" s="1">
        <v>5466</v>
      </c>
    </row>
    <row r="3137" spans="1:11" x14ac:dyDescent="0.25">
      <c r="A3137" t="s">
        <v>17561</v>
      </c>
      <c r="B3137" t="s">
        <v>17560</v>
      </c>
      <c r="C3137" t="s">
        <v>4597</v>
      </c>
      <c r="D3137" t="s">
        <v>4596</v>
      </c>
      <c r="E3137" t="s">
        <v>13338</v>
      </c>
      <c r="F3137" t="s">
        <v>10658</v>
      </c>
      <c r="G3137" s="2">
        <v>43046</v>
      </c>
      <c r="H3137" s="1">
        <v>73016</v>
      </c>
      <c r="I3137" s="1">
        <v>85548</v>
      </c>
      <c r="J3137" s="1">
        <v>85548</v>
      </c>
      <c r="K3137" s="1">
        <v>34219.199999999997</v>
      </c>
    </row>
    <row r="3138" spans="1:11" x14ac:dyDescent="0.25">
      <c r="A3138" t="s">
        <v>17559</v>
      </c>
      <c r="B3138" t="s">
        <v>17558</v>
      </c>
      <c r="C3138" t="s">
        <v>17557</v>
      </c>
      <c r="D3138" t="s">
        <v>17556</v>
      </c>
      <c r="E3138" t="s">
        <v>13338</v>
      </c>
      <c r="F3138" t="s">
        <v>10658</v>
      </c>
      <c r="G3138" s="2">
        <v>43020</v>
      </c>
      <c r="H3138" s="1">
        <v>718327</v>
      </c>
      <c r="I3138" s="1">
        <v>700499</v>
      </c>
      <c r="J3138" s="1">
        <v>700499</v>
      </c>
      <c r="K3138" s="1">
        <v>313606</v>
      </c>
    </row>
    <row r="3139" spans="1:11" x14ac:dyDescent="0.25">
      <c r="A3139" t="s">
        <v>17555</v>
      </c>
      <c r="B3139" t="s">
        <v>17554</v>
      </c>
      <c r="C3139" t="s">
        <v>17553</v>
      </c>
      <c r="D3139" t="s">
        <v>17552</v>
      </c>
      <c r="E3139" t="s">
        <v>13338</v>
      </c>
      <c r="F3139" t="s">
        <v>10658</v>
      </c>
      <c r="G3139" s="2">
        <v>42950</v>
      </c>
      <c r="H3139" s="1">
        <v>91530</v>
      </c>
      <c r="I3139" s="1">
        <v>91484</v>
      </c>
      <c r="J3139" s="1">
        <v>91484</v>
      </c>
      <c r="K3139" s="1">
        <v>45742</v>
      </c>
    </row>
    <row r="3140" spans="1:11" x14ac:dyDescent="0.25">
      <c r="A3140" t="s">
        <v>17551</v>
      </c>
      <c r="B3140" t="s">
        <v>17550</v>
      </c>
      <c r="C3140" t="s">
        <v>5711</v>
      </c>
      <c r="D3140" t="s">
        <v>5710</v>
      </c>
      <c r="E3140" t="s">
        <v>13338</v>
      </c>
      <c r="F3140" t="s">
        <v>10658</v>
      </c>
      <c r="G3140" s="2">
        <v>43026</v>
      </c>
      <c r="H3140" s="1">
        <v>3824278</v>
      </c>
      <c r="I3140" s="1">
        <v>3511371</v>
      </c>
      <c r="J3140" s="1">
        <v>3511371</v>
      </c>
      <c r="K3140" s="1">
        <v>1535666.3</v>
      </c>
    </row>
    <row r="3141" spans="1:11" x14ac:dyDescent="0.25">
      <c r="A3141" t="s">
        <v>17549</v>
      </c>
      <c r="B3141" t="s">
        <v>17548</v>
      </c>
      <c r="C3141" t="s">
        <v>17547</v>
      </c>
      <c r="D3141" t="s">
        <v>17546</v>
      </c>
      <c r="E3141" t="s">
        <v>13338</v>
      </c>
      <c r="F3141" t="s">
        <v>10658</v>
      </c>
      <c r="G3141" s="2">
        <v>43048</v>
      </c>
      <c r="H3141" s="1">
        <v>492345</v>
      </c>
      <c r="I3141" s="1">
        <v>490971</v>
      </c>
      <c r="J3141" s="1">
        <v>490971</v>
      </c>
      <c r="K3141" s="1">
        <v>196388.4</v>
      </c>
    </row>
    <row r="3142" spans="1:11" x14ac:dyDescent="0.25">
      <c r="A3142" t="s">
        <v>17545</v>
      </c>
      <c r="B3142" t="s">
        <v>17544</v>
      </c>
      <c r="C3142" t="s">
        <v>17543</v>
      </c>
      <c r="D3142" t="s">
        <v>17542</v>
      </c>
      <c r="E3142" t="s">
        <v>13338</v>
      </c>
      <c r="F3142" t="s">
        <v>4</v>
      </c>
      <c r="G3142" s="2">
        <v>43048</v>
      </c>
      <c r="H3142" s="1">
        <v>326394</v>
      </c>
      <c r="I3142" s="1">
        <v>326231</v>
      </c>
      <c r="J3142" s="1">
        <v>326231</v>
      </c>
      <c r="K3142" s="1">
        <v>163115.5</v>
      </c>
    </row>
    <row r="3143" spans="1:11" x14ac:dyDescent="0.25">
      <c r="A3143" t="s">
        <v>17541</v>
      </c>
      <c r="B3143" t="s">
        <v>17540</v>
      </c>
      <c r="C3143" t="s">
        <v>17539</v>
      </c>
      <c r="D3143" t="s">
        <v>17538</v>
      </c>
      <c r="E3143" t="s">
        <v>13338</v>
      </c>
      <c r="F3143" t="s">
        <v>4</v>
      </c>
      <c r="G3143" s="2">
        <v>43048</v>
      </c>
      <c r="H3143" s="1">
        <v>200194</v>
      </c>
      <c r="I3143" s="1">
        <v>199904</v>
      </c>
      <c r="J3143" s="1">
        <v>199904</v>
      </c>
      <c r="K3143" s="1">
        <v>79961.600000000006</v>
      </c>
    </row>
    <row r="3144" spans="1:11" x14ac:dyDescent="0.25">
      <c r="A3144" t="s">
        <v>17537</v>
      </c>
      <c r="B3144" t="s">
        <v>17536</v>
      </c>
      <c r="C3144" t="s">
        <v>1538</v>
      </c>
      <c r="D3144" t="s">
        <v>1537</v>
      </c>
      <c r="E3144" t="s">
        <v>13338</v>
      </c>
      <c r="F3144" t="s">
        <v>10658</v>
      </c>
      <c r="G3144" s="2">
        <v>42969</v>
      </c>
      <c r="I3144" s="1">
        <v>13577</v>
      </c>
      <c r="J3144" s="1">
        <v>13577</v>
      </c>
      <c r="K3144" s="1">
        <v>5430.8</v>
      </c>
    </row>
    <row r="3145" spans="1:11" x14ac:dyDescent="0.25">
      <c r="A3145" t="s">
        <v>17535</v>
      </c>
      <c r="B3145" t="s">
        <v>17534</v>
      </c>
      <c r="C3145" t="s">
        <v>17533</v>
      </c>
      <c r="D3145" t="s">
        <v>17532</v>
      </c>
      <c r="E3145" t="s">
        <v>13338</v>
      </c>
      <c r="F3145" t="s">
        <v>10658</v>
      </c>
      <c r="G3145" s="2">
        <v>42989</v>
      </c>
      <c r="H3145" s="1">
        <v>109204</v>
      </c>
      <c r="I3145" s="1">
        <v>102601</v>
      </c>
      <c r="J3145" s="1">
        <v>102601</v>
      </c>
      <c r="K3145" s="1">
        <v>41040.400000000001</v>
      </c>
    </row>
    <row r="3146" spans="1:11" x14ac:dyDescent="0.25">
      <c r="A3146" t="s">
        <v>17531</v>
      </c>
      <c r="B3146" t="s">
        <v>17530</v>
      </c>
      <c r="C3146" t="s">
        <v>17529</v>
      </c>
      <c r="D3146" t="s">
        <v>17528</v>
      </c>
      <c r="E3146" t="s">
        <v>13338</v>
      </c>
      <c r="F3146" t="s">
        <v>10658</v>
      </c>
      <c r="G3146" s="2">
        <v>43062</v>
      </c>
      <c r="H3146" s="1">
        <v>10518</v>
      </c>
      <c r="I3146" s="1">
        <v>10518</v>
      </c>
      <c r="J3146" s="1">
        <v>10518</v>
      </c>
      <c r="K3146" s="1">
        <v>5259</v>
      </c>
    </row>
    <row r="3147" spans="1:11" x14ac:dyDescent="0.25">
      <c r="A3147" t="s">
        <v>17527</v>
      </c>
      <c r="B3147" t="s">
        <v>17526</v>
      </c>
      <c r="C3147" t="s">
        <v>17525</v>
      </c>
      <c r="D3147" t="s">
        <v>17524</v>
      </c>
      <c r="E3147" t="s">
        <v>13338</v>
      </c>
      <c r="F3147" t="s">
        <v>10658</v>
      </c>
      <c r="G3147" s="2">
        <v>42977</v>
      </c>
      <c r="H3147" s="1">
        <v>787570</v>
      </c>
      <c r="I3147" s="1">
        <v>784766</v>
      </c>
      <c r="J3147" s="1">
        <v>784766</v>
      </c>
      <c r="K3147" s="1">
        <v>315919.09999999998</v>
      </c>
    </row>
    <row r="3148" spans="1:11" x14ac:dyDescent="0.25">
      <c r="A3148" t="s">
        <v>17523</v>
      </c>
      <c r="B3148" t="s">
        <v>17522</v>
      </c>
      <c r="C3148" t="s">
        <v>17521</v>
      </c>
      <c r="D3148" t="s">
        <v>17520</v>
      </c>
      <c r="E3148" t="s">
        <v>13338</v>
      </c>
      <c r="F3148" t="s">
        <v>10658</v>
      </c>
      <c r="G3148" s="2">
        <v>42991</v>
      </c>
      <c r="H3148" s="1">
        <v>539050</v>
      </c>
      <c r="I3148" s="1">
        <v>525807</v>
      </c>
      <c r="J3148" s="1">
        <v>525807</v>
      </c>
      <c r="K3148" s="1">
        <v>223548.2</v>
      </c>
    </row>
    <row r="3149" spans="1:11" x14ac:dyDescent="0.25">
      <c r="A3149" t="s">
        <v>17519</v>
      </c>
      <c r="B3149" t="s">
        <v>17518</v>
      </c>
      <c r="C3149" t="s">
        <v>4747</v>
      </c>
      <c r="D3149" t="s">
        <v>4746</v>
      </c>
      <c r="E3149" t="s">
        <v>13338</v>
      </c>
      <c r="F3149" t="s">
        <v>10658</v>
      </c>
      <c r="G3149" s="2">
        <v>42989</v>
      </c>
      <c r="H3149" s="1">
        <v>971345</v>
      </c>
      <c r="I3149" s="1">
        <v>966917</v>
      </c>
      <c r="J3149" s="1">
        <v>966917</v>
      </c>
      <c r="K3149" s="1">
        <v>398360.9</v>
      </c>
    </row>
    <row r="3150" spans="1:11" x14ac:dyDescent="0.25">
      <c r="A3150" t="s">
        <v>17517</v>
      </c>
      <c r="B3150" t="s">
        <v>17516</v>
      </c>
      <c r="C3150" t="s">
        <v>17515</v>
      </c>
      <c r="D3150" t="s">
        <v>17514</v>
      </c>
      <c r="E3150" t="s">
        <v>13338</v>
      </c>
      <c r="F3150" t="s">
        <v>10658</v>
      </c>
      <c r="G3150" s="2">
        <v>43052</v>
      </c>
      <c r="I3150" s="1">
        <v>4788</v>
      </c>
      <c r="J3150" s="1">
        <v>4788</v>
      </c>
      <c r="K3150" s="1">
        <v>1915.2</v>
      </c>
    </row>
    <row r="3151" spans="1:11" x14ac:dyDescent="0.25">
      <c r="A3151" t="s">
        <v>17513</v>
      </c>
      <c r="B3151" t="s">
        <v>17512</v>
      </c>
      <c r="C3151" t="s">
        <v>17511</v>
      </c>
      <c r="D3151" t="s">
        <v>17510</v>
      </c>
      <c r="E3151" t="s">
        <v>13338</v>
      </c>
      <c r="F3151" t="s">
        <v>10658</v>
      </c>
      <c r="G3151" s="2">
        <v>43014</v>
      </c>
      <c r="H3151" s="1">
        <v>16320</v>
      </c>
      <c r="I3151" s="1">
        <v>15999</v>
      </c>
      <c r="J3151" s="1">
        <v>15999</v>
      </c>
      <c r="K3151" s="1">
        <v>7317.5</v>
      </c>
    </row>
    <row r="3152" spans="1:11" x14ac:dyDescent="0.25">
      <c r="A3152" t="s">
        <v>17509</v>
      </c>
      <c r="B3152" t="s">
        <v>17508</v>
      </c>
      <c r="C3152" t="s">
        <v>17507</v>
      </c>
      <c r="D3152" t="s">
        <v>17506</v>
      </c>
      <c r="E3152" t="s">
        <v>13338</v>
      </c>
      <c r="F3152" t="s">
        <v>10658</v>
      </c>
      <c r="G3152" s="2">
        <v>42950</v>
      </c>
      <c r="H3152" s="1">
        <v>938756</v>
      </c>
      <c r="I3152" s="1">
        <v>927432</v>
      </c>
      <c r="J3152" s="1">
        <v>927432</v>
      </c>
      <c r="K3152" s="1">
        <v>463716</v>
      </c>
    </row>
    <row r="3153" spans="1:11" x14ac:dyDescent="0.25">
      <c r="A3153" t="s">
        <v>17505</v>
      </c>
      <c r="B3153" t="s">
        <v>17504</v>
      </c>
      <c r="C3153" t="s">
        <v>17503</v>
      </c>
      <c r="D3153" t="s">
        <v>17502</v>
      </c>
      <c r="E3153" t="s">
        <v>13338</v>
      </c>
      <c r="F3153" t="s">
        <v>10658</v>
      </c>
      <c r="G3153" s="2">
        <v>42989</v>
      </c>
      <c r="H3153" s="1">
        <v>53739</v>
      </c>
      <c r="I3153" s="1">
        <v>53148</v>
      </c>
      <c r="J3153" s="1">
        <v>53148</v>
      </c>
      <c r="K3153" s="1">
        <v>22937.4</v>
      </c>
    </row>
    <row r="3154" spans="1:11" x14ac:dyDescent="0.25">
      <c r="A3154" t="s">
        <v>17501</v>
      </c>
      <c r="B3154" t="s">
        <v>17500</v>
      </c>
      <c r="C3154" t="s">
        <v>17499</v>
      </c>
      <c r="D3154" t="s">
        <v>17498</v>
      </c>
      <c r="E3154" t="s">
        <v>13338</v>
      </c>
      <c r="F3154" t="s">
        <v>10658</v>
      </c>
      <c r="G3154" s="2">
        <v>42989</v>
      </c>
      <c r="H3154" s="1">
        <v>10360</v>
      </c>
      <c r="I3154" s="1">
        <v>10355</v>
      </c>
      <c r="J3154" s="1">
        <v>10355</v>
      </c>
      <c r="K3154" s="1">
        <v>4142</v>
      </c>
    </row>
    <row r="3155" spans="1:11" x14ac:dyDescent="0.25">
      <c r="A3155" t="s">
        <v>17497</v>
      </c>
      <c r="B3155" t="s">
        <v>17496</v>
      </c>
      <c r="C3155" t="s">
        <v>17495</v>
      </c>
      <c r="D3155" t="s">
        <v>17494</v>
      </c>
      <c r="E3155" t="s">
        <v>13338</v>
      </c>
      <c r="F3155" t="s">
        <v>10658</v>
      </c>
      <c r="G3155" s="2">
        <v>42989</v>
      </c>
      <c r="H3155" s="1">
        <v>277722</v>
      </c>
      <c r="I3155" s="1">
        <v>277583</v>
      </c>
      <c r="J3155" s="1">
        <v>277583</v>
      </c>
      <c r="K3155" s="1">
        <v>111830.6</v>
      </c>
    </row>
    <row r="3156" spans="1:11" x14ac:dyDescent="0.25">
      <c r="A3156" t="s">
        <v>17493</v>
      </c>
      <c r="B3156" t="s">
        <v>17492</v>
      </c>
      <c r="C3156" t="s">
        <v>17491</v>
      </c>
      <c r="D3156" t="s">
        <v>17490</v>
      </c>
      <c r="E3156" t="s">
        <v>13338</v>
      </c>
      <c r="F3156" t="s">
        <v>10658</v>
      </c>
      <c r="G3156" s="2">
        <v>42963</v>
      </c>
      <c r="H3156" s="1">
        <v>8308</v>
      </c>
      <c r="I3156" s="1">
        <v>8303</v>
      </c>
      <c r="J3156" s="1">
        <v>8303</v>
      </c>
      <c r="K3156" s="1">
        <v>4151.5</v>
      </c>
    </row>
    <row r="3157" spans="1:11" x14ac:dyDescent="0.25">
      <c r="A3157" t="s">
        <v>17489</v>
      </c>
      <c r="B3157" t="s">
        <v>17488</v>
      </c>
      <c r="C3157" t="s">
        <v>17487</v>
      </c>
      <c r="D3157" t="s">
        <v>17486</v>
      </c>
      <c r="E3157" t="s">
        <v>13338</v>
      </c>
      <c r="F3157" t="s">
        <v>10658</v>
      </c>
      <c r="G3157" s="2">
        <v>42969</v>
      </c>
      <c r="I3157" s="1">
        <v>431300</v>
      </c>
      <c r="J3157" s="1">
        <v>431300</v>
      </c>
      <c r="K3157" s="1">
        <v>175794.2</v>
      </c>
    </row>
    <row r="3158" spans="1:11" x14ac:dyDescent="0.25">
      <c r="A3158" t="s">
        <v>17485</v>
      </c>
      <c r="B3158" t="s">
        <v>17484</v>
      </c>
      <c r="C3158" t="s">
        <v>17483</v>
      </c>
      <c r="D3158" t="s">
        <v>17482</v>
      </c>
      <c r="E3158" t="s">
        <v>13338</v>
      </c>
      <c r="F3158" t="s">
        <v>10658</v>
      </c>
      <c r="G3158" s="2">
        <v>42969</v>
      </c>
      <c r="I3158" s="1">
        <v>11272</v>
      </c>
      <c r="J3158" s="1">
        <v>11272</v>
      </c>
      <c r="K3158" s="1">
        <v>4758.1000000000004</v>
      </c>
    </row>
    <row r="3159" spans="1:11" x14ac:dyDescent="0.25">
      <c r="A3159" t="s">
        <v>17481</v>
      </c>
      <c r="B3159" t="s">
        <v>17480</v>
      </c>
      <c r="C3159" t="s">
        <v>17479</v>
      </c>
      <c r="D3159" t="s">
        <v>17478</v>
      </c>
      <c r="E3159" t="s">
        <v>13338</v>
      </c>
      <c r="F3159" t="s">
        <v>10658</v>
      </c>
      <c r="G3159" s="2">
        <v>42760</v>
      </c>
      <c r="H3159" s="1">
        <v>452713</v>
      </c>
      <c r="I3159" s="1">
        <v>561140</v>
      </c>
      <c r="J3159" s="1">
        <v>561140</v>
      </c>
      <c r="K3159" s="1">
        <v>208807.53</v>
      </c>
    </row>
    <row r="3160" spans="1:11" x14ac:dyDescent="0.25">
      <c r="A3160" t="s">
        <v>17477</v>
      </c>
      <c r="B3160" t="s">
        <v>17476</v>
      </c>
      <c r="C3160" t="s">
        <v>3626</v>
      </c>
      <c r="D3160" t="s">
        <v>3625</v>
      </c>
      <c r="E3160" t="s">
        <v>13338</v>
      </c>
      <c r="F3160" t="s">
        <v>4</v>
      </c>
      <c r="G3160" s="2">
        <v>43052</v>
      </c>
      <c r="I3160" s="1">
        <v>162749</v>
      </c>
      <c r="J3160" s="1">
        <v>162749</v>
      </c>
      <c r="K3160" s="1">
        <v>65099.6</v>
      </c>
    </row>
    <row r="3161" spans="1:11" x14ac:dyDescent="0.25">
      <c r="A3161" t="s">
        <v>17475</v>
      </c>
      <c r="B3161" t="s">
        <v>17474</v>
      </c>
      <c r="C3161" t="s">
        <v>17473</v>
      </c>
      <c r="D3161" t="s">
        <v>17472</v>
      </c>
      <c r="E3161" t="s">
        <v>13338</v>
      </c>
      <c r="F3161" t="s">
        <v>10658</v>
      </c>
      <c r="G3161" s="2">
        <v>42963</v>
      </c>
      <c r="H3161" s="1">
        <v>2564</v>
      </c>
      <c r="I3161" s="1">
        <v>2563</v>
      </c>
      <c r="J3161" s="1">
        <v>2563</v>
      </c>
      <c r="K3161" s="1">
        <v>1025.2</v>
      </c>
    </row>
    <row r="3162" spans="1:11" x14ac:dyDescent="0.25">
      <c r="A3162" t="s">
        <v>17471</v>
      </c>
      <c r="B3162" t="s">
        <v>17470</v>
      </c>
      <c r="C3162" t="s">
        <v>17469</v>
      </c>
      <c r="D3162" t="s">
        <v>17468</v>
      </c>
      <c r="E3162" t="s">
        <v>13338</v>
      </c>
      <c r="F3162" t="s">
        <v>4</v>
      </c>
      <c r="G3162" s="2">
        <v>43014</v>
      </c>
      <c r="I3162" s="1">
        <v>603027</v>
      </c>
      <c r="J3162" s="1">
        <v>603027</v>
      </c>
      <c r="K3162" s="1">
        <v>252749.3</v>
      </c>
    </row>
    <row r="3163" spans="1:11" x14ac:dyDescent="0.25">
      <c r="A3163" t="s">
        <v>17467</v>
      </c>
      <c r="B3163" t="s">
        <v>17466</v>
      </c>
      <c r="C3163" t="s">
        <v>1620</v>
      </c>
      <c r="D3163" t="s">
        <v>1619</v>
      </c>
      <c r="E3163" t="s">
        <v>13338</v>
      </c>
      <c r="F3163" t="s">
        <v>10658</v>
      </c>
      <c r="G3163" s="2">
        <v>42977</v>
      </c>
      <c r="H3163" s="1">
        <v>93514</v>
      </c>
      <c r="I3163" s="1">
        <v>93467</v>
      </c>
      <c r="J3163" s="1">
        <v>93467</v>
      </c>
      <c r="K3163" s="1">
        <v>37386.800000000003</v>
      </c>
    </row>
    <row r="3164" spans="1:11" x14ac:dyDescent="0.25">
      <c r="A3164" t="s">
        <v>17465</v>
      </c>
      <c r="B3164" t="s">
        <v>17464</v>
      </c>
      <c r="C3164" t="s">
        <v>17463</v>
      </c>
      <c r="D3164" t="s">
        <v>17462</v>
      </c>
      <c r="E3164" t="s">
        <v>13338</v>
      </c>
      <c r="F3164" t="s">
        <v>4</v>
      </c>
      <c r="G3164" s="2">
        <v>42989</v>
      </c>
      <c r="H3164" s="1">
        <v>22768</v>
      </c>
      <c r="I3164" s="1">
        <v>22757</v>
      </c>
      <c r="J3164" s="1">
        <v>22757</v>
      </c>
      <c r="K3164" s="1">
        <v>9102.7999999999993</v>
      </c>
    </row>
    <row r="3165" spans="1:11" x14ac:dyDescent="0.25">
      <c r="A3165" t="s">
        <v>17461</v>
      </c>
      <c r="B3165" t="s">
        <v>17460</v>
      </c>
      <c r="C3165" t="s">
        <v>17459</v>
      </c>
      <c r="D3165" t="s">
        <v>17458</v>
      </c>
      <c r="E3165" t="s">
        <v>13338</v>
      </c>
      <c r="F3165" t="s">
        <v>10658</v>
      </c>
      <c r="G3165" s="2">
        <v>42969</v>
      </c>
      <c r="H3165" s="1">
        <v>304065</v>
      </c>
      <c r="I3165" s="1">
        <v>301024</v>
      </c>
      <c r="J3165" s="1">
        <v>301024</v>
      </c>
      <c r="K3165" s="1">
        <v>127788.9</v>
      </c>
    </row>
    <row r="3166" spans="1:11" x14ac:dyDescent="0.25">
      <c r="A3166" t="s">
        <v>17457</v>
      </c>
      <c r="B3166" t="s">
        <v>17456</v>
      </c>
      <c r="C3166" t="s">
        <v>3724</v>
      </c>
      <c r="D3166" t="s">
        <v>3723</v>
      </c>
      <c r="E3166" t="s">
        <v>13338</v>
      </c>
      <c r="F3166" t="s">
        <v>10658</v>
      </c>
      <c r="G3166" s="2">
        <v>43046</v>
      </c>
      <c r="H3166" s="1">
        <v>177569</v>
      </c>
      <c r="I3166" s="1">
        <v>177391</v>
      </c>
      <c r="J3166" s="1">
        <v>177391</v>
      </c>
      <c r="K3166" s="1">
        <v>70956.399999999994</v>
      </c>
    </row>
    <row r="3167" spans="1:11" x14ac:dyDescent="0.25">
      <c r="A3167" t="s">
        <v>17455</v>
      </c>
      <c r="B3167" t="s">
        <v>17454</v>
      </c>
      <c r="C3167" t="s">
        <v>7453</v>
      </c>
      <c r="D3167" t="s">
        <v>7452</v>
      </c>
      <c r="E3167" t="s">
        <v>13338</v>
      </c>
      <c r="F3167" t="s">
        <v>10658</v>
      </c>
      <c r="G3167" s="2">
        <v>42950</v>
      </c>
      <c r="H3167" s="1">
        <v>599902</v>
      </c>
      <c r="I3167" s="1">
        <v>596366</v>
      </c>
      <c r="J3167" s="1">
        <v>596366</v>
      </c>
      <c r="K3167" s="1">
        <v>246503.2</v>
      </c>
    </row>
    <row r="3168" spans="1:11" x14ac:dyDescent="0.25">
      <c r="A3168" t="s">
        <v>17453</v>
      </c>
      <c r="B3168" t="s">
        <v>17452</v>
      </c>
      <c r="C3168" t="s">
        <v>17451</v>
      </c>
      <c r="D3168" t="s">
        <v>17450</v>
      </c>
      <c r="E3168" t="s">
        <v>13338</v>
      </c>
      <c r="F3168" t="s">
        <v>4</v>
      </c>
      <c r="G3168" s="2">
        <v>42999</v>
      </c>
      <c r="H3168" s="1">
        <v>10254</v>
      </c>
      <c r="I3168" s="1">
        <v>10249</v>
      </c>
      <c r="J3168" s="1">
        <v>10249</v>
      </c>
      <c r="K3168" s="1">
        <v>4099.6000000000004</v>
      </c>
    </row>
    <row r="3169" spans="1:11" x14ac:dyDescent="0.25">
      <c r="A3169" t="s">
        <v>17449</v>
      </c>
      <c r="B3169" t="s">
        <v>17448</v>
      </c>
      <c r="C3169" t="s">
        <v>17447</v>
      </c>
      <c r="D3169" t="s">
        <v>17446</v>
      </c>
      <c r="E3169" t="s">
        <v>13338</v>
      </c>
      <c r="F3169" t="s">
        <v>10658</v>
      </c>
      <c r="G3169" s="2">
        <v>42963</v>
      </c>
      <c r="H3169" s="1">
        <v>38502</v>
      </c>
      <c r="I3169" s="1">
        <v>36174</v>
      </c>
      <c r="J3169" s="1">
        <v>36174</v>
      </c>
      <c r="K3169" s="1">
        <v>14469.6</v>
      </c>
    </row>
    <row r="3170" spans="1:11" x14ac:dyDescent="0.25">
      <c r="A3170" t="s">
        <v>17445</v>
      </c>
      <c r="B3170" t="s">
        <v>17444</v>
      </c>
      <c r="C3170" t="s">
        <v>17443</v>
      </c>
      <c r="D3170" t="s">
        <v>17442</v>
      </c>
      <c r="E3170" t="s">
        <v>13338</v>
      </c>
      <c r="F3170" t="s">
        <v>10658</v>
      </c>
      <c r="G3170" s="2">
        <v>42956</v>
      </c>
      <c r="H3170" s="1">
        <v>596898</v>
      </c>
      <c r="I3170" s="1">
        <v>577004</v>
      </c>
      <c r="J3170" s="1">
        <v>577004</v>
      </c>
      <c r="K3170" s="1">
        <v>239500.9</v>
      </c>
    </row>
    <row r="3171" spans="1:11" x14ac:dyDescent="0.25">
      <c r="A3171" t="s">
        <v>17441</v>
      </c>
      <c r="B3171" t="s">
        <v>17440</v>
      </c>
      <c r="C3171" t="s">
        <v>17439</v>
      </c>
      <c r="D3171" t="s">
        <v>17438</v>
      </c>
      <c r="E3171" t="s">
        <v>13338</v>
      </c>
      <c r="F3171" t="s">
        <v>10658</v>
      </c>
      <c r="G3171" s="2">
        <v>42968</v>
      </c>
      <c r="H3171" s="1">
        <v>33284</v>
      </c>
      <c r="I3171" s="1">
        <v>33268</v>
      </c>
      <c r="J3171" s="1">
        <v>33268</v>
      </c>
      <c r="K3171" s="1">
        <v>13307.2</v>
      </c>
    </row>
    <row r="3172" spans="1:11" x14ac:dyDescent="0.25">
      <c r="A3172" t="s">
        <v>17437</v>
      </c>
      <c r="B3172" t="s">
        <v>17436</v>
      </c>
      <c r="C3172" t="s">
        <v>17435</v>
      </c>
      <c r="D3172" t="s">
        <v>17434</v>
      </c>
      <c r="E3172" t="s">
        <v>13338</v>
      </c>
      <c r="F3172" t="s">
        <v>4</v>
      </c>
      <c r="G3172" s="2">
        <v>42999</v>
      </c>
      <c r="H3172" s="1">
        <v>119132</v>
      </c>
      <c r="I3172" s="1">
        <v>100963</v>
      </c>
      <c r="J3172" s="1">
        <v>100963</v>
      </c>
      <c r="K3172" s="1">
        <v>50481.5</v>
      </c>
    </row>
    <row r="3173" spans="1:11" x14ac:dyDescent="0.25">
      <c r="A3173" t="s">
        <v>17433</v>
      </c>
      <c r="B3173" t="s">
        <v>17432</v>
      </c>
      <c r="C3173" t="s">
        <v>11202</v>
      </c>
      <c r="D3173" t="s">
        <v>11201</v>
      </c>
      <c r="E3173" t="s">
        <v>13338</v>
      </c>
      <c r="F3173" t="s">
        <v>10658</v>
      </c>
      <c r="G3173" s="2">
        <v>42977</v>
      </c>
      <c r="H3173" s="1">
        <v>402573</v>
      </c>
      <c r="I3173" s="1">
        <v>402573</v>
      </c>
      <c r="J3173" s="1">
        <v>402573</v>
      </c>
      <c r="K3173" s="1">
        <v>201002.2</v>
      </c>
    </row>
    <row r="3174" spans="1:11" x14ac:dyDescent="0.25">
      <c r="A3174" t="s">
        <v>17431</v>
      </c>
      <c r="B3174" t="s">
        <v>17430</v>
      </c>
      <c r="C3174" t="s">
        <v>4461</v>
      </c>
      <c r="D3174" t="s">
        <v>4460</v>
      </c>
      <c r="E3174" t="s">
        <v>13338</v>
      </c>
      <c r="F3174" t="s">
        <v>10658</v>
      </c>
      <c r="G3174" s="2">
        <v>42970</v>
      </c>
      <c r="H3174" s="1">
        <v>652616</v>
      </c>
      <c r="I3174" s="1">
        <v>652290</v>
      </c>
      <c r="J3174" s="1">
        <v>652290</v>
      </c>
      <c r="K3174" s="1">
        <v>260916</v>
      </c>
    </row>
    <row r="3175" spans="1:11" x14ac:dyDescent="0.25">
      <c r="A3175" t="s">
        <v>17429</v>
      </c>
      <c r="B3175" t="s">
        <v>17428</v>
      </c>
      <c r="C3175" t="s">
        <v>17427</v>
      </c>
      <c r="D3175" t="s">
        <v>17426</v>
      </c>
      <c r="E3175" t="s">
        <v>13338</v>
      </c>
      <c r="F3175" t="s">
        <v>10658</v>
      </c>
      <c r="G3175" s="2">
        <v>42873</v>
      </c>
      <c r="H3175" s="1">
        <v>260506</v>
      </c>
      <c r="I3175" s="1">
        <v>259132</v>
      </c>
      <c r="J3175" s="1">
        <v>259132</v>
      </c>
      <c r="K3175" s="1">
        <v>107311.7</v>
      </c>
    </row>
    <row r="3176" spans="1:11" x14ac:dyDescent="0.25">
      <c r="A3176" t="s">
        <v>17425</v>
      </c>
      <c r="B3176" t="s">
        <v>17424</v>
      </c>
      <c r="C3176" t="s">
        <v>17423</v>
      </c>
      <c r="D3176" t="s">
        <v>17422</v>
      </c>
      <c r="E3176" t="s">
        <v>13338</v>
      </c>
      <c r="F3176" t="s">
        <v>10658</v>
      </c>
      <c r="G3176" s="2">
        <v>42958</v>
      </c>
      <c r="H3176" s="1">
        <v>1297652</v>
      </c>
      <c r="I3176" s="1">
        <v>1297104</v>
      </c>
      <c r="J3176" s="1">
        <v>1297104</v>
      </c>
      <c r="K3176" s="1">
        <v>648552</v>
      </c>
    </row>
    <row r="3177" spans="1:11" x14ac:dyDescent="0.25">
      <c r="A3177" t="s">
        <v>17421</v>
      </c>
      <c r="B3177" t="s">
        <v>17420</v>
      </c>
      <c r="C3177" t="s">
        <v>17419</v>
      </c>
      <c r="D3177" t="s">
        <v>17418</v>
      </c>
      <c r="E3177" t="s">
        <v>13338</v>
      </c>
      <c r="F3177" t="s">
        <v>10658</v>
      </c>
      <c r="G3177" s="2">
        <v>42956</v>
      </c>
      <c r="H3177" s="1">
        <v>79584</v>
      </c>
      <c r="I3177" s="1">
        <v>79544</v>
      </c>
      <c r="J3177" s="1">
        <v>79544</v>
      </c>
      <c r="K3177" s="1">
        <v>31817.599999999999</v>
      </c>
    </row>
    <row r="3178" spans="1:11" x14ac:dyDescent="0.25">
      <c r="A3178" t="s">
        <v>17417</v>
      </c>
      <c r="B3178" t="s">
        <v>17416</v>
      </c>
      <c r="C3178" t="s">
        <v>17415</v>
      </c>
      <c r="D3178" t="s">
        <v>17414</v>
      </c>
      <c r="E3178" t="s">
        <v>13338</v>
      </c>
      <c r="F3178" t="s">
        <v>10658</v>
      </c>
      <c r="G3178" s="2">
        <v>42951</v>
      </c>
      <c r="H3178" s="1">
        <v>884008</v>
      </c>
      <c r="I3178" s="1">
        <v>826661</v>
      </c>
      <c r="J3178" s="1">
        <v>826661</v>
      </c>
      <c r="K3178" s="1">
        <v>342328.9</v>
      </c>
    </row>
    <row r="3179" spans="1:11" x14ac:dyDescent="0.25">
      <c r="A3179" t="s">
        <v>17413</v>
      </c>
      <c r="B3179" t="s">
        <v>17412</v>
      </c>
      <c r="C3179" t="s">
        <v>8056</v>
      </c>
      <c r="D3179" t="s">
        <v>8055</v>
      </c>
      <c r="E3179" t="s">
        <v>13338</v>
      </c>
      <c r="F3179" t="s">
        <v>10658</v>
      </c>
      <c r="G3179" s="2">
        <v>42977</v>
      </c>
      <c r="H3179" s="1">
        <v>741804</v>
      </c>
      <c r="I3179" s="1">
        <v>734419</v>
      </c>
      <c r="J3179" s="1">
        <v>734419</v>
      </c>
      <c r="K3179" s="1">
        <v>310980.5</v>
      </c>
    </row>
    <row r="3180" spans="1:11" x14ac:dyDescent="0.25">
      <c r="A3180" t="s">
        <v>17411</v>
      </c>
      <c r="B3180" t="s">
        <v>17410</v>
      </c>
      <c r="C3180" t="s">
        <v>17409</v>
      </c>
      <c r="D3180" t="s">
        <v>17408</v>
      </c>
      <c r="E3180" t="s">
        <v>13338</v>
      </c>
      <c r="F3180" t="s">
        <v>10658</v>
      </c>
      <c r="G3180" s="2">
        <v>42969</v>
      </c>
      <c r="H3180" s="1">
        <v>68800</v>
      </c>
      <c r="I3180" s="1">
        <v>68766</v>
      </c>
      <c r="J3180" s="1">
        <v>68766</v>
      </c>
      <c r="K3180" s="1">
        <v>27506.400000000001</v>
      </c>
    </row>
    <row r="3181" spans="1:11" x14ac:dyDescent="0.25">
      <c r="A3181" t="s">
        <v>17407</v>
      </c>
      <c r="B3181" t="s">
        <v>17406</v>
      </c>
      <c r="C3181" t="s">
        <v>17405</v>
      </c>
      <c r="D3181" t="s">
        <v>17404</v>
      </c>
      <c r="E3181" t="s">
        <v>13338</v>
      </c>
      <c r="F3181" t="s">
        <v>10658</v>
      </c>
      <c r="G3181" s="2">
        <v>43083</v>
      </c>
      <c r="H3181" s="1">
        <v>13326</v>
      </c>
      <c r="I3181" s="1">
        <v>12882</v>
      </c>
      <c r="J3181" s="1">
        <v>12882</v>
      </c>
      <c r="K3181" s="1">
        <v>6441</v>
      </c>
    </row>
    <row r="3182" spans="1:11" x14ac:dyDescent="0.25">
      <c r="A3182" t="s">
        <v>17403</v>
      </c>
      <c r="B3182" t="s">
        <v>17402</v>
      </c>
      <c r="C3182" t="s">
        <v>17401</v>
      </c>
      <c r="D3182" t="s">
        <v>17400</v>
      </c>
      <c r="E3182" t="s">
        <v>13338</v>
      </c>
      <c r="F3182" t="s">
        <v>10658</v>
      </c>
      <c r="G3182" s="2">
        <v>42977</v>
      </c>
      <c r="H3182" s="1">
        <v>18788</v>
      </c>
      <c r="I3182" s="1">
        <v>18779</v>
      </c>
      <c r="J3182" s="1">
        <v>18779</v>
      </c>
      <c r="K3182" s="1">
        <v>7511.6</v>
      </c>
    </row>
    <row r="3183" spans="1:11" x14ac:dyDescent="0.25">
      <c r="A3183" t="s">
        <v>17399</v>
      </c>
      <c r="B3183" t="s">
        <v>17398</v>
      </c>
      <c r="C3183" t="s">
        <v>17397</v>
      </c>
      <c r="D3183" t="s">
        <v>17396</v>
      </c>
      <c r="E3183" t="s">
        <v>13338</v>
      </c>
      <c r="F3183" t="s">
        <v>10658</v>
      </c>
      <c r="G3183" s="2">
        <v>42969</v>
      </c>
      <c r="H3183" s="1">
        <v>11329</v>
      </c>
      <c r="I3183" s="1">
        <v>11318</v>
      </c>
      <c r="J3183" s="1">
        <v>11318</v>
      </c>
      <c r="K3183" s="1">
        <v>4527.2</v>
      </c>
    </row>
    <row r="3184" spans="1:11" x14ac:dyDescent="0.25">
      <c r="A3184" t="s">
        <v>17395</v>
      </c>
      <c r="B3184" t="s">
        <v>17394</v>
      </c>
      <c r="C3184" t="s">
        <v>4905</v>
      </c>
      <c r="D3184" t="s">
        <v>4904</v>
      </c>
      <c r="E3184" t="s">
        <v>13338</v>
      </c>
      <c r="F3184" t="s">
        <v>10658</v>
      </c>
      <c r="G3184" s="2">
        <v>42949</v>
      </c>
      <c r="I3184" s="1">
        <v>11622</v>
      </c>
      <c r="J3184" s="1">
        <v>11622</v>
      </c>
      <c r="K3184" s="1">
        <v>5322.1</v>
      </c>
    </row>
    <row r="3185" spans="1:11" x14ac:dyDescent="0.25">
      <c r="A3185" t="s">
        <v>17393</v>
      </c>
      <c r="B3185" t="s">
        <v>17392</v>
      </c>
      <c r="C3185" t="s">
        <v>10015</v>
      </c>
      <c r="D3185" t="s">
        <v>10014</v>
      </c>
      <c r="E3185" t="s">
        <v>13338</v>
      </c>
      <c r="F3185" t="s">
        <v>10658</v>
      </c>
      <c r="G3185" s="2">
        <v>42873</v>
      </c>
      <c r="H3185" s="1">
        <v>41003</v>
      </c>
      <c r="I3185" s="1">
        <v>40837</v>
      </c>
      <c r="J3185" s="1">
        <v>40837</v>
      </c>
      <c r="K3185" s="1">
        <v>20418.5</v>
      </c>
    </row>
    <row r="3186" spans="1:11" x14ac:dyDescent="0.25">
      <c r="A3186" t="s">
        <v>17391</v>
      </c>
      <c r="B3186" t="s">
        <v>17390</v>
      </c>
      <c r="C3186" t="s">
        <v>17389</v>
      </c>
      <c r="D3186" t="s">
        <v>17388</v>
      </c>
      <c r="E3186" t="s">
        <v>13338</v>
      </c>
      <c r="F3186" t="s">
        <v>10658</v>
      </c>
      <c r="G3186" s="2">
        <v>42873</v>
      </c>
      <c r="H3186" s="1">
        <v>47522</v>
      </c>
      <c r="I3186" s="1">
        <v>50967</v>
      </c>
      <c r="J3186" s="1">
        <v>50967</v>
      </c>
      <c r="K3186" s="1">
        <v>21631.599999999999</v>
      </c>
    </row>
    <row r="3187" spans="1:11" x14ac:dyDescent="0.25">
      <c r="A3187" t="s">
        <v>17387</v>
      </c>
      <c r="B3187" t="s">
        <v>17386</v>
      </c>
      <c r="C3187" t="s">
        <v>17385</v>
      </c>
      <c r="D3187" t="s">
        <v>17384</v>
      </c>
      <c r="E3187" t="s">
        <v>13338</v>
      </c>
      <c r="F3187" t="s">
        <v>4</v>
      </c>
      <c r="G3187" s="2">
        <v>42977</v>
      </c>
      <c r="H3187" s="1">
        <v>285995</v>
      </c>
      <c r="I3187" s="1">
        <v>225254</v>
      </c>
      <c r="J3187" s="1">
        <v>225254</v>
      </c>
      <c r="K3187" s="1">
        <v>142431.5</v>
      </c>
    </row>
    <row r="3188" spans="1:11" x14ac:dyDescent="0.25">
      <c r="A3188" t="s">
        <v>17383</v>
      </c>
      <c r="B3188" t="s">
        <v>17382</v>
      </c>
      <c r="C3188" t="s">
        <v>2262</v>
      </c>
      <c r="D3188" t="s">
        <v>2261</v>
      </c>
      <c r="E3188" t="s">
        <v>13338</v>
      </c>
      <c r="F3188" t="s">
        <v>10658</v>
      </c>
      <c r="G3188" s="2">
        <v>42949</v>
      </c>
      <c r="I3188" s="1">
        <v>31956</v>
      </c>
      <c r="J3188" s="1">
        <v>31956</v>
      </c>
      <c r="K3188" s="1">
        <v>12849.7</v>
      </c>
    </row>
    <row r="3189" spans="1:11" x14ac:dyDescent="0.25">
      <c r="A3189" t="s">
        <v>17381</v>
      </c>
      <c r="B3189" t="s">
        <v>17380</v>
      </c>
      <c r="C3189" t="s">
        <v>17379</v>
      </c>
      <c r="D3189" t="s">
        <v>17378</v>
      </c>
      <c r="E3189" t="s">
        <v>13338</v>
      </c>
      <c r="F3189" t="s">
        <v>10658</v>
      </c>
      <c r="G3189" s="2">
        <v>43054</v>
      </c>
      <c r="I3189" s="1">
        <v>7003</v>
      </c>
      <c r="J3189" s="1">
        <v>7003</v>
      </c>
      <c r="K3189" s="1">
        <v>3501.5</v>
      </c>
    </row>
    <row r="3190" spans="1:11" x14ac:dyDescent="0.25">
      <c r="A3190" t="s">
        <v>17377</v>
      </c>
      <c r="B3190" t="s">
        <v>17376</v>
      </c>
      <c r="C3190" t="s">
        <v>17375</v>
      </c>
      <c r="D3190" t="s">
        <v>17374</v>
      </c>
      <c r="E3190" t="s">
        <v>13338</v>
      </c>
      <c r="F3190" t="s">
        <v>10658</v>
      </c>
      <c r="G3190" s="2">
        <v>43033</v>
      </c>
      <c r="H3190" s="1">
        <v>17732</v>
      </c>
      <c r="I3190" s="1">
        <v>17728</v>
      </c>
      <c r="J3190" s="1">
        <v>17728</v>
      </c>
      <c r="K3190" s="1">
        <v>7091.2</v>
      </c>
    </row>
    <row r="3191" spans="1:11" x14ac:dyDescent="0.25">
      <c r="A3191" t="s">
        <v>17373</v>
      </c>
      <c r="B3191" t="s">
        <v>17372</v>
      </c>
      <c r="C3191" t="s">
        <v>17371</v>
      </c>
      <c r="D3191" t="s">
        <v>17370</v>
      </c>
      <c r="E3191" t="s">
        <v>13338</v>
      </c>
      <c r="F3191" t="s">
        <v>10658</v>
      </c>
      <c r="G3191" s="2">
        <v>42957</v>
      </c>
      <c r="H3191" s="1">
        <v>228089</v>
      </c>
      <c r="I3191" s="1">
        <v>227879</v>
      </c>
      <c r="J3191" s="1">
        <v>227879</v>
      </c>
      <c r="K3191" s="1">
        <v>91151.6</v>
      </c>
    </row>
    <row r="3192" spans="1:11" x14ac:dyDescent="0.25">
      <c r="A3192" t="s">
        <v>17369</v>
      </c>
      <c r="B3192" t="s">
        <v>17368</v>
      </c>
      <c r="C3192" t="s">
        <v>4275</v>
      </c>
      <c r="D3192" t="s">
        <v>4274</v>
      </c>
      <c r="E3192" t="s">
        <v>13338</v>
      </c>
      <c r="F3192" t="s">
        <v>10658</v>
      </c>
      <c r="G3192" s="2">
        <v>42894</v>
      </c>
      <c r="I3192" s="1">
        <v>34946</v>
      </c>
      <c r="J3192" s="1">
        <v>34946</v>
      </c>
      <c r="K3192" s="1">
        <v>13992.3</v>
      </c>
    </row>
    <row r="3193" spans="1:11" x14ac:dyDescent="0.25">
      <c r="A3193" t="s">
        <v>17367</v>
      </c>
      <c r="B3193" t="s">
        <v>17366</v>
      </c>
      <c r="C3193" t="s">
        <v>10630</v>
      </c>
      <c r="D3193" t="s">
        <v>10629</v>
      </c>
      <c r="E3193" t="s">
        <v>13338</v>
      </c>
      <c r="F3193" t="s">
        <v>10658</v>
      </c>
      <c r="G3193" s="2">
        <v>42860</v>
      </c>
      <c r="H3193" s="1">
        <v>90824</v>
      </c>
      <c r="I3193" s="1">
        <v>65873</v>
      </c>
      <c r="J3193" s="1">
        <v>65873</v>
      </c>
      <c r="K3193" s="1">
        <v>27592</v>
      </c>
    </row>
    <row r="3194" spans="1:11" x14ac:dyDescent="0.25">
      <c r="A3194" t="s">
        <v>17365</v>
      </c>
      <c r="B3194" t="s">
        <v>17364</v>
      </c>
      <c r="C3194" t="s">
        <v>3638</v>
      </c>
      <c r="D3194" t="s">
        <v>17363</v>
      </c>
      <c r="E3194" t="s">
        <v>13338</v>
      </c>
      <c r="F3194" t="s">
        <v>4</v>
      </c>
      <c r="G3194" s="2">
        <v>42970</v>
      </c>
      <c r="H3194" s="1">
        <v>219542</v>
      </c>
      <c r="I3194" s="1">
        <v>204857</v>
      </c>
      <c r="J3194" s="1">
        <v>204857</v>
      </c>
      <c r="K3194" s="1">
        <v>88778.1</v>
      </c>
    </row>
    <row r="3195" spans="1:11" x14ac:dyDescent="0.25">
      <c r="A3195" t="s">
        <v>17362</v>
      </c>
      <c r="B3195" t="s">
        <v>17361</v>
      </c>
      <c r="C3195" t="s">
        <v>17360</v>
      </c>
      <c r="D3195" t="s">
        <v>17359</v>
      </c>
      <c r="E3195" t="s">
        <v>13338</v>
      </c>
      <c r="F3195" t="s">
        <v>10658</v>
      </c>
      <c r="G3195" s="2">
        <v>42860</v>
      </c>
      <c r="H3195" s="1">
        <v>486076</v>
      </c>
      <c r="I3195" s="1">
        <v>474277</v>
      </c>
      <c r="J3195" s="1">
        <v>474277</v>
      </c>
      <c r="K3195" s="1">
        <v>189710.8</v>
      </c>
    </row>
    <row r="3196" spans="1:11" x14ac:dyDescent="0.25">
      <c r="A3196" t="s">
        <v>17358</v>
      </c>
      <c r="B3196" t="s">
        <v>17357</v>
      </c>
      <c r="C3196" t="s">
        <v>17356</v>
      </c>
      <c r="D3196" t="s">
        <v>17355</v>
      </c>
      <c r="E3196" t="s">
        <v>13338</v>
      </c>
      <c r="F3196" t="s">
        <v>10658</v>
      </c>
      <c r="G3196" s="2">
        <v>42989</v>
      </c>
      <c r="H3196" s="1">
        <v>165950</v>
      </c>
      <c r="I3196" s="1">
        <v>165867</v>
      </c>
      <c r="J3196" s="1">
        <v>165867</v>
      </c>
      <c r="K3196" s="1">
        <v>66346.8</v>
      </c>
    </row>
    <row r="3197" spans="1:11" x14ac:dyDescent="0.25">
      <c r="A3197" t="s">
        <v>17354</v>
      </c>
      <c r="B3197" t="s">
        <v>17353</v>
      </c>
      <c r="C3197" t="s">
        <v>5408</v>
      </c>
      <c r="D3197" t="s">
        <v>5407</v>
      </c>
      <c r="E3197" t="s">
        <v>13338</v>
      </c>
      <c r="F3197" t="s">
        <v>10658</v>
      </c>
      <c r="G3197" s="2">
        <v>42989</v>
      </c>
      <c r="H3197" s="1">
        <v>562678</v>
      </c>
      <c r="I3197" s="1">
        <v>562416</v>
      </c>
      <c r="J3197" s="1">
        <v>562416</v>
      </c>
      <c r="K3197" s="1">
        <v>224966.39999999999</v>
      </c>
    </row>
    <row r="3198" spans="1:11" x14ac:dyDescent="0.25">
      <c r="A3198" t="s">
        <v>17352</v>
      </c>
      <c r="B3198" t="s">
        <v>17351</v>
      </c>
      <c r="C3198" t="s">
        <v>17350</v>
      </c>
      <c r="D3198" t="s">
        <v>17349</v>
      </c>
      <c r="E3198" t="s">
        <v>13338</v>
      </c>
      <c r="F3198" t="s">
        <v>10658</v>
      </c>
      <c r="G3198" s="2">
        <v>43024</v>
      </c>
      <c r="H3198" s="1">
        <v>14844</v>
      </c>
      <c r="I3198" s="1">
        <v>14837</v>
      </c>
      <c r="J3198" s="1">
        <v>14837</v>
      </c>
      <c r="K3198" s="1">
        <v>5934.8</v>
      </c>
    </row>
    <row r="3199" spans="1:11" x14ac:dyDescent="0.25">
      <c r="A3199" t="s">
        <v>17348</v>
      </c>
      <c r="B3199" t="s">
        <v>17347</v>
      </c>
      <c r="C3199" t="s">
        <v>17346</v>
      </c>
      <c r="D3199" t="s">
        <v>17345</v>
      </c>
      <c r="E3199" t="s">
        <v>13338</v>
      </c>
      <c r="F3199" t="s">
        <v>10658</v>
      </c>
      <c r="G3199" s="2">
        <v>42873</v>
      </c>
      <c r="H3199" s="1">
        <v>56035</v>
      </c>
      <c r="I3199" s="1">
        <v>55979</v>
      </c>
      <c r="J3199" s="1">
        <v>55979</v>
      </c>
      <c r="K3199" s="1">
        <v>22391.599999999999</v>
      </c>
    </row>
    <row r="3200" spans="1:11" x14ac:dyDescent="0.25">
      <c r="A3200" t="s">
        <v>17344</v>
      </c>
      <c r="B3200" t="s">
        <v>17343</v>
      </c>
      <c r="C3200" t="s">
        <v>17342</v>
      </c>
      <c r="D3200" t="s">
        <v>17341</v>
      </c>
      <c r="E3200" t="s">
        <v>13338</v>
      </c>
      <c r="F3200" t="s">
        <v>10658</v>
      </c>
      <c r="G3200" s="2">
        <v>42950</v>
      </c>
      <c r="H3200" s="1">
        <v>38422</v>
      </c>
      <c r="I3200" s="1">
        <v>38408</v>
      </c>
      <c r="J3200" s="1">
        <v>38408</v>
      </c>
      <c r="K3200" s="1">
        <v>19035.8</v>
      </c>
    </row>
    <row r="3201" spans="1:11" x14ac:dyDescent="0.25">
      <c r="A3201" t="s">
        <v>17340</v>
      </c>
      <c r="B3201" t="s">
        <v>17339</v>
      </c>
      <c r="C3201" t="s">
        <v>17338</v>
      </c>
      <c r="D3201" t="s">
        <v>17337</v>
      </c>
      <c r="E3201" t="s">
        <v>13338</v>
      </c>
      <c r="F3201" t="s">
        <v>10658</v>
      </c>
      <c r="G3201" s="2">
        <v>42955</v>
      </c>
      <c r="H3201" s="1">
        <v>1153534</v>
      </c>
      <c r="I3201" s="1">
        <v>1153534</v>
      </c>
      <c r="J3201" s="1">
        <v>1153534</v>
      </c>
      <c r="K3201" s="1">
        <v>576767</v>
      </c>
    </row>
    <row r="3202" spans="1:11" x14ac:dyDescent="0.25">
      <c r="A3202" t="s">
        <v>17336</v>
      </c>
      <c r="B3202" t="s">
        <v>17335</v>
      </c>
      <c r="C3202" t="s">
        <v>17334</v>
      </c>
      <c r="D3202" t="s">
        <v>17333</v>
      </c>
      <c r="E3202" t="s">
        <v>13338</v>
      </c>
      <c r="F3202" t="s">
        <v>4</v>
      </c>
      <c r="G3202" s="2">
        <v>42873</v>
      </c>
      <c r="H3202" s="1">
        <v>9157</v>
      </c>
      <c r="J3202" s="1">
        <v>9157</v>
      </c>
      <c r="K3202" s="1">
        <v>4578.5</v>
      </c>
    </row>
    <row r="3203" spans="1:11" x14ac:dyDescent="0.25">
      <c r="A3203" t="s">
        <v>17332</v>
      </c>
      <c r="B3203" t="s">
        <v>17331</v>
      </c>
      <c r="C3203" t="s">
        <v>236</v>
      </c>
      <c r="D3203" t="s">
        <v>235</v>
      </c>
      <c r="E3203" t="s">
        <v>13338</v>
      </c>
      <c r="F3203" t="s">
        <v>4</v>
      </c>
      <c r="G3203" s="2">
        <v>43004</v>
      </c>
      <c r="H3203" s="1">
        <v>248760</v>
      </c>
      <c r="I3203" s="1">
        <v>0</v>
      </c>
      <c r="J3203" s="1">
        <v>248760</v>
      </c>
      <c r="K3203" s="1">
        <v>99504</v>
      </c>
    </row>
    <row r="3204" spans="1:11" x14ac:dyDescent="0.25">
      <c r="A3204" t="s">
        <v>17330</v>
      </c>
      <c r="B3204" t="s">
        <v>17329</v>
      </c>
      <c r="C3204" t="s">
        <v>17328</v>
      </c>
      <c r="D3204" t="s">
        <v>17327</v>
      </c>
      <c r="E3204" t="s">
        <v>13338</v>
      </c>
      <c r="F3204" t="s">
        <v>10658</v>
      </c>
      <c r="G3204" s="2">
        <v>43025</v>
      </c>
      <c r="H3204" s="1">
        <v>148278</v>
      </c>
      <c r="I3204" s="1">
        <v>148204</v>
      </c>
      <c r="J3204" s="1">
        <v>148204</v>
      </c>
      <c r="K3204" s="1">
        <v>74102</v>
      </c>
    </row>
    <row r="3205" spans="1:11" x14ac:dyDescent="0.25">
      <c r="A3205" t="s">
        <v>17326</v>
      </c>
      <c r="B3205" t="s">
        <v>17325</v>
      </c>
      <c r="C3205" t="s">
        <v>10119</v>
      </c>
      <c r="D3205" t="s">
        <v>10118</v>
      </c>
      <c r="E3205" t="s">
        <v>13338</v>
      </c>
      <c r="F3205" t="s">
        <v>10658</v>
      </c>
      <c r="G3205" s="2">
        <v>42989</v>
      </c>
      <c r="H3205" s="1">
        <v>61156</v>
      </c>
      <c r="I3205" s="1">
        <v>60604</v>
      </c>
      <c r="J3205" s="1">
        <v>60604</v>
      </c>
      <c r="K3205" s="1">
        <v>25854.799999999999</v>
      </c>
    </row>
    <row r="3206" spans="1:11" x14ac:dyDescent="0.25">
      <c r="A3206" t="s">
        <v>17324</v>
      </c>
      <c r="B3206" t="s">
        <v>17323</v>
      </c>
      <c r="C3206" t="s">
        <v>1938</v>
      </c>
      <c r="D3206" t="s">
        <v>1937</v>
      </c>
      <c r="E3206" t="s">
        <v>13338</v>
      </c>
      <c r="F3206" t="s">
        <v>10658</v>
      </c>
      <c r="G3206" s="2">
        <v>43013</v>
      </c>
      <c r="I3206" s="1">
        <v>16756</v>
      </c>
      <c r="J3206" s="1">
        <v>16756</v>
      </c>
      <c r="K3206" s="1">
        <v>6702.4</v>
      </c>
    </row>
    <row r="3207" spans="1:11" x14ac:dyDescent="0.25">
      <c r="A3207" t="s">
        <v>17322</v>
      </c>
      <c r="B3207" t="s">
        <v>17321</v>
      </c>
      <c r="C3207" t="s">
        <v>17320</v>
      </c>
      <c r="D3207" t="s">
        <v>17319</v>
      </c>
      <c r="E3207" t="s">
        <v>13338</v>
      </c>
      <c r="F3207" t="s">
        <v>10658</v>
      </c>
      <c r="G3207" s="2">
        <v>42958</v>
      </c>
      <c r="H3207" s="1">
        <v>48094</v>
      </c>
      <c r="I3207" s="1">
        <v>46904</v>
      </c>
      <c r="J3207" s="1">
        <v>46904</v>
      </c>
      <c r="K3207" s="1">
        <v>23452</v>
      </c>
    </row>
    <row r="3208" spans="1:11" x14ac:dyDescent="0.25">
      <c r="A3208" t="s">
        <v>17318</v>
      </c>
      <c r="B3208" t="s">
        <v>17317</v>
      </c>
      <c r="C3208" t="s">
        <v>17316</v>
      </c>
      <c r="D3208" t="s">
        <v>17315</v>
      </c>
      <c r="E3208" t="s">
        <v>13338</v>
      </c>
      <c r="F3208" t="s">
        <v>10658</v>
      </c>
      <c r="G3208" s="2">
        <v>43040</v>
      </c>
      <c r="H3208" s="1">
        <v>169272</v>
      </c>
      <c r="I3208" s="1">
        <v>169187</v>
      </c>
      <c r="J3208" s="1">
        <v>169187</v>
      </c>
      <c r="K3208" s="1">
        <v>84593.5</v>
      </c>
    </row>
    <row r="3209" spans="1:11" x14ac:dyDescent="0.25">
      <c r="A3209" t="s">
        <v>17314</v>
      </c>
      <c r="B3209" t="s">
        <v>17313</v>
      </c>
      <c r="C3209" t="s">
        <v>17312</v>
      </c>
      <c r="D3209" t="s">
        <v>17311</v>
      </c>
      <c r="E3209" t="s">
        <v>13338</v>
      </c>
      <c r="F3209" t="s">
        <v>10658</v>
      </c>
      <c r="G3209" s="2">
        <v>42991</v>
      </c>
      <c r="H3209" s="1">
        <v>50104</v>
      </c>
      <c r="I3209" s="1">
        <v>47097</v>
      </c>
      <c r="J3209" s="1">
        <v>47097</v>
      </c>
      <c r="K3209" s="1">
        <v>23548.5</v>
      </c>
    </row>
    <row r="3210" spans="1:11" x14ac:dyDescent="0.25">
      <c r="A3210" t="s">
        <v>17310</v>
      </c>
      <c r="B3210" t="s">
        <v>17309</v>
      </c>
      <c r="C3210" t="s">
        <v>5651</v>
      </c>
      <c r="D3210" t="s">
        <v>5650</v>
      </c>
      <c r="E3210" t="s">
        <v>13338</v>
      </c>
      <c r="F3210" t="s">
        <v>10658</v>
      </c>
      <c r="G3210" s="2">
        <v>42830</v>
      </c>
      <c r="H3210" s="1">
        <v>2000940</v>
      </c>
      <c r="I3210" s="1">
        <v>2349103</v>
      </c>
      <c r="J3210" s="1">
        <v>2349103</v>
      </c>
      <c r="K3210" s="1">
        <v>1120086.7</v>
      </c>
    </row>
    <row r="3211" spans="1:11" x14ac:dyDescent="0.25">
      <c r="A3211" t="s">
        <v>17308</v>
      </c>
      <c r="B3211" t="s">
        <v>17307</v>
      </c>
      <c r="C3211" t="s">
        <v>6230</v>
      </c>
      <c r="D3211" t="s">
        <v>6229</v>
      </c>
      <c r="E3211" t="s">
        <v>13338</v>
      </c>
      <c r="F3211" t="s">
        <v>10658</v>
      </c>
      <c r="G3211" s="2">
        <v>43011</v>
      </c>
      <c r="H3211" s="1">
        <v>95756</v>
      </c>
      <c r="I3211" s="1">
        <v>95309</v>
      </c>
      <c r="J3211" s="1">
        <v>95309</v>
      </c>
      <c r="K3211" s="1">
        <v>38955.5</v>
      </c>
    </row>
    <row r="3212" spans="1:11" x14ac:dyDescent="0.25">
      <c r="A3212" t="s">
        <v>17306</v>
      </c>
      <c r="B3212" t="s">
        <v>17305</v>
      </c>
      <c r="C3212" t="s">
        <v>17304</v>
      </c>
      <c r="D3212" t="s">
        <v>17303</v>
      </c>
      <c r="E3212" t="s">
        <v>13338</v>
      </c>
      <c r="F3212" t="s">
        <v>4</v>
      </c>
      <c r="G3212" s="2">
        <v>42993</v>
      </c>
      <c r="H3212" s="1">
        <v>36042</v>
      </c>
      <c r="I3212" s="1">
        <v>35931</v>
      </c>
      <c r="J3212" s="1">
        <v>35931</v>
      </c>
      <c r="K3212" s="1">
        <v>14520</v>
      </c>
    </row>
    <row r="3213" spans="1:11" x14ac:dyDescent="0.25">
      <c r="A3213" t="s">
        <v>17302</v>
      </c>
      <c r="B3213" t="s">
        <v>17301</v>
      </c>
      <c r="C3213" t="s">
        <v>17300</v>
      </c>
      <c r="D3213" t="s">
        <v>17299</v>
      </c>
      <c r="E3213" t="s">
        <v>13338</v>
      </c>
      <c r="F3213" t="s">
        <v>10658</v>
      </c>
      <c r="G3213" s="2">
        <v>43024</v>
      </c>
      <c r="H3213" s="1">
        <v>15214</v>
      </c>
      <c r="I3213" s="1">
        <v>13651</v>
      </c>
      <c r="J3213" s="1">
        <v>13651</v>
      </c>
      <c r="K3213" s="1">
        <v>6414.1</v>
      </c>
    </row>
    <row r="3214" spans="1:11" x14ac:dyDescent="0.25">
      <c r="A3214" t="s">
        <v>17298</v>
      </c>
      <c r="B3214" t="s">
        <v>17297</v>
      </c>
      <c r="C3214" t="s">
        <v>10043</v>
      </c>
      <c r="D3214" t="s">
        <v>10042</v>
      </c>
      <c r="E3214" t="s">
        <v>13338</v>
      </c>
      <c r="F3214" t="s">
        <v>10658</v>
      </c>
      <c r="G3214" s="2">
        <v>42991</v>
      </c>
      <c r="H3214" s="1">
        <v>220171</v>
      </c>
      <c r="I3214" s="1">
        <v>219951</v>
      </c>
      <c r="J3214" s="1">
        <v>219951</v>
      </c>
      <c r="K3214" s="1">
        <v>87980.4</v>
      </c>
    </row>
    <row r="3215" spans="1:11" x14ac:dyDescent="0.25">
      <c r="A3215" t="s">
        <v>17296</v>
      </c>
      <c r="B3215" t="s">
        <v>17295</v>
      </c>
      <c r="C3215" t="s">
        <v>224</v>
      </c>
      <c r="D3215" t="s">
        <v>223</v>
      </c>
      <c r="E3215" t="s">
        <v>13338</v>
      </c>
      <c r="F3215" t="s">
        <v>4</v>
      </c>
      <c r="G3215" s="2">
        <v>42860</v>
      </c>
      <c r="H3215" s="1">
        <v>27503</v>
      </c>
      <c r="I3215" s="1">
        <v>30891</v>
      </c>
      <c r="J3215" s="1">
        <v>30891</v>
      </c>
      <c r="K3215" s="1">
        <v>12367.2</v>
      </c>
    </row>
    <row r="3216" spans="1:11" x14ac:dyDescent="0.25">
      <c r="A3216" t="s">
        <v>17294</v>
      </c>
      <c r="B3216" t="s">
        <v>17293</v>
      </c>
      <c r="C3216" t="s">
        <v>14003</v>
      </c>
      <c r="D3216" t="s">
        <v>17292</v>
      </c>
      <c r="E3216" t="s">
        <v>13338</v>
      </c>
      <c r="F3216" t="s">
        <v>10658</v>
      </c>
      <c r="G3216" s="2">
        <v>42969</v>
      </c>
      <c r="H3216" s="1">
        <v>96480</v>
      </c>
      <c r="I3216" s="1">
        <v>88821</v>
      </c>
      <c r="J3216" s="1">
        <v>88821</v>
      </c>
      <c r="K3216" s="1">
        <v>44410.5</v>
      </c>
    </row>
    <row r="3217" spans="1:11" x14ac:dyDescent="0.25">
      <c r="A3217" t="s">
        <v>17291</v>
      </c>
      <c r="B3217" t="s">
        <v>17290</v>
      </c>
      <c r="C3217" t="s">
        <v>8343</v>
      </c>
      <c r="D3217" t="s">
        <v>8342</v>
      </c>
      <c r="E3217" t="s">
        <v>13338</v>
      </c>
      <c r="F3217" t="s">
        <v>4</v>
      </c>
      <c r="G3217" s="2">
        <v>43014</v>
      </c>
      <c r="I3217" s="1">
        <v>31571</v>
      </c>
      <c r="J3217" s="1">
        <v>31571</v>
      </c>
      <c r="K3217" s="1">
        <v>12628.4</v>
      </c>
    </row>
    <row r="3218" spans="1:11" x14ac:dyDescent="0.25">
      <c r="A3218" t="s">
        <v>17289</v>
      </c>
      <c r="B3218" t="s">
        <v>17288</v>
      </c>
      <c r="C3218" t="s">
        <v>8239</v>
      </c>
      <c r="D3218" t="s">
        <v>8238</v>
      </c>
      <c r="E3218" t="s">
        <v>13338</v>
      </c>
      <c r="F3218" t="s">
        <v>10658</v>
      </c>
      <c r="G3218" s="2">
        <v>42860</v>
      </c>
      <c r="H3218" s="1">
        <v>2427</v>
      </c>
      <c r="I3218" s="1">
        <v>2745</v>
      </c>
      <c r="J3218" s="1">
        <v>2745</v>
      </c>
      <c r="K3218" s="1">
        <v>1372.5</v>
      </c>
    </row>
    <row r="3219" spans="1:11" x14ac:dyDescent="0.25">
      <c r="A3219" t="s">
        <v>17287</v>
      </c>
      <c r="B3219" t="s">
        <v>17286</v>
      </c>
      <c r="C3219" t="s">
        <v>4044</v>
      </c>
      <c r="D3219" t="s">
        <v>4043</v>
      </c>
      <c r="E3219" t="s">
        <v>13338</v>
      </c>
      <c r="F3219" t="s">
        <v>10658</v>
      </c>
      <c r="G3219" s="2">
        <v>42860</v>
      </c>
      <c r="H3219" s="1">
        <v>244718</v>
      </c>
      <c r="I3219" s="1">
        <v>121866</v>
      </c>
      <c r="J3219" s="1">
        <v>121866</v>
      </c>
      <c r="K3219" s="1">
        <v>60933</v>
      </c>
    </row>
    <row r="3220" spans="1:11" x14ac:dyDescent="0.25">
      <c r="A3220" t="s">
        <v>17285</v>
      </c>
      <c r="B3220" t="s">
        <v>17284</v>
      </c>
      <c r="C3220" t="s">
        <v>7202</v>
      </c>
      <c r="D3220" t="s">
        <v>7201</v>
      </c>
      <c r="E3220" t="s">
        <v>13338</v>
      </c>
      <c r="F3220" t="s">
        <v>10658</v>
      </c>
      <c r="G3220" s="2">
        <v>43052</v>
      </c>
      <c r="I3220" s="1">
        <v>128025</v>
      </c>
      <c r="J3220" s="1">
        <v>128025</v>
      </c>
      <c r="K3220" s="1">
        <v>64012.5</v>
      </c>
    </row>
    <row r="3221" spans="1:11" x14ac:dyDescent="0.25">
      <c r="A3221" t="s">
        <v>17283</v>
      </c>
      <c r="B3221" t="s">
        <v>17282</v>
      </c>
      <c r="C3221" t="s">
        <v>17281</v>
      </c>
      <c r="D3221" t="s">
        <v>17280</v>
      </c>
      <c r="E3221" t="s">
        <v>13338</v>
      </c>
      <c r="F3221" t="s">
        <v>10658</v>
      </c>
      <c r="G3221" s="2">
        <v>42968</v>
      </c>
      <c r="H3221" s="1">
        <v>712906</v>
      </c>
      <c r="I3221" s="1">
        <v>741471</v>
      </c>
      <c r="J3221" s="1">
        <v>741471</v>
      </c>
      <c r="K3221" s="1">
        <v>305807.90000000002</v>
      </c>
    </row>
    <row r="3222" spans="1:11" x14ac:dyDescent="0.25">
      <c r="A3222" t="s">
        <v>17279</v>
      </c>
      <c r="B3222" t="s">
        <v>17278</v>
      </c>
      <c r="C3222" t="s">
        <v>17277</v>
      </c>
      <c r="D3222" t="s">
        <v>17276</v>
      </c>
      <c r="E3222" t="s">
        <v>13338</v>
      </c>
      <c r="F3222" t="s">
        <v>10658</v>
      </c>
      <c r="G3222" s="2">
        <v>43005</v>
      </c>
      <c r="H3222" s="1">
        <v>282720</v>
      </c>
      <c r="I3222" s="1">
        <v>282621</v>
      </c>
      <c r="J3222" s="1">
        <v>282621</v>
      </c>
      <c r="K3222" s="1">
        <v>113048.4</v>
      </c>
    </row>
    <row r="3223" spans="1:11" x14ac:dyDescent="0.25">
      <c r="A3223" t="s">
        <v>17275</v>
      </c>
      <c r="B3223" t="s">
        <v>17274</v>
      </c>
      <c r="C3223" t="s">
        <v>17273</v>
      </c>
      <c r="D3223" t="s">
        <v>17272</v>
      </c>
      <c r="E3223" t="s">
        <v>13338</v>
      </c>
      <c r="F3223" t="s">
        <v>10658</v>
      </c>
      <c r="G3223" s="2">
        <v>42873</v>
      </c>
      <c r="H3223" s="1">
        <v>16368</v>
      </c>
      <c r="I3223" s="1">
        <v>16360</v>
      </c>
      <c r="J3223" s="1">
        <v>16360</v>
      </c>
      <c r="K3223" s="1">
        <v>6544</v>
      </c>
    </row>
    <row r="3224" spans="1:11" x14ac:dyDescent="0.25">
      <c r="A3224" t="s">
        <v>17271</v>
      </c>
      <c r="B3224" t="s">
        <v>17270</v>
      </c>
      <c r="C3224" t="s">
        <v>17269</v>
      </c>
      <c r="D3224" t="s">
        <v>17268</v>
      </c>
      <c r="E3224" t="s">
        <v>13338</v>
      </c>
      <c r="F3224" t="s">
        <v>10658</v>
      </c>
      <c r="G3224" s="2">
        <v>43034</v>
      </c>
      <c r="H3224" s="1">
        <v>433934</v>
      </c>
      <c r="I3224" s="1">
        <v>433808</v>
      </c>
      <c r="J3224" s="1">
        <v>433808</v>
      </c>
      <c r="K3224" s="1">
        <v>174885.3</v>
      </c>
    </row>
    <row r="3225" spans="1:11" x14ac:dyDescent="0.25">
      <c r="A3225" t="s">
        <v>17267</v>
      </c>
      <c r="B3225" t="s">
        <v>17266</v>
      </c>
      <c r="C3225" t="s">
        <v>17265</v>
      </c>
      <c r="D3225" t="s">
        <v>17264</v>
      </c>
      <c r="E3225" t="s">
        <v>13338</v>
      </c>
      <c r="F3225" t="s">
        <v>10658</v>
      </c>
      <c r="G3225" s="2">
        <v>43065</v>
      </c>
      <c r="H3225" s="1">
        <v>53100</v>
      </c>
      <c r="I3225" s="1">
        <v>53078</v>
      </c>
      <c r="J3225" s="1">
        <v>53078</v>
      </c>
      <c r="K3225" s="1">
        <v>21231.200000000001</v>
      </c>
    </row>
    <row r="3226" spans="1:11" x14ac:dyDescent="0.25">
      <c r="A3226" t="s">
        <v>17263</v>
      </c>
      <c r="B3226" t="s">
        <v>17262</v>
      </c>
      <c r="C3226" t="s">
        <v>17261</v>
      </c>
      <c r="D3226" t="s">
        <v>17260</v>
      </c>
      <c r="E3226" t="s">
        <v>13338</v>
      </c>
      <c r="F3226" t="s">
        <v>10658</v>
      </c>
      <c r="G3226" s="2">
        <v>42968</v>
      </c>
      <c r="H3226" s="1">
        <v>50696</v>
      </c>
      <c r="I3226" s="1">
        <v>50671</v>
      </c>
      <c r="J3226" s="1">
        <v>50671</v>
      </c>
      <c r="K3226" s="1">
        <v>20268.400000000001</v>
      </c>
    </row>
    <row r="3227" spans="1:11" x14ac:dyDescent="0.25">
      <c r="A3227" t="s">
        <v>17259</v>
      </c>
      <c r="B3227" t="s">
        <v>17258</v>
      </c>
      <c r="C3227" t="s">
        <v>17257</v>
      </c>
      <c r="D3227" t="s">
        <v>17256</v>
      </c>
      <c r="E3227" t="s">
        <v>13338</v>
      </c>
      <c r="F3227" t="s">
        <v>10658</v>
      </c>
      <c r="G3227" s="2">
        <v>42970</v>
      </c>
      <c r="H3227" s="1">
        <v>4077</v>
      </c>
      <c r="I3227" s="1">
        <v>4057</v>
      </c>
      <c r="J3227" s="1">
        <v>4057</v>
      </c>
      <c r="K3227" s="1">
        <v>2028.5</v>
      </c>
    </row>
    <row r="3228" spans="1:11" x14ac:dyDescent="0.25">
      <c r="A3228" t="s">
        <v>17255</v>
      </c>
      <c r="B3228" t="s">
        <v>17254</v>
      </c>
      <c r="C3228" t="s">
        <v>17253</v>
      </c>
      <c r="D3228" t="s">
        <v>17252</v>
      </c>
      <c r="E3228" t="s">
        <v>13338</v>
      </c>
      <c r="F3228" t="s">
        <v>10658</v>
      </c>
      <c r="G3228" s="2">
        <v>42970</v>
      </c>
      <c r="H3228" s="1">
        <v>20332</v>
      </c>
      <c r="I3228" s="1">
        <v>15793</v>
      </c>
      <c r="J3228" s="1">
        <v>15793</v>
      </c>
      <c r="K3228" s="1">
        <v>7896.5</v>
      </c>
    </row>
    <row r="3229" spans="1:11" x14ac:dyDescent="0.25">
      <c r="A3229" t="s">
        <v>17251</v>
      </c>
      <c r="B3229" t="s">
        <v>17250</v>
      </c>
      <c r="C3229" t="s">
        <v>17249</v>
      </c>
      <c r="D3229" t="s">
        <v>17248</v>
      </c>
      <c r="E3229" t="s">
        <v>13338</v>
      </c>
      <c r="F3229" t="s">
        <v>10658</v>
      </c>
      <c r="G3229" s="2">
        <v>43011</v>
      </c>
      <c r="H3229" s="1">
        <v>22099</v>
      </c>
      <c r="I3229" s="1">
        <v>21586</v>
      </c>
      <c r="J3229" s="1">
        <v>21586</v>
      </c>
      <c r="K3229" s="1">
        <v>9364.2000000000007</v>
      </c>
    </row>
    <row r="3230" spans="1:11" x14ac:dyDescent="0.25">
      <c r="A3230" t="s">
        <v>17247</v>
      </c>
      <c r="B3230" t="s">
        <v>17246</v>
      </c>
      <c r="C3230" t="s">
        <v>17245</v>
      </c>
      <c r="D3230" t="s">
        <v>17244</v>
      </c>
      <c r="E3230" t="s">
        <v>13338</v>
      </c>
      <c r="F3230" t="s">
        <v>10658</v>
      </c>
      <c r="G3230" s="2">
        <v>42950</v>
      </c>
      <c r="H3230" s="1">
        <v>128321</v>
      </c>
      <c r="I3230" s="1">
        <v>128192</v>
      </c>
      <c r="J3230" s="1">
        <v>128192</v>
      </c>
      <c r="K3230" s="1">
        <v>64096</v>
      </c>
    </row>
    <row r="3231" spans="1:11" x14ac:dyDescent="0.25">
      <c r="A3231" t="s">
        <v>17243</v>
      </c>
      <c r="B3231" t="s">
        <v>17242</v>
      </c>
      <c r="C3231" t="s">
        <v>6536</v>
      </c>
      <c r="D3231" t="s">
        <v>6535</v>
      </c>
      <c r="E3231" t="s">
        <v>13338</v>
      </c>
      <c r="F3231" t="s">
        <v>10658</v>
      </c>
      <c r="G3231" s="2">
        <v>42957</v>
      </c>
      <c r="H3231" s="1">
        <v>284558</v>
      </c>
      <c r="I3231" s="1">
        <v>294034</v>
      </c>
      <c r="J3231" s="1">
        <v>294034</v>
      </c>
      <c r="K3231" s="1">
        <v>120346.7</v>
      </c>
    </row>
    <row r="3232" spans="1:11" x14ac:dyDescent="0.25">
      <c r="A3232" t="s">
        <v>17241</v>
      </c>
      <c r="B3232" t="s">
        <v>17240</v>
      </c>
      <c r="C3232" t="s">
        <v>2000</v>
      </c>
      <c r="D3232" t="s">
        <v>1999</v>
      </c>
      <c r="E3232" t="s">
        <v>13338</v>
      </c>
      <c r="F3232" t="s">
        <v>10658</v>
      </c>
      <c r="G3232" s="2">
        <v>42860</v>
      </c>
      <c r="H3232" s="1">
        <v>171767</v>
      </c>
      <c r="I3232" s="1">
        <v>171596</v>
      </c>
      <c r="J3232" s="1">
        <v>171596</v>
      </c>
      <c r="K3232" s="1">
        <v>68638.399999999994</v>
      </c>
    </row>
    <row r="3233" spans="1:11" x14ac:dyDescent="0.25">
      <c r="A3233" t="s">
        <v>17239</v>
      </c>
      <c r="B3233" t="s">
        <v>17238</v>
      </c>
      <c r="C3233" t="s">
        <v>17237</v>
      </c>
      <c r="D3233" t="s">
        <v>17236</v>
      </c>
      <c r="E3233" t="s">
        <v>13338</v>
      </c>
      <c r="F3233" t="s">
        <v>10658</v>
      </c>
      <c r="G3233" s="2">
        <v>42977</v>
      </c>
      <c r="H3233" s="1">
        <v>420028</v>
      </c>
      <c r="I3233" s="1">
        <v>411972</v>
      </c>
      <c r="J3233" s="1">
        <v>411972</v>
      </c>
      <c r="K3233" s="1">
        <v>164788.79999999999</v>
      </c>
    </row>
    <row r="3234" spans="1:11" x14ac:dyDescent="0.25">
      <c r="A3234" t="s">
        <v>17235</v>
      </c>
      <c r="B3234" t="s">
        <v>17234</v>
      </c>
      <c r="C3234" t="s">
        <v>17233</v>
      </c>
      <c r="D3234" t="s">
        <v>17232</v>
      </c>
      <c r="E3234" t="s">
        <v>13338</v>
      </c>
      <c r="F3234" t="s">
        <v>4</v>
      </c>
      <c r="G3234" s="2">
        <v>43014</v>
      </c>
      <c r="I3234" s="1">
        <v>1193949</v>
      </c>
      <c r="J3234" s="1">
        <v>1193949</v>
      </c>
      <c r="K3234" s="1">
        <v>496907.4</v>
      </c>
    </row>
    <row r="3235" spans="1:11" x14ac:dyDescent="0.25">
      <c r="A3235" t="s">
        <v>17231</v>
      </c>
      <c r="B3235" t="s">
        <v>17230</v>
      </c>
      <c r="C3235" t="s">
        <v>17229</v>
      </c>
      <c r="D3235" t="s">
        <v>17228</v>
      </c>
      <c r="E3235" t="s">
        <v>13338</v>
      </c>
      <c r="F3235" t="s">
        <v>10658</v>
      </c>
      <c r="G3235" s="2">
        <v>42760</v>
      </c>
      <c r="H3235" s="1">
        <v>356580</v>
      </c>
      <c r="I3235" s="1">
        <v>356402</v>
      </c>
      <c r="J3235" s="1">
        <v>356402</v>
      </c>
      <c r="K3235" s="1">
        <v>131868.74</v>
      </c>
    </row>
    <row r="3236" spans="1:11" x14ac:dyDescent="0.25">
      <c r="A3236" t="s">
        <v>17227</v>
      </c>
      <c r="B3236" t="s">
        <v>17226</v>
      </c>
      <c r="C3236" t="s">
        <v>17225</v>
      </c>
      <c r="D3236" t="s">
        <v>17224</v>
      </c>
      <c r="E3236" t="s">
        <v>13338</v>
      </c>
      <c r="F3236" t="s">
        <v>4</v>
      </c>
      <c r="G3236" s="2">
        <v>43046</v>
      </c>
      <c r="I3236" s="1">
        <v>364381</v>
      </c>
      <c r="J3236" s="1">
        <v>364381</v>
      </c>
      <c r="K3236" s="1">
        <v>145752.4</v>
      </c>
    </row>
    <row r="3237" spans="1:11" x14ac:dyDescent="0.25">
      <c r="A3237" t="s">
        <v>17223</v>
      </c>
      <c r="B3237" t="s">
        <v>17222</v>
      </c>
      <c r="C3237" t="s">
        <v>17221</v>
      </c>
      <c r="D3237" t="s">
        <v>17220</v>
      </c>
      <c r="E3237" t="s">
        <v>13338</v>
      </c>
      <c r="F3237" t="s">
        <v>4</v>
      </c>
      <c r="G3237" s="2">
        <v>43014</v>
      </c>
      <c r="I3237" s="1">
        <v>2472097</v>
      </c>
      <c r="J3237" s="1">
        <v>2472097</v>
      </c>
      <c r="K3237" s="1">
        <v>1018677.1</v>
      </c>
    </row>
    <row r="3238" spans="1:11" x14ac:dyDescent="0.25">
      <c r="A3238" t="s">
        <v>17219</v>
      </c>
      <c r="B3238" t="s">
        <v>17218</v>
      </c>
      <c r="C3238" t="s">
        <v>17217</v>
      </c>
      <c r="D3238" t="s">
        <v>17216</v>
      </c>
      <c r="E3238" t="s">
        <v>13338</v>
      </c>
      <c r="F3238" t="s">
        <v>10658</v>
      </c>
      <c r="G3238" s="2">
        <v>43018</v>
      </c>
      <c r="H3238" s="1">
        <v>48035</v>
      </c>
      <c r="I3238" s="1">
        <v>47504</v>
      </c>
      <c r="J3238" s="1">
        <v>47504</v>
      </c>
      <c r="K3238" s="1">
        <v>21289.9</v>
      </c>
    </row>
    <row r="3239" spans="1:11" x14ac:dyDescent="0.25">
      <c r="A3239" t="s">
        <v>17215</v>
      </c>
      <c r="B3239" t="s">
        <v>17214</v>
      </c>
      <c r="C3239" t="s">
        <v>1482</v>
      </c>
      <c r="D3239" t="s">
        <v>1481</v>
      </c>
      <c r="E3239" t="s">
        <v>13338</v>
      </c>
      <c r="F3239" t="s">
        <v>10658</v>
      </c>
      <c r="G3239" s="2">
        <v>42830</v>
      </c>
      <c r="H3239" s="1">
        <v>429284</v>
      </c>
      <c r="I3239" s="1">
        <v>420459</v>
      </c>
      <c r="J3239" s="1">
        <v>420459</v>
      </c>
      <c r="K3239" s="1">
        <v>179553.8</v>
      </c>
    </row>
    <row r="3240" spans="1:11" x14ac:dyDescent="0.25">
      <c r="A3240" t="s">
        <v>17213</v>
      </c>
      <c r="B3240" t="s">
        <v>17212</v>
      </c>
      <c r="C3240" t="s">
        <v>17211</v>
      </c>
      <c r="D3240" t="s">
        <v>17210</v>
      </c>
      <c r="E3240" t="s">
        <v>13338</v>
      </c>
      <c r="F3240" t="s">
        <v>10658</v>
      </c>
      <c r="G3240" s="2">
        <v>42970</v>
      </c>
      <c r="H3240" s="1">
        <v>83314</v>
      </c>
      <c r="I3240" s="1">
        <v>69229</v>
      </c>
      <c r="J3240" s="1">
        <v>69229</v>
      </c>
      <c r="K3240" s="1">
        <v>34614.5</v>
      </c>
    </row>
    <row r="3241" spans="1:11" x14ac:dyDescent="0.25">
      <c r="A3241" t="s">
        <v>17209</v>
      </c>
      <c r="B3241" t="s">
        <v>17208</v>
      </c>
      <c r="C3241" t="s">
        <v>17207</v>
      </c>
      <c r="D3241" t="s">
        <v>17206</v>
      </c>
      <c r="E3241" t="s">
        <v>13338</v>
      </c>
      <c r="F3241" t="s">
        <v>10658</v>
      </c>
      <c r="G3241" s="2">
        <v>43040</v>
      </c>
      <c r="H3241" s="1">
        <v>140732</v>
      </c>
      <c r="I3241" s="1">
        <v>160786</v>
      </c>
      <c r="J3241" s="1">
        <v>160786</v>
      </c>
      <c r="K3241" s="1">
        <v>80393</v>
      </c>
    </row>
    <row r="3242" spans="1:11" x14ac:dyDescent="0.25">
      <c r="A3242" t="s">
        <v>17205</v>
      </c>
      <c r="B3242" t="s">
        <v>17204</v>
      </c>
      <c r="C3242" t="s">
        <v>60</v>
      </c>
      <c r="D3242" t="s">
        <v>59</v>
      </c>
      <c r="E3242" t="s">
        <v>13338</v>
      </c>
      <c r="F3242" t="s">
        <v>10658</v>
      </c>
      <c r="G3242" s="2">
        <v>42950</v>
      </c>
      <c r="I3242" s="1">
        <v>41892</v>
      </c>
      <c r="J3242" s="1">
        <v>41892</v>
      </c>
      <c r="K3242" s="1">
        <v>20946</v>
      </c>
    </row>
    <row r="3243" spans="1:11" x14ac:dyDescent="0.25">
      <c r="A3243" t="s">
        <v>17203</v>
      </c>
      <c r="B3243" t="s">
        <v>17202</v>
      </c>
      <c r="C3243" t="s">
        <v>17201</v>
      </c>
      <c r="D3243" t="s">
        <v>17200</v>
      </c>
      <c r="E3243" t="s">
        <v>13338</v>
      </c>
      <c r="F3243" t="s">
        <v>10658</v>
      </c>
      <c r="G3243" s="2">
        <v>42950</v>
      </c>
      <c r="H3243" s="1">
        <v>9310</v>
      </c>
      <c r="I3243" s="1">
        <v>9310</v>
      </c>
      <c r="J3243" s="1">
        <v>9310</v>
      </c>
      <c r="K3243" s="1">
        <v>3728.7</v>
      </c>
    </row>
    <row r="3244" spans="1:11" x14ac:dyDescent="0.25">
      <c r="A3244" t="s">
        <v>17199</v>
      </c>
      <c r="B3244" t="s">
        <v>17198</v>
      </c>
      <c r="C3244" t="s">
        <v>17197</v>
      </c>
      <c r="D3244" t="s">
        <v>17196</v>
      </c>
      <c r="E3244" t="s">
        <v>13338</v>
      </c>
      <c r="F3244" t="s">
        <v>10658</v>
      </c>
      <c r="G3244" s="2">
        <v>42830</v>
      </c>
      <c r="H3244" s="1">
        <v>11109</v>
      </c>
      <c r="I3244" s="1">
        <v>10738</v>
      </c>
      <c r="J3244" s="1">
        <v>10738</v>
      </c>
      <c r="K3244" s="1">
        <v>5369</v>
      </c>
    </row>
    <row r="3245" spans="1:11" x14ac:dyDescent="0.25">
      <c r="A3245" t="s">
        <v>17195</v>
      </c>
      <c r="B3245" t="s">
        <v>17194</v>
      </c>
      <c r="C3245" t="s">
        <v>32</v>
      </c>
      <c r="D3245" t="s">
        <v>31</v>
      </c>
      <c r="E3245" t="s">
        <v>13338</v>
      </c>
      <c r="F3245" t="s">
        <v>4</v>
      </c>
      <c r="G3245" s="2">
        <v>42873</v>
      </c>
      <c r="H3245" s="1">
        <v>238074</v>
      </c>
      <c r="I3245" s="1">
        <v>235171</v>
      </c>
      <c r="J3245" s="1">
        <v>235171</v>
      </c>
      <c r="K3245" s="1">
        <v>102312.9</v>
      </c>
    </row>
    <row r="3246" spans="1:11" x14ac:dyDescent="0.25">
      <c r="A3246" t="s">
        <v>17193</v>
      </c>
      <c r="B3246" t="s">
        <v>17192</v>
      </c>
      <c r="C3246" t="s">
        <v>12094</v>
      </c>
      <c r="D3246" t="s">
        <v>12093</v>
      </c>
      <c r="E3246" t="s">
        <v>13338</v>
      </c>
      <c r="F3246" t="s">
        <v>10658</v>
      </c>
      <c r="G3246" s="2">
        <v>42991</v>
      </c>
      <c r="H3246" s="1">
        <v>42093</v>
      </c>
      <c r="I3246" s="1">
        <v>42007</v>
      </c>
      <c r="J3246" s="1">
        <v>42007</v>
      </c>
      <c r="K3246" s="1">
        <v>16802.8</v>
      </c>
    </row>
    <row r="3247" spans="1:11" x14ac:dyDescent="0.25">
      <c r="A3247" t="s">
        <v>17191</v>
      </c>
      <c r="B3247" t="s">
        <v>17190</v>
      </c>
      <c r="C3247" t="s">
        <v>17189</v>
      </c>
      <c r="D3247" t="s">
        <v>17188</v>
      </c>
      <c r="E3247" t="s">
        <v>13338</v>
      </c>
      <c r="F3247" t="s">
        <v>10658</v>
      </c>
      <c r="G3247" s="2">
        <v>43052</v>
      </c>
      <c r="H3247" s="1">
        <v>90000</v>
      </c>
      <c r="I3247" s="1">
        <v>90000</v>
      </c>
      <c r="J3247" s="1">
        <v>90000</v>
      </c>
      <c r="K3247" s="1">
        <v>45000</v>
      </c>
    </row>
    <row r="3248" spans="1:11" x14ac:dyDescent="0.25">
      <c r="A3248" t="s">
        <v>17187</v>
      </c>
      <c r="B3248" t="s">
        <v>17186</v>
      </c>
      <c r="C3248" t="s">
        <v>17185</v>
      </c>
      <c r="D3248" t="s">
        <v>17184</v>
      </c>
      <c r="E3248" t="s">
        <v>13338</v>
      </c>
      <c r="F3248" t="s">
        <v>10658</v>
      </c>
      <c r="G3248" s="2">
        <v>42991</v>
      </c>
      <c r="H3248" s="1">
        <v>1623562</v>
      </c>
      <c r="I3248" s="1">
        <v>1622891</v>
      </c>
      <c r="J3248" s="1">
        <v>1622891</v>
      </c>
      <c r="K3248" s="1">
        <v>649156.4</v>
      </c>
    </row>
    <row r="3249" spans="1:11" x14ac:dyDescent="0.25">
      <c r="A3249" t="s">
        <v>17183</v>
      </c>
      <c r="B3249" t="s">
        <v>17182</v>
      </c>
      <c r="C3249" t="s">
        <v>17181</v>
      </c>
      <c r="D3249" t="s">
        <v>17180</v>
      </c>
      <c r="E3249" t="s">
        <v>13338</v>
      </c>
      <c r="F3249" t="s">
        <v>4</v>
      </c>
      <c r="G3249" s="2">
        <v>42999</v>
      </c>
      <c r="H3249" s="1">
        <v>426466</v>
      </c>
      <c r="I3249" s="1">
        <v>319317</v>
      </c>
      <c r="J3249" s="1">
        <v>319317</v>
      </c>
      <c r="K3249" s="1">
        <v>180792.3</v>
      </c>
    </row>
    <row r="3250" spans="1:11" x14ac:dyDescent="0.25">
      <c r="A3250" t="s">
        <v>17179</v>
      </c>
      <c r="B3250" t="s">
        <v>17178</v>
      </c>
      <c r="C3250" t="s">
        <v>6606</v>
      </c>
      <c r="D3250" t="s">
        <v>6605</v>
      </c>
      <c r="E3250" t="s">
        <v>13338</v>
      </c>
      <c r="F3250" t="s">
        <v>10658</v>
      </c>
      <c r="G3250" s="2">
        <v>43046</v>
      </c>
      <c r="I3250" s="1">
        <v>328147</v>
      </c>
      <c r="J3250" s="1">
        <v>328147</v>
      </c>
      <c r="K3250" s="1">
        <v>133871.1</v>
      </c>
    </row>
    <row r="3251" spans="1:11" x14ac:dyDescent="0.25">
      <c r="A3251" t="s">
        <v>17177</v>
      </c>
      <c r="B3251" t="s">
        <v>17176</v>
      </c>
      <c r="C3251" t="s">
        <v>11302</v>
      </c>
      <c r="D3251" t="s">
        <v>11301</v>
      </c>
      <c r="E3251" t="s">
        <v>13338</v>
      </c>
      <c r="F3251" t="s">
        <v>10658</v>
      </c>
      <c r="G3251" s="2">
        <v>43032</v>
      </c>
      <c r="I3251" s="1">
        <v>4959</v>
      </c>
      <c r="J3251" s="1">
        <v>4959</v>
      </c>
      <c r="K3251" s="1">
        <v>2479.5</v>
      </c>
    </row>
    <row r="3252" spans="1:11" x14ac:dyDescent="0.25">
      <c r="A3252" t="s">
        <v>17175</v>
      </c>
      <c r="B3252" t="s">
        <v>17174</v>
      </c>
      <c r="C3252" t="s">
        <v>9721</v>
      </c>
      <c r="D3252" t="s">
        <v>9720</v>
      </c>
      <c r="E3252" t="s">
        <v>13338</v>
      </c>
      <c r="F3252" t="s">
        <v>10658</v>
      </c>
      <c r="G3252" s="2">
        <v>42969</v>
      </c>
      <c r="H3252" s="1">
        <v>25781</v>
      </c>
      <c r="I3252" s="1">
        <v>25652</v>
      </c>
      <c r="J3252" s="1">
        <v>25652</v>
      </c>
      <c r="K3252" s="1">
        <v>12826</v>
      </c>
    </row>
    <row r="3253" spans="1:11" x14ac:dyDescent="0.25">
      <c r="A3253" t="s">
        <v>17173</v>
      </c>
      <c r="B3253" t="s">
        <v>17172</v>
      </c>
      <c r="C3253" t="s">
        <v>17171</v>
      </c>
      <c r="D3253" t="s">
        <v>17170</v>
      </c>
      <c r="E3253" t="s">
        <v>13338</v>
      </c>
      <c r="F3253" t="s">
        <v>10658</v>
      </c>
      <c r="G3253" s="2">
        <v>43034</v>
      </c>
      <c r="H3253" s="1">
        <v>743618</v>
      </c>
      <c r="I3253" s="1">
        <v>836945</v>
      </c>
      <c r="J3253" s="1">
        <v>836945</v>
      </c>
      <c r="K3253" s="1">
        <v>364759.8</v>
      </c>
    </row>
    <row r="3254" spans="1:11" x14ac:dyDescent="0.25">
      <c r="A3254" t="s">
        <v>17169</v>
      </c>
      <c r="B3254" t="s">
        <v>17168</v>
      </c>
      <c r="C3254" t="s">
        <v>17167</v>
      </c>
      <c r="D3254" t="s">
        <v>17166</v>
      </c>
      <c r="E3254" t="s">
        <v>13338</v>
      </c>
      <c r="F3254" t="s">
        <v>10658</v>
      </c>
      <c r="G3254" s="2">
        <v>43011</v>
      </c>
      <c r="H3254" s="1">
        <v>6192</v>
      </c>
      <c r="I3254" s="1">
        <v>6189</v>
      </c>
      <c r="J3254" s="1">
        <v>6189</v>
      </c>
      <c r="K3254" s="1">
        <v>2475.6</v>
      </c>
    </row>
    <row r="3255" spans="1:11" x14ac:dyDescent="0.25">
      <c r="A3255" t="s">
        <v>17165</v>
      </c>
      <c r="B3255" t="s">
        <v>17164</v>
      </c>
      <c r="C3255" t="s">
        <v>2312</v>
      </c>
      <c r="D3255" t="s">
        <v>2311</v>
      </c>
      <c r="E3255" t="s">
        <v>13338</v>
      </c>
      <c r="F3255" t="s">
        <v>10658</v>
      </c>
      <c r="G3255" s="2">
        <v>42956</v>
      </c>
      <c r="H3255" s="1">
        <v>303285</v>
      </c>
      <c r="I3255" s="1">
        <v>299888</v>
      </c>
      <c r="J3255" s="1">
        <v>299888</v>
      </c>
      <c r="K3255" s="1">
        <v>131277.20000000001</v>
      </c>
    </row>
    <row r="3256" spans="1:11" x14ac:dyDescent="0.25">
      <c r="A3256" t="s">
        <v>17163</v>
      </c>
      <c r="B3256" t="s">
        <v>17162</v>
      </c>
      <c r="C3256" t="s">
        <v>17066</v>
      </c>
      <c r="D3256" t="s">
        <v>17161</v>
      </c>
      <c r="E3256" t="s">
        <v>13338</v>
      </c>
      <c r="F3256" t="s">
        <v>10658</v>
      </c>
      <c r="G3256" s="2">
        <v>42997</v>
      </c>
      <c r="H3256" s="1">
        <v>2964</v>
      </c>
      <c r="I3256" s="1">
        <v>2963</v>
      </c>
      <c r="J3256" s="1">
        <v>2963</v>
      </c>
      <c r="K3256" s="1">
        <v>1185.2</v>
      </c>
    </row>
    <row r="3257" spans="1:11" x14ac:dyDescent="0.25">
      <c r="A3257" t="s">
        <v>17160</v>
      </c>
      <c r="B3257" t="s">
        <v>17159</v>
      </c>
      <c r="C3257" t="s">
        <v>17158</v>
      </c>
      <c r="D3257" t="s">
        <v>17157</v>
      </c>
      <c r="E3257" t="s">
        <v>13338</v>
      </c>
      <c r="F3257" t="s">
        <v>10658</v>
      </c>
      <c r="G3257" s="2">
        <v>42956</v>
      </c>
      <c r="H3257" s="1">
        <v>341218</v>
      </c>
      <c r="I3257" s="1">
        <v>341087</v>
      </c>
      <c r="J3257" s="1">
        <v>341087</v>
      </c>
      <c r="K3257" s="1">
        <v>136434.79999999999</v>
      </c>
    </row>
    <row r="3258" spans="1:11" x14ac:dyDescent="0.25">
      <c r="A3258" t="s">
        <v>17156</v>
      </c>
      <c r="B3258" t="s">
        <v>17155</v>
      </c>
      <c r="C3258" t="s">
        <v>4601</v>
      </c>
      <c r="D3258" t="s">
        <v>4600</v>
      </c>
      <c r="E3258" t="s">
        <v>13338</v>
      </c>
      <c r="F3258" t="s">
        <v>10658</v>
      </c>
      <c r="G3258" s="2">
        <v>43046</v>
      </c>
      <c r="H3258" s="1">
        <v>499318</v>
      </c>
      <c r="I3258" s="1">
        <v>491681</v>
      </c>
      <c r="J3258" s="1">
        <v>491681</v>
      </c>
      <c r="K3258" s="1">
        <v>212765.5</v>
      </c>
    </row>
    <row r="3259" spans="1:11" x14ac:dyDescent="0.25">
      <c r="A3259" t="s">
        <v>17154</v>
      </c>
      <c r="B3259" t="s">
        <v>17153</v>
      </c>
      <c r="C3259" t="s">
        <v>17152</v>
      </c>
      <c r="D3259" t="s">
        <v>17151</v>
      </c>
      <c r="E3259" t="s">
        <v>13338</v>
      </c>
      <c r="F3259" t="s">
        <v>4</v>
      </c>
      <c r="G3259" s="2">
        <v>43059</v>
      </c>
      <c r="I3259" s="1">
        <v>392456</v>
      </c>
      <c r="J3259" s="1">
        <v>392456</v>
      </c>
      <c r="K3259" s="1">
        <v>159068.29999999999</v>
      </c>
    </row>
    <row r="3260" spans="1:11" x14ac:dyDescent="0.25">
      <c r="A3260" t="s">
        <v>17150</v>
      </c>
      <c r="B3260" t="s">
        <v>17149</v>
      </c>
      <c r="C3260" t="s">
        <v>12244</v>
      </c>
      <c r="D3260" t="s">
        <v>17148</v>
      </c>
      <c r="E3260" t="s">
        <v>13338</v>
      </c>
      <c r="F3260" t="s">
        <v>10658</v>
      </c>
      <c r="G3260" s="2">
        <v>42964</v>
      </c>
      <c r="H3260" s="1">
        <v>11681</v>
      </c>
      <c r="I3260" s="1">
        <v>176265</v>
      </c>
      <c r="J3260" s="1">
        <v>176265</v>
      </c>
      <c r="K3260" s="1">
        <v>73720.3</v>
      </c>
    </row>
    <row r="3261" spans="1:11" x14ac:dyDescent="0.25">
      <c r="A3261" t="s">
        <v>17147</v>
      </c>
      <c r="B3261" t="s">
        <v>17146</v>
      </c>
      <c r="C3261" t="s">
        <v>17145</v>
      </c>
      <c r="D3261" t="s">
        <v>17144</v>
      </c>
      <c r="E3261" t="s">
        <v>13338</v>
      </c>
      <c r="F3261" t="s">
        <v>10658</v>
      </c>
      <c r="G3261" s="2">
        <v>43052</v>
      </c>
      <c r="I3261" s="1">
        <v>1177161</v>
      </c>
      <c r="J3261" s="1">
        <v>1177161</v>
      </c>
      <c r="K3261" s="1">
        <v>586847.1</v>
      </c>
    </row>
    <row r="3262" spans="1:11" x14ac:dyDescent="0.25">
      <c r="A3262" t="s">
        <v>17143</v>
      </c>
      <c r="B3262" t="s">
        <v>17142</v>
      </c>
      <c r="C3262" t="s">
        <v>17141</v>
      </c>
      <c r="D3262" t="s">
        <v>17140</v>
      </c>
      <c r="E3262" t="s">
        <v>13338</v>
      </c>
      <c r="F3262" t="s">
        <v>10658</v>
      </c>
      <c r="G3262" s="2">
        <v>42963</v>
      </c>
      <c r="H3262" s="1">
        <v>35590</v>
      </c>
      <c r="I3262" s="1">
        <v>35412</v>
      </c>
      <c r="J3262" s="1">
        <v>35412</v>
      </c>
      <c r="K3262" s="1">
        <v>17706</v>
      </c>
    </row>
    <row r="3263" spans="1:11" x14ac:dyDescent="0.25">
      <c r="A3263" t="s">
        <v>17139</v>
      </c>
      <c r="B3263" t="s">
        <v>17138</v>
      </c>
      <c r="C3263" t="s">
        <v>10303</v>
      </c>
      <c r="D3263" t="s">
        <v>17137</v>
      </c>
      <c r="E3263" t="s">
        <v>13338</v>
      </c>
      <c r="F3263" t="s">
        <v>10658</v>
      </c>
      <c r="G3263" s="2">
        <v>42977</v>
      </c>
      <c r="H3263" s="1">
        <v>44047</v>
      </c>
      <c r="I3263" s="1">
        <v>43989</v>
      </c>
      <c r="J3263" s="1">
        <v>43989</v>
      </c>
      <c r="K3263" s="1">
        <v>17595.599999999999</v>
      </c>
    </row>
    <row r="3264" spans="1:11" x14ac:dyDescent="0.25">
      <c r="A3264" t="s">
        <v>17136</v>
      </c>
      <c r="B3264" t="s">
        <v>17135</v>
      </c>
      <c r="C3264" t="s">
        <v>17134</v>
      </c>
      <c r="D3264" t="s">
        <v>17133</v>
      </c>
      <c r="E3264" t="s">
        <v>13338</v>
      </c>
      <c r="F3264" t="s">
        <v>10658</v>
      </c>
      <c r="G3264" s="2">
        <v>42860</v>
      </c>
      <c r="H3264" s="1">
        <v>77575</v>
      </c>
      <c r="I3264" s="1">
        <v>73137</v>
      </c>
      <c r="J3264" s="1">
        <v>73137</v>
      </c>
      <c r="K3264" s="1">
        <v>32643.8</v>
      </c>
    </row>
    <row r="3265" spans="1:11" x14ac:dyDescent="0.25">
      <c r="A3265" t="s">
        <v>17132</v>
      </c>
      <c r="B3265" t="s">
        <v>17131</v>
      </c>
      <c r="C3265" t="s">
        <v>911</v>
      </c>
      <c r="D3265" t="s">
        <v>910</v>
      </c>
      <c r="E3265" t="s">
        <v>13338</v>
      </c>
      <c r="F3265" t="s">
        <v>10658</v>
      </c>
      <c r="G3265" s="2">
        <v>43081</v>
      </c>
      <c r="H3265" s="1">
        <v>129019</v>
      </c>
      <c r="I3265" s="1">
        <v>128419</v>
      </c>
      <c r="J3265" s="1">
        <v>128419</v>
      </c>
      <c r="K3265" s="1">
        <v>52421.4</v>
      </c>
    </row>
    <row r="3266" spans="1:11" x14ac:dyDescent="0.25">
      <c r="A3266" t="s">
        <v>17130</v>
      </c>
      <c r="B3266" t="s">
        <v>17129</v>
      </c>
      <c r="C3266" t="s">
        <v>17128</v>
      </c>
      <c r="D3266" t="s">
        <v>17127</v>
      </c>
      <c r="E3266" t="s">
        <v>13338</v>
      </c>
      <c r="F3266" t="s">
        <v>10658</v>
      </c>
      <c r="G3266" s="2">
        <v>43014</v>
      </c>
      <c r="H3266" s="1">
        <v>267906</v>
      </c>
      <c r="I3266" s="1">
        <v>211173</v>
      </c>
      <c r="J3266" s="1">
        <v>211173</v>
      </c>
      <c r="K3266" s="1">
        <v>92430.7</v>
      </c>
    </row>
    <row r="3267" spans="1:11" x14ac:dyDescent="0.25">
      <c r="A3267" t="s">
        <v>17126</v>
      </c>
      <c r="B3267" t="s">
        <v>17125</v>
      </c>
      <c r="C3267" t="s">
        <v>17124</v>
      </c>
      <c r="D3267" t="s">
        <v>17123</v>
      </c>
      <c r="E3267" t="s">
        <v>13338</v>
      </c>
      <c r="F3267" t="s">
        <v>10658</v>
      </c>
      <c r="G3267" s="2">
        <v>42991</v>
      </c>
      <c r="H3267" s="1">
        <v>5556</v>
      </c>
      <c r="I3267" s="1">
        <v>5553</v>
      </c>
      <c r="J3267" s="1">
        <v>5553</v>
      </c>
      <c r="K3267" s="1">
        <v>2221.1999999999998</v>
      </c>
    </row>
    <row r="3268" spans="1:11" x14ac:dyDescent="0.25">
      <c r="A3268" t="s">
        <v>17122</v>
      </c>
      <c r="B3268" t="s">
        <v>17121</v>
      </c>
      <c r="C3268" t="s">
        <v>10200</v>
      </c>
      <c r="D3268" t="s">
        <v>10199</v>
      </c>
      <c r="E3268" t="s">
        <v>13338</v>
      </c>
      <c r="F3268" t="s">
        <v>10658</v>
      </c>
      <c r="G3268" s="2">
        <v>42760</v>
      </c>
      <c r="H3268" s="1">
        <v>479830</v>
      </c>
      <c r="I3268" s="1">
        <v>554345</v>
      </c>
      <c r="J3268" s="1">
        <v>554345</v>
      </c>
      <c r="K3268" s="1">
        <v>217810.08</v>
      </c>
    </row>
    <row r="3269" spans="1:11" x14ac:dyDescent="0.25">
      <c r="A3269" t="s">
        <v>17120</v>
      </c>
      <c r="B3269" t="s">
        <v>17119</v>
      </c>
      <c r="C3269" t="s">
        <v>1724</v>
      </c>
      <c r="D3269" t="s">
        <v>1723</v>
      </c>
      <c r="E3269" t="s">
        <v>13338</v>
      </c>
      <c r="F3269" t="s">
        <v>10658</v>
      </c>
      <c r="G3269" s="2">
        <v>42963</v>
      </c>
      <c r="H3269" s="1">
        <v>8606</v>
      </c>
      <c r="I3269" s="1">
        <v>7617</v>
      </c>
      <c r="J3269" s="1">
        <v>7617</v>
      </c>
      <c r="K3269" s="1">
        <v>3808.5</v>
      </c>
    </row>
    <row r="3270" spans="1:11" x14ac:dyDescent="0.25">
      <c r="A3270" t="s">
        <v>17118</v>
      </c>
      <c r="B3270" t="s">
        <v>17117</v>
      </c>
      <c r="C3270" t="s">
        <v>4559</v>
      </c>
      <c r="D3270" t="s">
        <v>4558</v>
      </c>
      <c r="E3270" t="s">
        <v>13338</v>
      </c>
      <c r="F3270" t="s">
        <v>4</v>
      </c>
      <c r="G3270" s="2">
        <v>42873</v>
      </c>
      <c r="H3270" s="1">
        <v>819520</v>
      </c>
      <c r="I3270" s="1">
        <v>819110</v>
      </c>
      <c r="J3270" s="1">
        <v>819110</v>
      </c>
      <c r="K3270" s="1">
        <v>327644</v>
      </c>
    </row>
    <row r="3271" spans="1:11" x14ac:dyDescent="0.25">
      <c r="A3271" t="s">
        <v>17116</v>
      </c>
      <c r="B3271" t="s">
        <v>17115</v>
      </c>
      <c r="C3271" t="s">
        <v>17114</v>
      </c>
      <c r="D3271" t="s">
        <v>17113</v>
      </c>
      <c r="E3271" t="s">
        <v>13338</v>
      </c>
      <c r="F3271" t="s">
        <v>10658</v>
      </c>
      <c r="G3271" s="2">
        <v>42873</v>
      </c>
      <c r="H3271" s="1">
        <v>39911</v>
      </c>
      <c r="I3271" s="1">
        <v>39760</v>
      </c>
      <c r="J3271" s="1">
        <v>39760</v>
      </c>
      <c r="K3271" s="1">
        <v>15904</v>
      </c>
    </row>
    <row r="3272" spans="1:11" x14ac:dyDescent="0.25">
      <c r="A3272" t="s">
        <v>17112</v>
      </c>
      <c r="B3272" t="s">
        <v>17111</v>
      </c>
      <c r="C3272" t="s">
        <v>5003</v>
      </c>
      <c r="D3272" t="s">
        <v>5002</v>
      </c>
      <c r="E3272" t="s">
        <v>13338</v>
      </c>
      <c r="F3272" t="s">
        <v>4</v>
      </c>
      <c r="G3272" s="2">
        <v>43011</v>
      </c>
      <c r="J3272" s="1">
        <v>0</v>
      </c>
    </row>
    <row r="3273" spans="1:11" x14ac:dyDescent="0.25">
      <c r="A3273" t="s">
        <v>17110</v>
      </c>
      <c r="B3273" t="s">
        <v>17109</v>
      </c>
      <c r="C3273" t="s">
        <v>17108</v>
      </c>
      <c r="D3273" t="s">
        <v>17107</v>
      </c>
      <c r="E3273" t="s">
        <v>13338</v>
      </c>
      <c r="F3273" t="s">
        <v>10658</v>
      </c>
      <c r="G3273" s="2">
        <v>42963</v>
      </c>
      <c r="H3273" s="1">
        <v>106025</v>
      </c>
      <c r="I3273" s="1">
        <v>132877</v>
      </c>
      <c r="J3273" s="1">
        <v>132877</v>
      </c>
      <c r="K3273" s="1">
        <v>56817.9</v>
      </c>
    </row>
    <row r="3274" spans="1:11" x14ac:dyDescent="0.25">
      <c r="A3274" t="s">
        <v>17106</v>
      </c>
      <c r="B3274" t="s">
        <v>17105</v>
      </c>
      <c r="C3274" t="s">
        <v>2360</v>
      </c>
      <c r="D3274" t="s">
        <v>2359</v>
      </c>
      <c r="E3274" t="s">
        <v>13338</v>
      </c>
      <c r="F3274" t="s">
        <v>4</v>
      </c>
      <c r="G3274" s="2">
        <v>42873</v>
      </c>
      <c r="H3274" s="1">
        <v>2682749</v>
      </c>
      <c r="I3274" s="1">
        <v>2366270</v>
      </c>
      <c r="J3274" s="1">
        <v>2366270</v>
      </c>
      <c r="K3274" s="1">
        <v>1180739.8999999999</v>
      </c>
    </row>
    <row r="3275" spans="1:11" x14ac:dyDescent="0.25">
      <c r="A3275" t="s">
        <v>17104</v>
      </c>
      <c r="B3275" t="s">
        <v>17103</v>
      </c>
      <c r="C3275" t="s">
        <v>10608</v>
      </c>
      <c r="D3275" t="s">
        <v>10607</v>
      </c>
      <c r="E3275" t="s">
        <v>13338</v>
      </c>
      <c r="F3275" t="s">
        <v>10658</v>
      </c>
      <c r="G3275" s="2">
        <v>42969</v>
      </c>
      <c r="H3275" s="1">
        <v>79050</v>
      </c>
      <c r="I3275" s="1">
        <v>76412</v>
      </c>
      <c r="J3275" s="1">
        <v>76412</v>
      </c>
      <c r="K3275" s="1">
        <v>38206</v>
      </c>
    </row>
    <row r="3276" spans="1:11" x14ac:dyDescent="0.25">
      <c r="A3276" t="s">
        <v>17102</v>
      </c>
      <c r="B3276" t="s">
        <v>17101</v>
      </c>
      <c r="C3276" t="s">
        <v>17100</v>
      </c>
      <c r="D3276" t="s">
        <v>17099</v>
      </c>
      <c r="E3276" t="s">
        <v>13338</v>
      </c>
      <c r="F3276" t="s">
        <v>10658</v>
      </c>
      <c r="G3276" s="2">
        <v>42969</v>
      </c>
      <c r="H3276" s="1">
        <v>428518</v>
      </c>
      <c r="I3276" s="1">
        <v>427488</v>
      </c>
      <c r="J3276" s="1">
        <v>427488</v>
      </c>
      <c r="K3276" s="1">
        <v>170995.20000000001</v>
      </c>
    </row>
    <row r="3277" spans="1:11" x14ac:dyDescent="0.25">
      <c r="A3277" t="s">
        <v>17098</v>
      </c>
      <c r="B3277" t="s">
        <v>17097</v>
      </c>
      <c r="C3277" t="s">
        <v>17096</v>
      </c>
      <c r="D3277" t="s">
        <v>17095</v>
      </c>
      <c r="E3277" t="s">
        <v>13338</v>
      </c>
      <c r="F3277" t="s">
        <v>10658</v>
      </c>
      <c r="G3277" s="2">
        <v>43041</v>
      </c>
      <c r="H3277" s="1">
        <v>100862</v>
      </c>
      <c r="I3277" s="1">
        <v>100824</v>
      </c>
      <c r="J3277" s="1">
        <v>100824</v>
      </c>
      <c r="K3277" s="1">
        <v>40626.5</v>
      </c>
    </row>
    <row r="3278" spans="1:11" x14ac:dyDescent="0.25">
      <c r="A3278" t="s">
        <v>17094</v>
      </c>
      <c r="B3278" t="s">
        <v>17093</v>
      </c>
      <c r="C3278" t="s">
        <v>17092</v>
      </c>
      <c r="D3278" t="s">
        <v>17091</v>
      </c>
      <c r="E3278" t="s">
        <v>13338</v>
      </c>
      <c r="F3278" t="s">
        <v>4</v>
      </c>
      <c r="G3278" s="2">
        <v>43052</v>
      </c>
      <c r="H3278" s="1">
        <v>3942</v>
      </c>
      <c r="I3278" s="1">
        <v>3860</v>
      </c>
      <c r="J3278" s="1">
        <v>3860</v>
      </c>
      <c r="K3278" s="1">
        <v>1544</v>
      </c>
    </row>
    <row r="3279" spans="1:11" x14ac:dyDescent="0.25">
      <c r="A3279" t="s">
        <v>17090</v>
      </c>
      <c r="B3279" t="s">
        <v>17089</v>
      </c>
      <c r="C3279" t="s">
        <v>17088</v>
      </c>
      <c r="D3279" t="s">
        <v>17087</v>
      </c>
      <c r="E3279" t="s">
        <v>13338</v>
      </c>
      <c r="F3279" t="s">
        <v>10658</v>
      </c>
      <c r="G3279" s="2">
        <v>42957</v>
      </c>
      <c r="H3279" s="1">
        <v>27741</v>
      </c>
      <c r="I3279" s="1">
        <v>27741</v>
      </c>
      <c r="J3279" s="1">
        <v>27741</v>
      </c>
      <c r="K3279" s="1">
        <v>11096.4</v>
      </c>
    </row>
    <row r="3280" spans="1:11" x14ac:dyDescent="0.25">
      <c r="A3280" t="s">
        <v>17086</v>
      </c>
      <c r="B3280" t="s">
        <v>17085</v>
      </c>
      <c r="C3280" t="s">
        <v>17084</v>
      </c>
      <c r="D3280" t="s">
        <v>17083</v>
      </c>
      <c r="E3280" t="s">
        <v>13338</v>
      </c>
      <c r="F3280" t="s">
        <v>10658</v>
      </c>
      <c r="G3280" s="2">
        <v>42997</v>
      </c>
      <c r="H3280" s="1">
        <v>523392</v>
      </c>
      <c r="I3280" s="1">
        <v>406104</v>
      </c>
      <c r="J3280" s="1">
        <v>406104</v>
      </c>
      <c r="K3280" s="1">
        <v>203052</v>
      </c>
    </row>
    <row r="3281" spans="1:11" x14ac:dyDescent="0.25">
      <c r="A3281" t="s">
        <v>17082</v>
      </c>
      <c r="B3281" t="s">
        <v>17081</v>
      </c>
      <c r="C3281" t="s">
        <v>17080</v>
      </c>
      <c r="D3281" t="s">
        <v>17079</v>
      </c>
      <c r="E3281" t="s">
        <v>13338</v>
      </c>
      <c r="F3281" t="s">
        <v>10658</v>
      </c>
      <c r="G3281" s="2">
        <v>43011</v>
      </c>
      <c r="H3281" s="1">
        <v>36930</v>
      </c>
      <c r="I3281" s="1">
        <v>39370</v>
      </c>
      <c r="J3281" s="1">
        <v>39370</v>
      </c>
      <c r="K3281" s="1">
        <v>16105.5</v>
      </c>
    </row>
    <row r="3282" spans="1:11" x14ac:dyDescent="0.25">
      <c r="A3282" t="s">
        <v>17078</v>
      </c>
      <c r="B3282" t="s">
        <v>17077</v>
      </c>
      <c r="C3282" t="s">
        <v>17076</v>
      </c>
      <c r="D3282" t="s">
        <v>17075</v>
      </c>
      <c r="E3282" t="s">
        <v>13338</v>
      </c>
      <c r="F3282" t="s">
        <v>10658</v>
      </c>
      <c r="G3282" s="2">
        <v>42963</v>
      </c>
      <c r="H3282" s="1">
        <v>3315</v>
      </c>
      <c r="I3282" s="1">
        <v>3298</v>
      </c>
      <c r="J3282" s="1">
        <v>3298</v>
      </c>
      <c r="K3282" s="1">
        <v>1649</v>
      </c>
    </row>
    <row r="3283" spans="1:11" x14ac:dyDescent="0.25">
      <c r="A3283" t="s">
        <v>17074</v>
      </c>
      <c r="B3283" t="s">
        <v>17073</v>
      </c>
      <c r="C3283" t="s">
        <v>11978</v>
      </c>
      <c r="D3283" t="s">
        <v>11977</v>
      </c>
      <c r="E3283" t="s">
        <v>13338</v>
      </c>
      <c r="F3283" t="s">
        <v>4</v>
      </c>
      <c r="G3283" s="2">
        <v>42950</v>
      </c>
      <c r="H3283" s="1">
        <v>928191</v>
      </c>
      <c r="I3283" s="1">
        <v>953352</v>
      </c>
      <c r="J3283" s="1">
        <v>953352</v>
      </c>
      <c r="K3283" s="1">
        <v>401208.8</v>
      </c>
    </row>
    <row r="3284" spans="1:11" x14ac:dyDescent="0.25">
      <c r="A3284" t="s">
        <v>17072</v>
      </c>
      <c r="B3284" t="s">
        <v>17071</v>
      </c>
      <c r="C3284" t="s">
        <v>17070</v>
      </c>
      <c r="D3284" t="s">
        <v>17069</v>
      </c>
      <c r="E3284" t="s">
        <v>13338</v>
      </c>
      <c r="F3284" t="s">
        <v>10658</v>
      </c>
      <c r="G3284" s="2">
        <v>42860</v>
      </c>
      <c r="H3284" s="1">
        <v>151448</v>
      </c>
      <c r="I3284" s="1">
        <v>146180</v>
      </c>
      <c r="J3284" s="1">
        <v>146180</v>
      </c>
      <c r="K3284" s="1">
        <v>73090</v>
      </c>
    </row>
    <row r="3285" spans="1:11" x14ac:dyDescent="0.25">
      <c r="A3285" t="s">
        <v>17068</v>
      </c>
      <c r="B3285" t="s">
        <v>17067</v>
      </c>
      <c r="C3285" t="s">
        <v>17066</v>
      </c>
      <c r="D3285" t="s">
        <v>17065</v>
      </c>
      <c r="E3285" t="s">
        <v>13338</v>
      </c>
      <c r="F3285" t="s">
        <v>10658</v>
      </c>
      <c r="G3285" s="2">
        <v>42954</v>
      </c>
      <c r="H3285" s="1">
        <v>75890</v>
      </c>
      <c r="I3285" s="1">
        <v>75889</v>
      </c>
      <c r="J3285" s="1">
        <v>75889</v>
      </c>
      <c r="K3285" s="1">
        <v>37944.5</v>
      </c>
    </row>
    <row r="3286" spans="1:11" x14ac:dyDescent="0.25">
      <c r="A3286" t="s">
        <v>17064</v>
      </c>
      <c r="B3286" t="s">
        <v>17063</v>
      </c>
      <c r="C3286" t="s">
        <v>17062</v>
      </c>
      <c r="D3286" t="s">
        <v>17061</v>
      </c>
      <c r="E3286" t="s">
        <v>13338</v>
      </c>
      <c r="F3286" t="s">
        <v>10658</v>
      </c>
      <c r="G3286" s="2">
        <v>43013</v>
      </c>
      <c r="I3286" s="1">
        <v>18389</v>
      </c>
      <c r="J3286" s="1">
        <v>18389</v>
      </c>
      <c r="K3286" s="1">
        <v>9194.5</v>
      </c>
    </row>
    <row r="3287" spans="1:11" x14ac:dyDescent="0.25">
      <c r="A3287" t="s">
        <v>17060</v>
      </c>
      <c r="B3287" t="s">
        <v>17059</v>
      </c>
      <c r="C3287" t="s">
        <v>17058</v>
      </c>
      <c r="D3287" t="s">
        <v>17057</v>
      </c>
      <c r="E3287" t="s">
        <v>13338</v>
      </c>
      <c r="F3287" t="s">
        <v>10658</v>
      </c>
      <c r="G3287" s="2">
        <v>42964</v>
      </c>
      <c r="H3287" s="1">
        <v>26772</v>
      </c>
      <c r="I3287" s="1">
        <v>26237</v>
      </c>
      <c r="J3287" s="1">
        <v>26237</v>
      </c>
      <c r="K3287" s="1">
        <v>13118.5</v>
      </c>
    </row>
    <row r="3288" spans="1:11" x14ac:dyDescent="0.25">
      <c r="A3288" t="s">
        <v>17056</v>
      </c>
      <c r="B3288" t="s">
        <v>17055</v>
      </c>
      <c r="C3288" t="s">
        <v>1314</v>
      </c>
      <c r="D3288" t="s">
        <v>1313</v>
      </c>
      <c r="E3288" t="s">
        <v>13338</v>
      </c>
      <c r="F3288" t="s">
        <v>4</v>
      </c>
      <c r="G3288" s="2">
        <v>42950</v>
      </c>
      <c r="H3288" s="1">
        <v>67354</v>
      </c>
      <c r="J3288" s="1">
        <v>67354</v>
      </c>
      <c r="K3288" s="1">
        <v>30677</v>
      </c>
    </row>
    <row r="3289" spans="1:11" x14ac:dyDescent="0.25">
      <c r="A3289" t="s">
        <v>17054</v>
      </c>
      <c r="B3289" t="s">
        <v>17053</v>
      </c>
      <c r="C3289" t="s">
        <v>17052</v>
      </c>
      <c r="D3289" t="s">
        <v>17051</v>
      </c>
      <c r="E3289" t="s">
        <v>13338</v>
      </c>
      <c r="F3289" t="s">
        <v>10658</v>
      </c>
      <c r="G3289" s="2">
        <v>42964</v>
      </c>
      <c r="I3289" s="1">
        <v>2035695</v>
      </c>
      <c r="J3289" s="1">
        <v>2035695</v>
      </c>
      <c r="K3289" s="1">
        <v>1017847.5</v>
      </c>
    </row>
    <row r="3290" spans="1:11" x14ac:dyDescent="0.25">
      <c r="A3290" t="s">
        <v>17050</v>
      </c>
      <c r="B3290" t="s">
        <v>17049</v>
      </c>
      <c r="C3290" t="s">
        <v>17048</v>
      </c>
      <c r="D3290" t="s">
        <v>17047</v>
      </c>
      <c r="E3290" t="s">
        <v>13338</v>
      </c>
      <c r="F3290" t="s">
        <v>10658</v>
      </c>
      <c r="G3290" s="2">
        <v>42968</v>
      </c>
      <c r="H3290" s="1">
        <v>77190</v>
      </c>
      <c r="I3290" s="1">
        <v>78828</v>
      </c>
      <c r="J3290" s="1">
        <v>78828</v>
      </c>
      <c r="K3290" s="1">
        <v>39414</v>
      </c>
    </row>
    <row r="3291" spans="1:11" x14ac:dyDescent="0.25">
      <c r="A3291" t="s">
        <v>17046</v>
      </c>
      <c r="B3291" t="s">
        <v>17045</v>
      </c>
      <c r="C3291" t="s">
        <v>17044</v>
      </c>
      <c r="D3291" t="s">
        <v>17043</v>
      </c>
      <c r="E3291" t="s">
        <v>13338</v>
      </c>
      <c r="F3291" t="s">
        <v>10658</v>
      </c>
      <c r="G3291" s="2">
        <v>43011</v>
      </c>
      <c r="H3291" s="1">
        <v>1872</v>
      </c>
      <c r="I3291" s="1">
        <v>1871</v>
      </c>
      <c r="J3291" s="1">
        <v>1871</v>
      </c>
      <c r="K3291" s="1">
        <v>748.4</v>
      </c>
    </row>
    <row r="3292" spans="1:11" x14ac:dyDescent="0.25">
      <c r="A3292" t="s">
        <v>17042</v>
      </c>
      <c r="B3292" t="s">
        <v>17041</v>
      </c>
      <c r="C3292" t="s">
        <v>17040</v>
      </c>
      <c r="D3292" t="s">
        <v>17039</v>
      </c>
      <c r="E3292" t="s">
        <v>13338</v>
      </c>
      <c r="F3292" t="s">
        <v>10658</v>
      </c>
      <c r="G3292" s="2">
        <v>42969</v>
      </c>
      <c r="H3292" s="1">
        <v>347429</v>
      </c>
      <c r="I3292" s="1">
        <v>346105</v>
      </c>
      <c r="J3292" s="1">
        <v>346105</v>
      </c>
      <c r="K3292" s="1">
        <v>140683.20000000001</v>
      </c>
    </row>
    <row r="3293" spans="1:11" x14ac:dyDescent="0.25">
      <c r="A3293" t="s">
        <v>17038</v>
      </c>
      <c r="B3293" t="s">
        <v>17037</v>
      </c>
      <c r="C3293" t="s">
        <v>17036</v>
      </c>
      <c r="D3293" t="s">
        <v>17035</v>
      </c>
      <c r="E3293" t="s">
        <v>13338</v>
      </c>
      <c r="F3293" t="s">
        <v>10658</v>
      </c>
      <c r="G3293" s="2">
        <v>43014</v>
      </c>
      <c r="H3293" s="1">
        <v>45640</v>
      </c>
      <c r="I3293" s="1">
        <v>44695</v>
      </c>
      <c r="J3293" s="1">
        <v>44695</v>
      </c>
      <c r="K3293" s="1">
        <v>20313.5</v>
      </c>
    </row>
    <row r="3294" spans="1:11" x14ac:dyDescent="0.25">
      <c r="A3294" t="s">
        <v>17034</v>
      </c>
      <c r="B3294" t="s">
        <v>17033</v>
      </c>
      <c r="C3294" t="s">
        <v>4022</v>
      </c>
      <c r="D3294" t="s">
        <v>4021</v>
      </c>
      <c r="E3294" t="s">
        <v>13338</v>
      </c>
      <c r="F3294" t="s">
        <v>10658</v>
      </c>
      <c r="G3294" s="2">
        <v>42956</v>
      </c>
      <c r="H3294" s="1">
        <v>261613</v>
      </c>
      <c r="I3294" s="1">
        <v>260305</v>
      </c>
      <c r="J3294" s="1">
        <v>260305</v>
      </c>
      <c r="K3294" s="1">
        <v>130152.5</v>
      </c>
    </row>
    <row r="3295" spans="1:11" x14ac:dyDescent="0.25">
      <c r="A3295" t="s">
        <v>17032</v>
      </c>
      <c r="B3295" t="s">
        <v>17031</v>
      </c>
      <c r="C3295" t="s">
        <v>8607</v>
      </c>
      <c r="D3295" t="s">
        <v>8606</v>
      </c>
      <c r="E3295" t="s">
        <v>13338</v>
      </c>
      <c r="F3295" t="s">
        <v>4</v>
      </c>
      <c r="G3295" s="2">
        <v>42954</v>
      </c>
      <c r="H3295" s="1">
        <v>108739</v>
      </c>
      <c r="I3295" s="1">
        <v>108740</v>
      </c>
      <c r="J3295" s="1">
        <v>108740</v>
      </c>
      <c r="K3295" s="1">
        <v>54370</v>
      </c>
    </row>
    <row r="3296" spans="1:11" x14ac:dyDescent="0.25">
      <c r="A3296" t="s">
        <v>17030</v>
      </c>
      <c r="B3296" t="s">
        <v>17029</v>
      </c>
      <c r="C3296" t="s">
        <v>17028</v>
      </c>
      <c r="D3296" t="s">
        <v>17027</v>
      </c>
      <c r="E3296" t="s">
        <v>13338</v>
      </c>
      <c r="F3296" t="s">
        <v>4</v>
      </c>
      <c r="G3296" s="2">
        <v>43034</v>
      </c>
      <c r="H3296" s="1">
        <v>2747597</v>
      </c>
      <c r="I3296" s="1">
        <v>3663831</v>
      </c>
      <c r="J3296" s="1">
        <v>3663831</v>
      </c>
      <c r="K3296" s="1">
        <v>1775505.3</v>
      </c>
    </row>
    <row r="3297" spans="1:11" x14ac:dyDescent="0.25">
      <c r="A3297" t="s">
        <v>17026</v>
      </c>
      <c r="B3297" t="s">
        <v>17025</v>
      </c>
      <c r="C3297" t="s">
        <v>10287</v>
      </c>
      <c r="D3297" t="s">
        <v>10286</v>
      </c>
      <c r="E3297" t="s">
        <v>13338</v>
      </c>
      <c r="F3297" t="s">
        <v>4</v>
      </c>
      <c r="G3297" s="2">
        <v>43048</v>
      </c>
      <c r="H3297" s="1">
        <v>158434</v>
      </c>
      <c r="I3297" s="1">
        <v>154745</v>
      </c>
      <c r="J3297" s="1">
        <v>154745</v>
      </c>
      <c r="K3297" s="1">
        <v>73156.399999999994</v>
      </c>
    </row>
    <row r="3298" spans="1:11" x14ac:dyDescent="0.25">
      <c r="A3298" t="s">
        <v>17024</v>
      </c>
      <c r="B3298" t="s">
        <v>17023</v>
      </c>
      <c r="C3298" t="s">
        <v>17022</v>
      </c>
      <c r="D3298" t="s">
        <v>17021</v>
      </c>
      <c r="E3298" t="s">
        <v>13338</v>
      </c>
      <c r="F3298" t="s">
        <v>10658</v>
      </c>
      <c r="G3298" s="2">
        <v>43005</v>
      </c>
      <c r="H3298" s="1">
        <v>44702</v>
      </c>
      <c r="I3298" s="1">
        <v>44685</v>
      </c>
      <c r="J3298" s="1">
        <v>44685</v>
      </c>
      <c r="K3298" s="1">
        <v>17874</v>
      </c>
    </row>
    <row r="3299" spans="1:11" x14ac:dyDescent="0.25">
      <c r="A3299" t="s">
        <v>17020</v>
      </c>
      <c r="B3299" t="s">
        <v>17019</v>
      </c>
      <c r="C3299" t="s">
        <v>17018</v>
      </c>
      <c r="D3299" t="s">
        <v>17017</v>
      </c>
      <c r="E3299" t="s">
        <v>13338</v>
      </c>
      <c r="F3299" t="s">
        <v>4</v>
      </c>
      <c r="G3299" s="2">
        <v>43014</v>
      </c>
      <c r="I3299" s="1">
        <v>30994</v>
      </c>
      <c r="J3299" s="1">
        <v>30994</v>
      </c>
      <c r="K3299" s="1">
        <v>15497</v>
      </c>
    </row>
    <row r="3300" spans="1:11" x14ac:dyDescent="0.25">
      <c r="A3300" t="s">
        <v>17016</v>
      </c>
      <c r="B3300" t="s">
        <v>17015</v>
      </c>
      <c r="C3300" t="s">
        <v>17014</v>
      </c>
      <c r="D3300" t="s">
        <v>17013</v>
      </c>
      <c r="E3300" t="s">
        <v>13338</v>
      </c>
      <c r="F3300" t="s">
        <v>10658</v>
      </c>
      <c r="G3300" s="2">
        <v>42993</v>
      </c>
      <c r="I3300" s="1">
        <v>23047</v>
      </c>
      <c r="J3300" s="1">
        <v>23047</v>
      </c>
      <c r="K3300" s="1">
        <v>10133.799999999999</v>
      </c>
    </row>
    <row r="3301" spans="1:11" x14ac:dyDescent="0.25">
      <c r="A3301" t="s">
        <v>17012</v>
      </c>
      <c r="B3301" t="s">
        <v>17011</v>
      </c>
      <c r="C3301" t="s">
        <v>16515</v>
      </c>
      <c r="D3301" t="s">
        <v>16514</v>
      </c>
      <c r="E3301" t="s">
        <v>13338</v>
      </c>
      <c r="F3301" t="s">
        <v>10658</v>
      </c>
      <c r="G3301" s="2">
        <v>42955</v>
      </c>
      <c r="H3301" s="1">
        <v>21090</v>
      </c>
      <c r="I3301" s="1">
        <v>21090</v>
      </c>
      <c r="J3301" s="1">
        <v>21090</v>
      </c>
      <c r="K3301" s="1">
        <v>8819</v>
      </c>
    </row>
    <row r="3302" spans="1:11" x14ac:dyDescent="0.25">
      <c r="A3302" t="s">
        <v>17010</v>
      </c>
      <c r="B3302" t="s">
        <v>17009</v>
      </c>
      <c r="C3302" t="s">
        <v>7653</v>
      </c>
      <c r="D3302" t="s">
        <v>17008</v>
      </c>
      <c r="E3302" t="s">
        <v>13338</v>
      </c>
      <c r="F3302" t="s">
        <v>10658</v>
      </c>
      <c r="G3302" s="2">
        <v>42955</v>
      </c>
      <c r="H3302" s="1">
        <v>5578</v>
      </c>
      <c r="I3302" s="1">
        <v>5392</v>
      </c>
      <c r="J3302" s="1">
        <v>5392</v>
      </c>
      <c r="K3302" s="1">
        <v>2696</v>
      </c>
    </row>
    <row r="3303" spans="1:11" x14ac:dyDescent="0.25">
      <c r="A3303" t="s">
        <v>17007</v>
      </c>
      <c r="B3303" t="s">
        <v>17006</v>
      </c>
      <c r="C3303" t="s">
        <v>17005</v>
      </c>
      <c r="D3303" t="s">
        <v>17004</v>
      </c>
      <c r="E3303" t="s">
        <v>13338</v>
      </c>
      <c r="F3303" t="s">
        <v>4</v>
      </c>
      <c r="G3303" s="2">
        <v>42971</v>
      </c>
      <c r="I3303" s="1">
        <v>163255</v>
      </c>
      <c r="J3303" s="1">
        <v>163255</v>
      </c>
      <c r="K3303" s="1">
        <v>65302</v>
      </c>
    </row>
    <row r="3304" spans="1:11" x14ac:dyDescent="0.25">
      <c r="A3304" t="s">
        <v>17003</v>
      </c>
      <c r="B3304" t="s">
        <v>17002</v>
      </c>
      <c r="C3304" t="s">
        <v>17001</v>
      </c>
      <c r="D3304" t="s">
        <v>17000</v>
      </c>
      <c r="E3304" t="s">
        <v>13338</v>
      </c>
      <c r="F3304" t="s">
        <v>10658</v>
      </c>
      <c r="G3304" s="2">
        <v>43014</v>
      </c>
      <c r="H3304" s="1">
        <v>507685</v>
      </c>
      <c r="I3304" s="1">
        <v>504055</v>
      </c>
      <c r="J3304" s="1">
        <v>504055</v>
      </c>
      <c r="K3304" s="1">
        <v>209622.6</v>
      </c>
    </row>
    <row r="3305" spans="1:11" x14ac:dyDescent="0.25">
      <c r="A3305" t="s">
        <v>16999</v>
      </c>
      <c r="B3305" t="s">
        <v>16998</v>
      </c>
      <c r="C3305" t="s">
        <v>16997</v>
      </c>
      <c r="D3305" t="s">
        <v>16996</v>
      </c>
      <c r="E3305" t="s">
        <v>13338</v>
      </c>
      <c r="F3305" t="s">
        <v>10658</v>
      </c>
      <c r="G3305" s="2">
        <v>43052</v>
      </c>
      <c r="H3305" s="1">
        <v>35803</v>
      </c>
      <c r="I3305" s="1">
        <v>35774</v>
      </c>
      <c r="J3305" s="1">
        <v>35774</v>
      </c>
      <c r="K3305" s="1">
        <v>14309.6</v>
      </c>
    </row>
    <row r="3306" spans="1:11" x14ac:dyDescent="0.25">
      <c r="A3306" t="s">
        <v>16995</v>
      </c>
      <c r="B3306" t="s">
        <v>16994</v>
      </c>
      <c r="C3306" t="s">
        <v>6450</v>
      </c>
      <c r="D3306" t="s">
        <v>6449</v>
      </c>
      <c r="E3306" t="s">
        <v>13338</v>
      </c>
      <c r="F3306" t="s">
        <v>10658</v>
      </c>
      <c r="G3306" s="2">
        <v>42955</v>
      </c>
      <c r="H3306" s="1">
        <v>683306</v>
      </c>
      <c r="I3306" s="1">
        <v>672933</v>
      </c>
      <c r="J3306" s="1">
        <v>672933</v>
      </c>
      <c r="K3306" s="1">
        <v>290215.2</v>
      </c>
    </row>
    <row r="3307" spans="1:11" x14ac:dyDescent="0.25">
      <c r="A3307" t="s">
        <v>16993</v>
      </c>
      <c r="B3307" t="s">
        <v>16992</v>
      </c>
      <c r="C3307" t="s">
        <v>16991</v>
      </c>
      <c r="D3307" t="s">
        <v>16990</v>
      </c>
      <c r="E3307" t="s">
        <v>13338</v>
      </c>
      <c r="F3307" t="s">
        <v>10658</v>
      </c>
      <c r="G3307" s="2">
        <v>42951</v>
      </c>
      <c r="H3307" s="1">
        <v>25688</v>
      </c>
      <c r="I3307" s="1">
        <v>25677</v>
      </c>
      <c r="J3307" s="1">
        <v>25677</v>
      </c>
      <c r="K3307" s="1">
        <v>10270.799999999999</v>
      </c>
    </row>
    <row r="3308" spans="1:11" x14ac:dyDescent="0.25">
      <c r="A3308" t="s">
        <v>16989</v>
      </c>
      <c r="B3308" t="s">
        <v>16988</v>
      </c>
      <c r="C3308" t="s">
        <v>16987</v>
      </c>
      <c r="D3308" t="s">
        <v>16986</v>
      </c>
      <c r="E3308" t="s">
        <v>13338</v>
      </c>
      <c r="F3308" t="s">
        <v>10658</v>
      </c>
      <c r="G3308" s="2">
        <v>42956</v>
      </c>
      <c r="H3308" s="1">
        <v>26904</v>
      </c>
      <c r="I3308" s="1">
        <v>26891</v>
      </c>
      <c r="J3308" s="1">
        <v>26891</v>
      </c>
      <c r="K3308" s="1">
        <v>10756.4</v>
      </c>
    </row>
    <row r="3309" spans="1:11" x14ac:dyDescent="0.25">
      <c r="A3309" t="s">
        <v>16985</v>
      </c>
      <c r="B3309" t="s">
        <v>16984</v>
      </c>
      <c r="C3309" t="s">
        <v>635</v>
      </c>
      <c r="D3309" t="s">
        <v>634</v>
      </c>
      <c r="E3309" t="s">
        <v>13338</v>
      </c>
      <c r="F3309" t="s">
        <v>10658</v>
      </c>
      <c r="G3309" s="2">
        <v>42860</v>
      </c>
      <c r="H3309" s="1">
        <v>1760617</v>
      </c>
      <c r="I3309" s="1">
        <v>1735049</v>
      </c>
      <c r="J3309" s="1">
        <v>1735049</v>
      </c>
      <c r="K3309" s="1">
        <v>697042.2</v>
      </c>
    </row>
    <row r="3310" spans="1:11" x14ac:dyDescent="0.25">
      <c r="A3310" t="s">
        <v>16983</v>
      </c>
      <c r="B3310" t="s">
        <v>16982</v>
      </c>
      <c r="C3310" t="s">
        <v>16981</v>
      </c>
      <c r="D3310" t="s">
        <v>16980</v>
      </c>
      <c r="E3310" t="s">
        <v>13338</v>
      </c>
      <c r="F3310" t="s">
        <v>10658</v>
      </c>
      <c r="G3310" s="2">
        <v>42957</v>
      </c>
      <c r="H3310" s="1">
        <v>3052</v>
      </c>
      <c r="I3310" s="1">
        <v>2973</v>
      </c>
      <c r="J3310" s="1">
        <v>2973</v>
      </c>
      <c r="K3310" s="1">
        <v>1416.3</v>
      </c>
    </row>
    <row r="3311" spans="1:11" x14ac:dyDescent="0.25">
      <c r="A3311" t="s">
        <v>16979</v>
      </c>
      <c r="B3311" t="s">
        <v>16978</v>
      </c>
      <c r="C3311" t="s">
        <v>16977</v>
      </c>
      <c r="D3311" t="s">
        <v>16976</v>
      </c>
      <c r="E3311" t="s">
        <v>13338</v>
      </c>
      <c r="F3311" t="s">
        <v>10658</v>
      </c>
      <c r="G3311" s="2">
        <v>43031</v>
      </c>
      <c r="H3311" s="1">
        <v>185434</v>
      </c>
      <c r="I3311" s="1">
        <v>181241</v>
      </c>
      <c r="J3311" s="1">
        <v>181241</v>
      </c>
      <c r="K3311" s="1">
        <v>82482.8</v>
      </c>
    </row>
    <row r="3312" spans="1:11" x14ac:dyDescent="0.25">
      <c r="A3312" t="s">
        <v>16975</v>
      </c>
      <c r="B3312" t="s">
        <v>16974</v>
      </c>
      <c r="C3312" t="s">
        <v>1410</v>
      </c>
      <c r="D3312" t="s">
        <v>1409</v>
      </c>
      <c r="E3312" t="s">
        <v>13338</v>
      </c>
      <c r="F3312" t="s">
        <v>10658</v>
      </c>
      <c r="G3312" s="2">
        <v>42991</v>
      </c>
      <c r="H3312" s="1">
        <v>57300</v>
      </c>
      <c r="I3312" s="1">
        <v>146857</v>
      </c>
      <c r="J3312" s="1">
        <v>146857</v>
      </c>
      <c r="K3312" s="1">
        <v>61247</v>
      </c>
    </row>
    <row r="3313" spans="1:11" x14ac:dyDescent="0.25">
      <c r="A3313" t="s">
        <v>16973</v>
      </c>
      <c r="B3313" t="s">
        <v>16972</v>
      </c>
      <c r="C3313" t="s">
        <v>16971</v>
      </c>
      <c r="D3313" t="s">
        <v>16970</v>
      </c>
      <c r="E3313" t="s">
        <v>13338</v>
      </c>
      <c r="F3313" t="s">
        <v>10658</v>
      </c>
      <c r="G3313" s="2">
        <v>43052</v>
      </c>
      <c r="H3313" s="1">
        <v>40074</v>
      </c>
      <c r="I3313" s="1">
        <v>38737</v>
      </c>
      <c r="J3313" s="1">
        <v>38737</v>
      </c>
      <c r="K3313" s="1">
        <v>19368.5</v>
      </c>
    </row>
    <row r="3314" spans="1:11" x14ac:dyDescent="0.25">
      <c r="A3314" t="s">
        <v>16969</v>
      </c>
      <c r="B3314" t="s">
        <v>16968</v>
      </c>
      <c r="C3314" t="s">
        <v>6634</v>
      </c>
      <c r="D3314" t="s">
        <v>6633</v>
      </c>
      <c r="E3314" t="s">
        <v>13338</v>
      </c>
      <c r="F3314" t="s">
        <v>10658</v>
      </c>
      <c r="G3314" s="2">
        <v>42873</v>
      </c>
      <c r="H3314" s="1">
        <v>596808</v>
      </c>
      <c r="I3314" s="1">
        <v>596450</v>
      </c>
      <c r="J3314" s="1">
        <v>596450</v>
      </c>
      <c r="K3314" s="1">
        <v>238580</v>
      </c>
    </row>
    <row r="3315" spans="1:11" x14ac:dyDescent="0.25">
      <c r="A3315" t="s">
        <v>16967</v>
      </c>
      <c r="B3315" t="s">
        <v>16966</v>
      </c>
      <c r="C3315" t="s">
        <v>16965</v>
      </c>
      <c r="D3315" t="s">
        <v>16964</v>
      </c>
      <c r="E3315" t="s">
        <v>13338</v>
      </c>
      <c r="F3315" t="s">
        <v>10658</v>
      </c>
      <c r="G3315" s="2">
        <v>42860</v>
      </c>
      <c r="H3315" s="1">
        <v>710513</v>
      </c>
      <c r="I3315" s="1">
        <v>709473</v>
      </c>
      <c r="J3315" s="1">
        <v>709473</v>
      </c>
      <c r="K3315" s="1">
        <v>304149.8</v>
      </c>
    </row>
    <row r="3316" spans="1:11" x14ac:dyDescent="0.25">
      <c r="A3316" t="s">
        <v>16963</v>
      </c>
      <c r="B3316" t="s">
        <v>16962</v>
      </c>
      <c r="C3316" t="s">
        <v>16961</v>
      </c>
      <c r="D3316" t="s">
        <v>16960</v>
      </c>
      <c r="E3316" t="s">
        <v>13338</v>
      </c>
      <c r="F3316" t="s">
        <v>10658</v>
      </c>
      <c r="G3316" s="2">
        <v>42955</v>
      </c>
      <c r="H3316" s="1">
        <v>7225</v>
      </c>
      <c r="I3316" s="1">
        <v>7189</v>
      </c>
      <c r="J3316" s="1">
        <v>7189</v>
      </c>
      <c r="K3316" s="1">
        <v>3594.5</v>
      </c>
    </row>
    <row r="3317" spans="1:11" x14ac:dyDescent="0.25">
      <c r="A3317" t="s">
        <v>16959</v>
      </c>
      <c r="B3317" t="s">
        <v>16958</v>
      </c>
      <c r="C3317" t="s">
        <v>16957</v>
      </c>
      <c r="D3317" t="s">
        <v>16956</v>
      </c>
      <c r="E3317" t="s">
        <v>13338</v>
      </c>
      <c r="F3317" t="s">
        <v>10658</v>
      </c>
      <c r="G3317" s="2">
        <v>43025</v>
      </c>
      <c r="H3317" s="1">
        <v>313309</v>
      </c>
      <c r="I3317" s="1">
        <v>335283</v>
      </c>
      <c r="J3317" s="1">
        <v>335283</v>
      </c>
      <c r="K3317" s="1">
        <v>138378.9</v>
      </c>
    </row>
    <row r="3318" spans="1:11" x14ac:dyDescent="0.25">
      <c r="A3318" t="s">
        <v>16955</v>
      </c>
      <c r="B3318" t="s">
        <v>16954</v>
      </c>
      <c r="C3318" t="s">
        <v>3388</v>
      </c>
      <c r="D3318" t="s">
        <v>3387</v>
      </c>
      <c r="E3318" t="s">
        <v>13338</v>
      </c>
      <c r="F3318" t="s">
        <v>10658</v>
      </c>
      <c r="G3318" s="2">
        <v>43041</v>
      </c>
      <c r="H3318" s="1">
        <v>72024</v>
      </c>
      <c r="I3318" s="1">
        <v>87836</v>
      </c>
      <c r="J3318" s="1">
        <v>87836</v>
      </c>
      <c r="K3318" s="1">
        <v>37307.699999999997</v>
      </c>
    </row>
    <row r="3319" spans="1:11" x14ac:dyDescent="0.25">
      <c r="A3319" t="s">
        <v>16953</v>
      </c>
      <c r="B3319" t="s">
        <v>16952</v>
      </c>
      <c r="C3319" t="s">
        <v>9191</v>
      </c>
      <c r="D3319" t="s">
        <v>9190</v>
      </c>
      <c r="E3319" t="s">
        <v>13338</v>
      </c>
      <c r="F3319" t="s">
        <v>4</v>
      </c>
      <c r="G3319" s="2">
        <v>43025</v>
      </c>
      <c r="H3319" s="1">
        <v>346988</v>
      </c>
      <c r="I3319" s="1">
        <v>342000</v>
      </c>
      <c r="J3319" s="1">
        <v>342000</v>
      </c>
      <c r="K3319" s="1">
        <v>140191.70000000001</v>
      </c>
    </row>
    <row r="3320" spans="1:11" x14ac:dyDescent="0.25">
      <c r="A3320" t="s">
        <v>16951</v>
      </c>
      <c r="B3320" t="s">
        <v>16950</v>
      </c>
      <c r="C3320" t="s">
        <v>16949</v>
      </c>
      <c r="D3320" t="s">
        <v>16948</v>
      </c>
      <c r="E3320" t="s">
        <v>13338</v>
      </c>
      <c r="F3320" t="s">
        <v>10658</v>
      </c>
      <c r="G3320" s="2">
        <v>42958</v>
      </c>
      <c r="H3320" s="1">
        <v>25320</v>
      </c>
      <c r="I3320" s="1">
        <v>22280</v>
      </c>
      <c r="J3320" s="1">
        <v>22280</v>
      </c>
      <c r="K3320" s="1">
        <v>11140</v>
      </c>
    </row>
    <row r="3321" spans="1:11" x14ac:dyDescent="0.25">
      <c r="A3321" t="s">
        <v>16947</v>
      </c>
      <c r="B3321" t="s">
        <v>16946</v>
      </c>
      <c r="C3321" t="s">
        <v>5917</v>
      </c>
      <c r="D3321" t="s">
        <v>5916</v>
      </c>
      <c r="E3321" t="s">
        <v>13338</v>
      </c>
      <c r="F3321" t="s">
        <v>10658</v>
      </c>
      <c r="G3321" s="2">
        <v>43048</v>
      </c>
      <c r="H3321" s="1">
        <v>732699</v>
      </c>
      <c r="I3321" s="1">
        <v>668674</v>
      </c>
      <c r="J3321" s="1">
        <v>668674</v>
      </c>
      <c r="K3321" s="1">
        <v>291413.09999999998</v>
      </c>
    </row>
    <row r="3322" spans="1:11" x14ac:dyDescent="0.25">
      <c r="A3322" t="s">
        <v>16945</v>
      </c>
      <c r="B3322" t="s">
        <v>16944</v>
      </c>
      <c r="C3322" t="s">
        <v>16943</v>
      </c>
      <c r="D3322" t="s">
        <v>16942</v>
      </c>
      <c r="E3322" t="s">
        <v>13338</v>
      </c>
      <c r="F3322" t="s">
        <v>10658</v>
      </c>
      <c r="G3322" s="2">
        <v>42971</v>
      </c>
      <c r="H3322" s="1">
        <v>13264</v>
      </c>
      <c r="I3322" s="1">
        <v>13257</v>
      </c>
      <c r="J3322" s="1">
        <v>13257</v>
      </c>
      <c r="K3322" s="1">
        <v>5302.8</v>
      </c>
    </row>
    <row r="3323" spans="1:11" x14ac:dyDescent="0.25">
      <c r="A3323" t="s">
        <v>16941</v>
      </c>
      <c r="B3323" t="s">
        <v>16940</v>
      </c>
      <c r="C3323" t="s">
        <v>16939</v>
      </c>
      <c r="D3323" t="s">
        <v>16938</v>
      </c>
      <c r="E3323" t="s">
        <v>13338</v>
      </c>
      <c r="F3323" t="s">
        <v>10658</v>
      </c>
      <c r="G3323" s="2">
        <v>42949</v>
      </c>
      <c r="I3323" s="1">
        <v>858750</v>
      </c>
      <c r="J3323" s="1">
        <v>858750</v>
      </c>
      <c r="K3323" s="1">
        <v>358629.1</v>
      </c>
    </row>
    <row r="3324" spans="1:11" x14ac:dyDescent="0.25">
      <c r="A3324" t="s">
        <v>16937</v>
      </c>
      <c r="B3324" t="s">
        <v>16936</v>
      </c>
      <c r="C3324" t="s">
        <v>7898</v>
      </c>
      <c r="D3324" t="s">
        <v>7897</v>
      </c>
      <c r="E3324" t="s">
        <v>13338</v>
      </c>
      <c r="F3324" t="s">
        <v>10658</v>
      </c>
      <c r="G3324" s="2">
        <v>42963</v>
      </c>
      <c r="H3324" s="1">
        <v>72670</v>
      </c>
      <c r="I3324" s="1">
        <v>72667</v>
      </c>
      <c r="J3324" s="1">
        <v>72667</v>
      </c>
      <c r="K3324" s="1">
        <v>36333.5</v>
      </c>
    </row>
    <row r="3325" spans="1:11" x14ac:dyDescent="0.25">
      <c r="A3325" t="s">
        <v>16935</v>
      </c>
      <c r="B3325" t="s">
        <v>16934</v>
      </c>
      <c r="C3325" t="s">
        <v>16933</v>
      </c>
      <c r="D3325" t="s">
        <v>16932</v>
      </c>
      <c r="E3325" t="s">
        <v>13338</v>
      </c>
      <c r="F3325" t="s">
        <v>10658</v>
      </c>
      <c r="G3325" s="2">
        <v>42968</v>
      </c>
      <c r="H3325" s="1">
        <v>68580</v>
      </c>
      <c r="I3325" s="1">
        <v>82554</v>
      </c>
      <c r="J3325" s="1">
        <v>82554</v>
      </c>
      <c r="K3325" s="1">
        <v>35932.699999999997</v>
      </c>
    </row>
    <row r="3326" spans="1:11" x14ac:dyDescent="0.25">
      <c r="A3326" t="s">
        <v>16931</v>
      </c>
      <c r="B3326" t="s">
        <v>16930</v>
      </c>
      <c r="C3326" t="s">
        <v>9776</v>
      </c>
      <c r="D3326" t="s">
        <v>9775</v>
      </c>
      <c r="E3326" t="s">
        <v>13338</v>
      </c>
      <c r="F3326" t="s">
        <v>4</v>
      </c>
      <c r="G3326" s="2">
        <v>42977</v>
      </c>
      <c r="I3326" s="1">
        <v>181913</v>
      </c>
      <c r="J3326" s="1">
        <v>181913</v>
      </c>
      <c r="K3326" s="1">
        <v>82313.5</v>
      </c>
    </row>
    <row r="3327" spans="1:11" x14ac:dyDescent="0.25">
      <c r="A3327" t="s">
        <v>16929</v>
      </c>
      <c r="B3327" t="s">
        <v>16928</v>
      </c>
      <c r="C3327" t="s">
        <v>16927</v>
      </c>
      <c r="D3327" t="s">
        <v>16926</v>
      </c>
      <c r="E3327" t="s">
        <v>13338</v>
      </c>
      <c r="F3327" t="s">
        <v>10658</v>
      </c>
      <c r="G3327" s="2">
        <v>42951</v>
      </c>
      <c r="H3327" s="1">
        <v>160146</v>
      </c>
      <c r="I3327" s="1">
        <v>160146</v>
      </c>
      <c r="J3327" s="1">
        <v>160146</v>
      </c>
      <c r="K3327" s="1">
        <v>64528.4</v>
      </c>
    </row>
    <row r="3328" spans="1:11" x14ac:dyDescent="0.25">
      <c r="A3328" t="s">
        <v>16925</v>
      </c>
      <c r="B3328" t="s">
        <v>16924</v>
      </c>
      <c r="C3328" t="s">
        <v>16923</v>
      </c>
      <c r="D3328" t="s">
        <v>16922</v>
      </c>
      <c r="E3328" t="s">
        <v>13338</v>
      </c>
      <c r="F3328" t="s">
        <v>10658</v>
      </c>
      <c r="G3328" s="2">
        <v>42969</v>
      </c>
      <c r="I3328" s="1">
        <v>2064209</v>
      </c>
      <c r="J3328" s="1">
        <v>2064209</v>
      </c>
      <c r="K3328" s="1">
        <v>966177.3</v>
      </c>
    </row>
    <row r="3329" spans="1:11" x14ac:dyDescent="0.25">
      <c r="A3329" t="s">
        <v>16921</v>
      </c>
      <c r="B3329" t="s">
        <v>16920</v>
      </c>
      <c r="C3329" t="s">
        <v>1796</v>
      </c>
      <c r="D3329" t="s">
        <v>1795</v>
      </c>
      <c r="E3329" t="s">
        <v>13338</v>
      </c>
      <c r="F3329" t="s">
        <v>10658</v>
      </c>
      <c r="G3329" s="2">
        <v>42970</v>
      </c>
      <c r="H3329" s="1">
        <v>450295</v>
      </c>
      <c r="I3329" s="1">
        <v>449851</v>
      </c>
      <c r="J3329" s="1">
        <v>449851</v>
      </c>
      <c r="K3329" s="1">
        <v>180595.7</v>
      </c>
    </row>
    <row r="3330" spans="1:11" x14ac:dyDescent="0.25">
      <c r="A3330" t="s">
        <v>16919</v>
      </c>
      <c r="B3330" t="s">
        <v>16918</v>
      </c>
      <c r="C3330" t="s">
        <v>8807</v>
      </c>
      <c r="D3330" t="s">
        <v>8806</v>
      </c>
      <c r="E3330" t="s">
        <v>13338</v>
      </c>
      <c r="F3330" t="s">
        <v>10658</v>
      </c>
      <c r="G3330" s="2">
        <v>42991</v>
      </c>
      <c r="H3330" s="1">
        <v>779392</v>
      </c>
      <c r="I3330" s="1">
        <v>877383</v>
      </c>
      <c r="J3330" s="1">
        <v>877383</v>
      </c>
      <c r="K3330" s="1">
        <v>350953.2</v>
      </c>
    </row>
    <row r="3331" spans="1:11" x14ac:dyDescent="0.25">
      <c r="A3331" t="s">
        <v>16917</v>
      </c>
      <c r="B3331" t="s">
        <v>16916</v>
      </c>
      <c r="C3331" t="s">
        <v>16915</v>
      </c>
      <c r="D3331" t="s">
        <v>16914</v>
      </c>
      <c r="E3331" t="s">
        <v>13338</v>
      </c>
      <c r="F3331" t="s">
        <v>4</v>
      </c>
      <c r="G3331" s="2">
        <v>42860</v>
      </c>
      <c r="H3331" s="1">
        <v>31550</v>
      </c>
      <c r="J3331" s="1">
        <v>31550</v>
      </c>
      <c r="K3331" s="1">
        <v>14697</v>
      </c>
    </row>
    <row r="3332" spans="1:11" x14ac:dyDescent="0.25">
      <c r="A3332" t="s">
        <v>16913</v>
      </c>
      <c r="B3332" t="s">
        <v>16912</v>
      </c>
      <c r="C3332" t="s">
        <v>16911</v>
      </c>
      <c r="D3332" t="s">
        <v>16910</v>
      </c>
      <c r="E3332" t="s">
        <v>13338</v>
      </c>
      <c r="F3332" t="s">
        <v>10658</v>
      </c>
      <c r="G3332" s="2">
        <v>42955</v>
      </c>
      <c r="I3332" s="1">
        <v>5399</v>
      </c>
      <c r="J3332" s="1">
        <v>5399</v>
      </c>
      <c r="K3332" s="1">
        <v>2159.6</v>
      </c>
    </row>
    <row r="3333" spans="1:11" x14ac:dyDescent="0.25">
      <c r="A3333" t="s">
        <v>16909</v>
      </c>
      <c r="B3333" t="s">
        <v>16908</v>
      </c>
      <c r="C3333" t="s">
        <v>2226</v>
      </c>
      <c r="D3333" t="s">
        <v>2225</v>
      </c>
      <c r="E3333" t="s">
        <v>13338</v>
      </c>
      <c r="F3333" t="s">
        <v>4</v>
      </c>
      <c r="G3333" s="2">
        <v>43046</v>
      </c>
      <c r="I3333" s="1">
        <v>78169</v>
      </c>
      <c r="J3333" s="1">
        <v>78169</v>
      </c>
      <c r="K3333" s="1">
        <v>39084.5</v>
      </c>
    </row>
    <row r="3334" spans="1:11" x14ac:dyDescent="0.25">
      <c r="A3334" t="s">
        <v>16907</v>
      </c>
      <c r="B3334" t="s">
        <v>16906</v>
      </c>
      <c r="C3334" t="s">
        <v>16905</v>
      </c>
      <c r="D3334" t="s">
        <v>16904</v>
      </c>
      <c r="E3334" t="s">
        <v>13338</v>
      </c>
      <c r="F3334" t="s">
        <v>10658</v>
      </c>
      <c r="G3334" s="2">
        <v>42949</v>
      </c>
      <c r="I3334" s="1">
        <v>2431411</v>
      </c>
      <c r="J3334" s="1">
        <v>2431411</v>
      </c>
      <c r="K3334" s="1">
        <v>1000601.9</v>
      </c>
    </row>
    <row r="3335" spans="1:11" x14ac:dyDescent="0.25">
      <c r="A3335" t="s">
        <v>16903</v>
      </c>
      <c r="B3335" t="s">
        <v>16902</v>
      </c>
      <c r="C3335" t="s">
        <v>5023</v>
      </c>
      <c r="D3335" t="s">
        <v>5022</v>
      </c>
      <c r="E3335" t="s">
        <v>13338</v>
      </c>
      <c r="F3335" t="s">
        <v>10658</v>
      </c>
      <c r="G3335" s="2">
        <v>42949</v>
      </c>
      <c r="I3335" s="1">
        <v>541820</v>
      </c>
      <c r="J3335" s="1">
        <v>541820</v>
      </c>
      <c r="K3335" s="1">
        <v>229566.1</v>
      </c>
    </row>
    <row r="3336" spans="1:11" x14ac:dyDescent="0.25">
      <c r="A3336" t="s">
        <v>16901</v>
      </c>
      <c r="B3336" t="s">
        <v>16900</v>
      </c>
      <c r="C3336" t="s">
        <v>16899</v>
      </c>
      <c r="D3336" t="s">
        <v>16898</v>
      </c>
      <c r="E3336" t="s">
        <v>13338</v>
      </c>
      <c r="F3336" t="s">
        <v>10658</v>
      </c>
      <c r="G3336" s="2">
        <v>43062</v>
      </c>
      <c r="H3336" s="1">
        <v>13200</v>
      </c>
      <c r="I3336" s="1">
        <v>12930</v>
      </c>
      <c r="J3336" s="1">
        <v>12930</v>
      </c>
      <c r="K3336" s="1">
        <v>5195.6000000000004</v>
      </c>
    </row>
    <row r="3337" spans="1:11" x14ac:dyDescent="0.25">
      <c r="A3337" t="s">
        <v>16897</v>
      </c>
      <c r="B3337" t="s">
        <v>16896</v>
      </c>
      <c r="C3337" t="s">
        <v>16895</v>
      </c>
      <c r="D3337" t="s">
        <v>16894</v>
      </c>
      <c r="E3337" t="s">
        <v>13338</v>
      </c>
      <c r="F3337" t="s">
        <v>10658</v>
      </c>
      <c r="G3337" s="2">
        <v>42991</v>
      </c>
      <c r="H3337" s="1">
        <v>14406</v>
      </c>
      <c r="I3337" s="1">
        <v>12893</v>
      </c>
      <c r="J3337" s="1">
        <v>12893</v>
      </c>
      <c r="K3337" s="1">
        <v>6446.5</v>
      </c>
    </row>
    <row r="3338" spans="1:11" x14ac:dyDescent="0.25">
      <c r="A3338" t="s">
        <v>16893</v>
      </c>
      <c r="B3338" t="s">
        <v>16892</v>
      </c>
      <c r="C3338" t="s">
        <v>16891</v>
      </c>
      <c r="D3338" t="s">
        <v>16890</v>
      </c>
      <c r="E3338" t="s">
        <v>13338</v>
      </c>
      <c r="F3338" t="s">
        <v>10658</v>
      </c>
      <c r="G3338" s="2">
        <v>42873</v>
      </c>
      <c r="H3338" s="1">
        <v>32278</v>
      </c>
      <c r="I3338" s="1">
        <v>32262</v>
      </c>
      <c r="J3338" s="1">
        <v>32262</v>
      </c>
      <c r="K3338" s="1">
        <v>12904.8</v>
      </c>
    </row>
    <row r="3339" spans="1:11" x14ac:dyDescent="0.25">
      <c r="A3339" t="s">
        <v>16889</v>
      </c>
      <c r="B3339" t="s">
        <v>16888</v>
      </c>
      <c r="C3339" t="s">
        <v>13346</v>
      </c>
      <c r="D3339" t="s">
        <v>13345</v>
      </c>
      <c r="E3339" t="s">
        <v>13338</v>
      </c>
      <c r="F3339" t="s">
        <v>10658</v>
      </c>
      <c r="G3339" s="2">
        <v>42860</v>
      </c>
      <c r="H3339" s="1">
        <v>23072</v>
      </c>
      <c r="I3339" s="1">
        <v>22957</v>
      </c>
      <c r="J3339" s="1">
        <v>22957</v>
      </c>
      <c r="K3339" s="1">
        <v>11478.5</v>
      </c>
    </row>
    <row r="3340" spans="1:11" x14ac:dyDescent="0.25">
      <c r="A3340" t="s">
        <v>16887</v>
      </c>
      <c r="B3340" t="s">
        <v>16886</v>
      </c>
      <c r="C3340" t="s">
        <v>4227</v>
      </c>
      <c r="D3340" t="s">
        <v>4226</v>
      </c>
      <c r="E3340" t="s">
        <v>13338</v>
      </c>
      <c r="F3340" t="s">
        <v>4</v>
      </c>
      <c r="G3340" s="2">
        <v>42860</v>
      </c>
      <c r="H3340" s="1">
        <v>27750</v>
      </c>
      <c r="I3340" s="1">
        <v>13875</v>
      </c>
      <c r="J3340" s="1">
        <v>13875</v>
      </c>
      <c r="K3340" s="1">
        <v>6937.5</v>
      </c>
    </row>
    <row r="3341" spans="1:11" x14ac:dyDescent="0.25">
      <c r="A3341" t="s">
        <v>16885</v>
      </c>
      <c r="B3341" t="s">
        <v>16884</v>
      </c>
      <c r="C3341" t="s">
        <v>16883</v>
      </c>
      <c r="D3341" t="s">
        <v>16882</v>
      </c>
      <c r="E3341" t="s">
        <v>13338</v>
      </c>
      <c r="F3341" t="s">
        <v>4</v>
      </c>
      <c r="G3341" s="2">
        <v>42873</v>
      </c>
      <c r="H3341" s="1">
        <v>41892</v>
      </c>
      <c r="I3341" s="1">
        <v>40494</v>
      </c>
      <c r="J3341" s="1">
        <v>40494</v>
      </c>
      <c r="K3341" s="1">
        <v>20247</v>
      </c>
    </row>
    <row r="3342" spans="1:11" x14ac:dyDescent="0.25">
      <c r="A3342" t="s">
        <v>16881</v>
      </c>
      <c r="B3342" t="s">
        <v>16880</v>
      </c>
      <c r="C3342" t="s">
        <v>16879</v>
      </c>
      <c r="D3342" t="s">
        <v>16878</v>
      </c>
      <c r="E3342" t="s">
        <v>13338</v>
      </c>
      <c r="F3342" t="s">
        <v>10658</v>
      </c>
      <c r="G3342" s="2">
        <v>42970</v>
      </c>
      <c r="H3342" s="1">
        <v>16907</v>
      </c>
      <c r="I3342" s="1">
        <v>19458</v>
      </c>
      <c r="J3342" s="1">
        <v>19458</v>
      </c>
      <c r="K3342" s="1">
        <v>8962.7999999999993</v>
      </c>
    </row>
    <row r="3343" spans="1:11" x14ac:dyDescent="0.25">
      <c r="A3343" t="s">
        <v>16877</v>
      </c>
      <c r="B3343" t="s">
        <v>16876</v>
      </c>
      <c r="C3343" t="s">
        <v>11667</v>
      </c>
      <c r="D3343" t="s">
        <v>11666</v>
      </c>
      <c r="E3343" t="s">
        <v>13338</v>
      </c>
      <c r="F3343" t="s">
        <v>4</v>
      </c>
      <c r="G3343" s="2">
        <v>42894</v>
      </c>
      <c r="H3343" s="1">
        <v>9520</v>
      </c>
      <c r="I3343" s="1">
        <v>9202</v>
      </c>
      <c r="J3343" s="1">
        <v>9202</v>
      </c>
      <c r="K3343" s="1">
        <v>4601</v>
      </c>
    </row>
    <row r="3344" spans="1:11" x14ac:dyDescent="0.25">
      <c r="A3344" t="s">
        <v>16875</v>
      </c>
      <c r="B3344" t="s">
        <v>16874</v>
      </c>
      <c r="C3344" t="s">
        <v>16873</v>
      </c>
      <c r="D3344" t="s">
        <v>16872</v>
      </c>
      <c r="E3344" t="s">
        <v>13338</v>
      </c>
      <c r="F3344" t="s">
        <v>10658</v>
      </c>
      <c r="G3344" s="2">
        <v>43024</v>
      </c>
      <c r="H3344" s="1">
        <v>402370</v>
      </c>
      <c r="I3344" s="1">
        <v>403336</v>
      </c>
      <c r="J3344" s="1">
        <v>403336</v>
      </c>
      <c r="K3344" s="1">
        <v>173991.2</v>
      </c>
    </row>
    <row r="3345" spans="1:11" x14ac:dyDescent="0.25">
      <c r="A3345" t="s">
        <v>16871</v>
      </c>
      <c r="B3345" t="s">
        <v>16870</v>
      </c>
      <c r="C3345" t="s">
        <v>9973</v>
      </c>
      <c r="D3345" t="s">
        <v>9972</v>
      </c>
      <c r="E3345" t="s">
        <v>13338</v>
      </c>
      <c r="F3345" t="s">
        <v>10658</v>
      </c>
      <c r="G3345" s="2">
        <v>42970</v>
      </c>
      <c r="H3345" s="1">
        <v>314018</v>
      </c>
      <c r="I3345" s="1">
        <v>312534</v>
      </c>
      <c r="J3345" s="1">
        <v>312534</v>
      </c>
      <c r="K3345" s="1">
        <v>128913.1</v>
      </c>
    </row>
    <row r="3346" spans="1:11" x14ac:dyDescent="0.25">
      <c r="A3346" t="s">
        <v>16869</v>
      </c>
      <c r="B3346" t="s">
        <v>16868</v>
      </c>
      <c r="C3346" t="s">
        <v>9835</v>
      </c>
      <c r="D3346" t="s">
        <v>9834</v>
      </c>
      <c r="E3346" t="s">
        <v>13338</v>
      </c>
      <c r="F3346" t="s">
        <v>10658</v>
      </c>
      <c r="G3346" s="2">
        <v>42968</v>
      </c>
      <c r="H3346" s="1">
        <v>510372</v>
      </c>
      <c r="I3346" s="1">
        <v>467703</v>
      </c>
      <c r="J3346" s="1">
        <v>467703</v>
      </c>
      <c r="K3346" s="1">
        <v>197895.3</v>
      </c>
    </row>
    <row r="3347" spans="1:11" x14ac:dyDescent="0.25">
      <c r="A3347" t="s">
        <v>16867</v>
      </c>
      <c r="B3347" t="s">
        <v>16866</v>
      </c>
      <c r="C3347" t="s">
        <v>16865</v>
      </c>
      <c r="D3347" t="s">
        <v>16864</v>
      </c>
      <c r="E3347" t="s">
        <v>13338</v>
      </c>
      <c r="F3347" t="s">
        <v>10658</v>
      </c>
      <c r="G3347" s="2">
        <v>42968</v>
      </c>
      <c r="H3347" s="1">
        <v>16200</v>
      </c>
      <c r="I3347" s="1">
        <v>15390</v>
      </c>
      <c r="J3347" s="1">
        <v>15390</v>
      </c>
      <c r="K3347" s="1">
        <v>7695</v>
      </c>
    </row>
    <row r="3348" spans="1:11" x14ac:dyDescent="0.25">
      <c r="A3348" t="s">
        <v>16863</v>
      </c>
      <c r="B3348" t="s">
        <v>16862</v>
      </c>
      <c r="C3348" t="s">
        <v>3884</v>
      </c>
      <c r="D3348" t="s">
        <v>3883</v>
      </c>
      <c r="E3348" t="s">
        <v>13338</v>
      </c>
      <c r="F3348" t="s">
        <v>10658</v>
      </c>
      <c r="G3348" s="2">
        <v>43081</v>
      </c>
      <c r="H3348" s="1">
        <v>28545</v>
      </c>
      <c r="I3348" s="1">
        <v>26681</v>
      </c>
      <c r="J3348" s="1">
        <v>26681</v>
      </c>
      <c r="K3348" s="1">
        <v>11901.8</v>
      </c>
    </row>
    <row r="3349" spans="1:11" x14ac:dyDescent="0.25">
      <c r="A3349" t="s">
        <v>16861</v>
      </c>
      <c r="B3349" t="s">
        <v>16860</v>
      </c>
      <c r="C3349" t="s">
        <v>16859</v>
      </c>
      <c r="D3349" t="s">
        <v>16858</v>
      </c>
      <c r="E3349" t="s">
        <v>13338</v>
      </c>
      <c r="F3349" t="s">
        <v>10658</v>
      </c>
      <c r="G3349" s="2">
        <v>42957</v>
      </c>
      <c r="H3349" s="1">
        <v>153008</v>
      </c>
      <c r="I3349" s="1">
        <v>143825</v>
      </c>
      <c r="J3349" s="1">
        <v>143825</v>
      </c>
      <c r="K3349" s="1">
        <v>71912.5</v>
      </c>
    </row>
    <row r="3350" spans="1:11" x14ac:dyDescent="0.25">
      <c r="A3350" t="s">
        <v>16857</v>
      </c>
      <c r="B3350" t="s">
        <v>16856</v>
      </c>
      <c r="C3350" t="s">
        <v>7380</v>
      </c>
      <c r="D3350" t="s">
        <v>7379</v>
      </c>
      <c r="E3350" t="s">
        <v>13338</v>
      </c>
      <c r="F3350" t="s">
        <v>10658</v>
      </c>
      <c r="G3350" s="2">
        <v>42951</v>
      </c>
      <c r="H3350" s="1">
        <v>560398</v>
      </c>
      <c r="I3350" s="1">
        <v>560398</v>
      </c>
      <c r="J3350" s="1">
        <v>560398</v>
      </c>
      <c r="K3350" s="1">
        <v>224159.2</v>
      </c>
    </row>
    <row r="3351" spans="1:11" x14ac:dyDescent="0.25">
      <c r="A3351" t="s">
        <v>16855</v>
      </c>
      <c r="B3351" t="s">
        <v>16854</v>
      </c>
      <c r="C3351" t="s">
        <v>1098</v>
      </c>
      <c r="D3351" t="s">
        <v>1097</v>
      </c>
      <c r="E3351" t="s">
        <v>13338</v>
      </c>
      <c r="F3351" t="s">
        <v>4</v>
      </c>
      <c r="G3351" s="2">
        <v>42860</v>
      </c>
      <c r="H3351" s="1">
        <v>1177776</v>
      </c>
      <c r="I3351" s="1">
        <v>1062456</v>
      </c>
      <c r="J3351" s="1">
        <v>1062456</v>
      </c>
      <c r="K3351" s="1">
        <v>441549.1</v>
      </c>
    </row>
    <row r="3352" spans="1:11" x14ac:dyDescent="0.25">
      <c r="A3352" t="s">
        <v>16853</v>
      </c>
      <c r="B3352" t="s">
        <v>16852</v>
      </c>
      <c r="C3352" t="s">
        <v>16851</v>
      </c>
      <c r="D3352" t="s">
        <v>16850</v>
      </c>
      <c r="E3352" t="s">
        <v>13338</v>
      </c>
      <c r="F3352" t="s">
        <v>10658</v>
      </c>
      <c r="G3352" s="2">
        <v>42860</v>
      </c>
      <c r="H3352" s="1">
        <v>30600</v>
      </c>
      <c r="I3352" s="1">
        <v>29568</v>
      </c>
      <c r="J3352" s="1">
        <v>29568</v>
      </c>
      <c r="K3352" s="1">
        <v>14784</v>
      </c>
    </row>
    <row r="3353" spans="1:11" x14ac:dyDescent="0.25">
      <c r="A3353" t="s">
        <v>16849</v>
      </c>
      <c r="B3353" t="s">
        <v>16848</v>
      </c>
      <c r="C3353" t="s">
        <v>9355</v>
      </c>
      <c r="D3353" t="s">
        <v>9354</v>
      </c>
      <c r="E3353" t="s">
        <v>13338</v>
      </c>
      <c r="F3353" t="s">
        <v>10658</v>
      </c>
      <c r="G3353" s="2">
        <v>42860</v>
      </c>
      <c r="H3353" s="1">
        <v>595000</v>
      </c>
      <c r="I3353" s="1">
        <v>497773</v>
      </c>
      <c r="J3353" s="1">
        <v>497773</v>
      </c>
      <c r="K3353" s="1">
        <v>207651.3</v>
      </c>
    </row>
    <row r="3354" spans="1:11" x14ac:dyDescent="0.25">
      <c r="A3354" t="s">
        <v>16847</v>
      </c>
      <c r="B3354" t="s">
        <v>16846</v>
      </c>
      <c r="C3354" t="s">
        <v>8639</v>
      </c>
      <c r="D3354" t="s">
        <v>8638</v>
      </c>
      <c r="E3354" t="s">
        <v>13338</v>
      </c>
      <c r="F3354" t="s">
        <v>10658</v>
      </c>
      <c r="G3354" s="2">
        <v>42977</v>
      </c>
      <c r="H3354" s="1">
        <v>55963</v>
      </c>
      <c r="I3354" s="1">
        <v>54488</v>
      </c>
      <c r="J3354" s="1">
        <v>54488</v>
      </c>
      <c r="K3354" s="1">
        <v>22842.3</v>
      </c>
    </row>
    <row r="3355" spans="1:11" x14ac:dyDescent="0.25">
      <c r="A3355" t="s">
        <v>16845</v>
      </c>
      <c r="B3355" t="s">
        <v>16844</v>
      </c>
      <c r="C3355" t="s">
        <v>16843</v>
      </c>
      <c r="D3355" t="s">
        <v>16842</v>
      </c>
      <c r="E3355" t="s">
        <v>13338</v>
      </c>
      <c r="F3355" t="s">
        <v>4</v>
      </c>
      <c r="G3355" s="2">
        <v>42830</v>
      </c>
      <c r="H3355" s="1">
        <v>259646</v>
      </c>
      <c r="I3355" s="1">
        <v>358005</v>
      </c>
      <c r="J3355" s="1">
        <v>358005</v>
      </c>
      <c r="K3355" s="1">
        <v>149701.70000000001</v>
      </c>
    </row>
    <row r="3356" spans="1:11" x14ac:dyDescent="0.25">
      <c r="A3356" t="s">
        <v>16841</v>
      </c>
      <c r="B3356" t="s">
        <v>16840</v>
      </c>
      <c r="C3356" t="s">
        <v>16839</v>
      </c>
      <c r="D3356" t="s">
        <v>16838</v>
      </c>
      <c r="E3356" t="s">
        <v>13338</v>
      </c>
      <c r="F3356" t="s">
        <v>10658</v>
      </c>
      <c r="G3356" s="2">
        <v>42950</v>
      </c>
      <c r="I3356" s="1">
        <v>10638</v>
      </c>
      <c r="J3356" s="1">
        <v>10638</v>
      </c>
      <c r="K3356" s="1">
        <v>5319</v>
      </c>
    </row>
    <row r="3357" spans="1:11" x14ac:dyDescent="0.25">
      <c r="A3357" t="s">
        <v>16837</v>
      </c>
      <c r="B3357" t="s">
        <v>16836</v>
      </c>
      <c r="C3357" t="s">
        <v>6029</v>
      </c>
      <c r="D3357" t="s">
        <v>6028</v>
      </c>
      <c r="E3357" t="s">
        <v>13338</v>
      </c>
      <c r="F3357" t="s">
        <v>10658</v>
      </c>
      <c r="G3357" s="2">
        <v>43014</v>
      </c>
      <c r="H3357" s="1">
        <v>40792</v>
      </c>
      <c r="I3357" s="1">
        <v>40883</v>
      </c>
      <c r="J3357" s="1">
        <v>40883</v>
      </c>
      <c r="K3357" s="1">
        <v>17997.7</v>
      </c>
    </row>
    <row r="3358" spans="1:11" x14ac:dyDescent="0.25">
      <c r="A3358" t="s">
        <v>16835</v>
      </c>
      <c r="B3358" t="s">
        <v>16834</v>
      </c>
      <c r="C3358" t="s">
        <v>6165</v>
      </c>
      <c r="D3358" t="s">
        <v>6164</v>
      </c>
      <c r="E3358" t="s">
        <v>13338</v>
      </c>
      <c r="F3358" t="s">
        <v>10658</v>
      </c>
      <c r="G3358" s="2">
        <v>43025</v>
      </c>
      <c r="H3358" s="1">
        <v>179389</v>
      </c>
      <c r="I3358" s="1">
        <v>179877</v>
      </c>
      <c r="J3358" s="1">
        <v>179877</v>
      </c>
      <c r="K3358" s="1">
        <v>71950.8</v>
      </c>
    </row>
    <row r="3359" spans="1:11" x14ac:dyDescent="0.25">
      <c r="A3359" t="s">
        <v>16833</v>
      </c>
      <c r="B3359" t="s">
        <v>16832</v>
      </c>
      <c r="C3359" t="s">
        <v>16831</v>
      </c>
      <c r="D3359" t="s">
        <v>16830</v>
      </c>
      <c r="E3359" t="s">
        <v>13338</v>
      </c>
      <c r="F3359" t="s">
        <v>10658</v>
      </c>
      <c r="G3359" s="2">
        <v>42989</v>
      </c>
      <c r="H3359" s="1">
        <v>705622</v>
      </c>
      <c r="I3359" s="1">
        <v>705438</v>
      </c>
      <c r="J3359" s="1">
        <v>705438</v>
      </c>
      <c r="K3359" s="1">
        <v>282175.2</v>
      </c>
    </row>
    <row r="3360" spans="1:11" x14ac:dyDescent="0.25">
      <c r="A3360" t="s">
        <v>16829</v>
      </c>
      <c r="B3360" t="s">
        <v>16828</v>
      </c>
      <c r="C3360" t="s">
        <v>16827</v>
      </c>
      <c r="D3360" t="s">
        <v>16826</v>
      </c>
      <c r="E3360" t="s">
        <v>13338</v>
      </c>
      <c r="F3360" t="s">
        <v>10658</v>
      </c>
      <c r="G3360" s="2">
        <v>43005</v>
      </c>
      <c r="H3360" s="1">
        <v>671411</v>
      </c>
      <c r="I3360" s="1">
        <v>685993</v>
      </c>
      <c r="J3360" s="1">
        <v>685993</v>
      </c>
      <c r="K3360" s="1">
        <v>289455.3</v>
      </c>
    </row>
    <row r="3361" spans="1:11" x14ac:dyDescent="0.25">
      <c r="A3361" t="s">
        <v>16825</v>
      </c>
      <c r="B3361" t="s">
        <v>16824</v>
      </c>
      <c r="C3361" t="s">
        <v>16823</v>
      </c>
      <c r="D3361" t="s">
        <v>16822</v>
      </c>
      <c r="E3361" t="s">
        <v>13338</v>
      </c>
      <c r="F3361" t="s">
        <v>10658</v>
      </c>
      <c r="G3361" s="2">
        <v>43003</v>
      </c>
      <c r="H3361" s="1">
        <v>96044</v>
      </c>
      <c r="I3361" s="1">
        <v>94996</v>
      </c>
      <c r="J3361" s="1">
        <v>94996</v>
      </c>
      <c r="K3361" s="1">
        <v>40191.9</v>
      </c>
    </row>
    <row r="3362" spans="1:11" x14ac:dyDescent="0.25">
      <c r="A3362" t="s">
        <v>16821</v>
      </c>
      <c r="B3362" t="s">
        <v>16820</v>
      </c>
      <c r="C3362" t="s">
        <v>747</v>
      </c>
      <c r="D3362" t="s">
        <v>746</v>
      </c>
      <c r="E3362" t="s">
        <v>13338</v>
      </c>
      <c r="F3362" t="s">
        <v>10658</v>
      </c>
      <c r="G3362" s="2">
        <v>43003</v>
      </c>
      <c r="H3362" s="1">
        <v>617664</v>
      </c>
      <c r="I3362" s="1">
        <v>615174</v>
      </c>
      <c r="J3362" s="1">
        <v>615174</v>
      </c>
      <c r="K3362" s="1">
        <v>252487</v>
      </c>
    </row>
    <row r="3363" spans="1:11" x14ac:dyDescent="0.25">
      <c r="A3363" t="s">
        <v>16819</v>
      </c>
      <c r="B3363" t="s">
        <v>16818</v>
      </c>
      <c r="C3363" t="s">
        <v>3802</v>
      </c>
      <c r="D3363" t="s">
        <v>3801</v>
      </c>
      <c r="E3363" t="s">
        <v>13338</v>
      </c>
      <c r="F3363" t="s">
        <v>10658</v>
      </c>
      <c r="G3363" s="2">
        <v>42950</v>
      </c>
      <c r="H3363" s="1">
        <v>61422</v>
      </c>
      <c r="I3363" s="1">
        <v>61391</v>
      </c>
      <c r="J3363" s="1">
        <v>61391</v>
      </c>
      <c r="K3363" s="1">
        <v>24566.6</v>
      </c>
    </row>
    <row r="3364" spans="1:11" x14ac:dyDescent="0.25">
      <c r="A3364" t="s">
        <v>16817</v>
      </c>
      <c r="B3364" t="s">
        <v>16816</v>
      </c>
      <c r="C3364" t="s">
        <v>16815</v>
      </c>
      <c r="D3364" t="s">
        <v>16814</v>
      </c>
      <c r="E3364" t="s">
        <v>13338</v>
      </c>
      <c r="F3364" t="s">
        <v>4</v>
      </c>
      <c r="G3364" s="2">
        <v>42956</v>
      </c>
      <c r="H3364" s="1">
        <v>8062</v>
      </c>
      <c r="I3364" s="1">
        <v>8062</v>
      </c>
      <c r="J3364" s="1">
        <v>8062</v>
      </c>
      <c r="K3364" s="1">
        <v>3224.8</v>
      </c>
    </row>
    <row r="3365" spans="1:11" x14ac:dyDescent="0.25">
      <c r="A3365" t="s">
        <v>16813</v>
      </c>
      <c r="B3365" t="s">
        <v>16812</v>
      </c>
      <c r="C3365" t="s">
        <v>16811</v>
      </c>
      <c r="D3365" t="s">
        <v>16810</v>
      </c>
      <c r="E3365" t="s">
        <v>13338</v>
      </c>
      <c r="F3365" t="s">
        <v>10658</v>
      </c>
      <c r="G3365" s="2">
        <v>43005</v>
      </c>
      <c r="H3365" s="1">
        <v>618637</v>
      </c>
      <c r="I3365" s="1">
        <v>582115</v>
      </c>
      <c r="J3365" s="1">
        <v>582115</v>
      </c>
      <c r="K3365" s="1">
        <v>241520</v>
      </c>
    </row>
    <row r="3366" spans="1:11" x14ac:dyDescent="0.25">
      <c r="A3366" t="s">
        <v>16809</v>
      </c>
      <c r="B3366" t="s">
        <v>16808</v>
      </c>
      <c r="C3366" t="s">
        <v>9076</v>
      </c>
      <c r="D3366" t="s">
        <v>16807</v>
      </c>
      <c r="E3366" t="s">
        <v>13338</v>
      </c>
      <c r="F3366" t="s">
        <v>10658</v>
      </c>
      <c r="G3366" s="2">
        <v>42956</v>
      </c>
      <c r="I3366" s="1">
        <v>15803</v>
      </c>
      <c r="J3366" s="1">
        <v>15803</v>
      </c>
      <c r="K3366" s="1">
        <v>7901.5</v>
      </c>
    </row>
    <row r="3367" spans="1:11" x14ac:dyDescent="0.25">
      <c r="A3367" t="s">
        <v>16806</v>
      </c>
      <c r="B3367" t="s">
        <v>16805</v>
      </c>
      <c r="C3367" t="s">
        <v>11733</v>
      </c>
      <c r="D3367" t="s">
        <v>11732</v>
      </c>
      <c r="E3367" t="s">
        <v>13338</v>
      </c>
      <c r="F3367" t="s">
        <v>10658</v>
      </c>
      <c r="G3367" s="2">
        <v>42963</v>
      </c>
      <c r="I3367" s="1">
        <v>69026</v>
      </c>
      <c r="J3367" s="1">
        <v>69026</v>
      </c>
      <c r="K3367" s="1">
        <v>28282.799999999999</v>
      </c>
    </row>
    <row r="3368" spans="1:11" x14ac:dyDescent="0.25">
      <c r="A3368" t="s">
        <v>16804</v>
      </c>
      <c r="B3368" t="s">
        <v>16803</v>
      </c>
      <c r="C3368" t="s">
        <v>16802</v>
      </c>
      <c r="D3368" t="s">
        <v>16801</v>
      </c>
      <c r="E3368" t="s">
        <v>13338</v>
      </c>
      <c r="F3368" t="s">
        <v>10658</v>
      </c>
      <c r="G3368" s="2">
        <v>42963</v>
      </c>
      <c r="I3368" s="1">
        <v>14002</v>
      </c>
      <c r="J3368" s="1">
        <v>14002</v>
      </c>
      <c r="K3368" s="1">
        <v>6852</v>
      </c>
    </row>
    <row r="3369" spans="1:11" x14ac:dyDescent="0.25">
      <c r="A3369" t="s">
        <v>16800</v>
      </c>
      <c r="B3369" t="s">
        <v>16799</v>
      </c>
      <c r="C3369" t="s">
        <v>16798</v>
      </c>
      <c r="D3369" t="s">
        <v>16797</v>
      </c>
      <c r="E3369" t="s">
        <v>13338</v>
      </c>
      <c r="F3369" t="s">
        <v>10658</v>
      </c>
      <c r="G3369" s="2">
        <v>42993</v>
      </c>
      <c r="I3369" s="1">
        <v>7604</v>
      </c>
      <c r="J3369" s="1">
        <v>7604</v>
      </c>
      <c r="K3369" s="1">
        <v>3802</v>
      </c>
    </row>
    <row r="3370" spans="1:11" x14ac:dyDescent="0.25">
      <c r="A3370" t="s">
        <v>16796</v>
      </c>
      <c r="B3370" t="s">
        <v>16795</v>
      </c>
      <c r="C3370" t="s">
        <v>464</v>
      </c>
      <c r="D3370" t="s">
        <v>463</v>
      </c>
      <c r="E3370" t="s">
        <v>13338</v>
      </c>
      <c r="F3370" t="s">
        <v>10658</v>
      </c>
      <c r="G3370" s="2">
        <v>42969</v>
      </c>
      <c r="H3370" s="1">
        <v>466885</v>
      </c>
      <c r="I3370" s="1">
        <v>466568</v>
      </c>
      <c r="J3370" s="1">
        <v>466568</v>
      </c>
      <c r="K3370" s="1">
        <v>186627.20000000001</v>
      </c>
    </row>
    <row r="3371" spans="1:11" x14ac:dyDescent="0.25">
      <c r="A3371" t="s">
        <v>16794</v>
      </c>
      <c r="B3371" t="s">
        <v>16793</v>
      </c>
      <c r="C3371" t="s">
        <v>1978</v>
      </c>
      <c r="D3371" t="s">
        <v>1977</v>
      </c>
      <c r="E3371" t="s">
        <v>13338</v>
      </c>
      <c r="F3371" t="s">
        <v>10658</v>
      </c>
      <c r="G3371" s="2">
        <v>42954</v>
      </c>
      <c r="H3371" s="1">
        <v>65142</v>
      </c>
      <c r="I3371" s="1">
        <v>64904</v>
      </c>
      <c r="J3371" s="1">
        <v>64904</v>
      </c>
      <c r="K3371" s="1">
        <v>26646.799999999999</v>
      </c>
    </row>
    <row r="3372" spans="1:11" x14ac:dyDescent="0.25">
      <c r="A3372" t="s">
        <v>16792</v>
      </c>
      <c r="B3372" t="s">
        <v>16791</v>
      </c>
      <c r="C3372" t="s">
        <v>8310</v>
      </c>
      <c r="D3372" t="s">
        <v>8309</v>
      </c>
      <c r="E3372" t="s">
        <v>13338</v>
      </c>
      <c r="F3372" t="s">
        <v>10658</v>
      </c>
      <c r="G3372" s="2">
        <v>42954</v>
      </c>
      <c r="H3372" s="1">
        <v>37500</v>
      </c>
      <c r="I3372" s="1">
        <v>34074</v>
      </c>
      <c r="J3372" s="1">
        <v>34074</v>
      </c>
      <c r="K3372" s="1">
        <v>17037</v>
      </c>
    </row>
    <row r="3373" spans="1:11" x14ac:dyDescent="0.25">
      <c r="A3373" t="s">
        <v>16790</v>
      </c>
      <c r="B3373" t="s">
        <v>16789</v>
      </c>
      <c r="C3373" t="s">
        <v>16788</v>
      </c>
      <c r="D3373" t="s">
        <v>16787</v>
      </c>
      <c r="E3373" t="s">
        <v>13338</v>
      </c>
      <c r="F3373" t="s">
        <v>10658</v>
      </c>
      <c r="G3373" s="2">
        <v>42860</v>
      </c>
      <c r="H3373" s="1">
        <v>120300</v>
      </c>
      <c r="I3373" s="1">
        <v>97661</v>
      </c>
      <c r="J3373" s="1">
        <v>97661</v>
      </c>
      <c r="K3373" s="1">
        <v>48830.5</v>
      </c>
    </row>
    <row r="3374" spans="1:11" x14ac:dyDescent="0.25">
      <c r="A3374" t="s">
        <v>16786</v>
      </c>
      <c r="B3374" t="s">
        <v>16785</v>
      </c>
      <c r="C3374" t="s">
        <v>16784</v>
      </c>
      <c r="D3374" t="s">
        <v>16783</v>
      </c>
      <c r="E3374" t="s">
        <v>13338</v>
      </c>
      <c r="F3374" t="s">
        <v>10658</v>
      </c>
      <c r="G3374" s="2">
        <v>42958</v>
      </c>
      <c r="H3374" s="1">
        <v>84234</v>
      </c>
      <c r="I3374" s="1">
        <v>74117</v>
      </c>
      <c r="J3374" s="1">
        <v>74117</v>
      </c>
      <c r="K3374" s="1">
        <v>37058.5</v>
      </c>
    </row>
    <row r="3375" spans="1:11" x14ac:dyDescent="0.25">
      <c r="A3375" t="s">
        <v>16782</v>
      </c>
      <c r="B3375" t="s">
        <v>16781</v>
      </c>
      <c r="C3375" t="s">
        <v>16780</v>
      </c>
      <c r="D3375" t="s">
        <v>16779</v>
      </c>
      <c r="E3375" t="s">
        <v>13338</v>
      </c>
      <c r="F3375" t="s">
        <v>4</v>
      </c>
      <c r="G3375" s="2">
        <v>42999</v>
      </c>
      <c r="H3375" s="1">
        <v>19510</v>
      </c>
      <c r="J3375" s="1">
        <v>19510</v>
      </c>
      <c r="K3375" s="1">
        <v>9755</v>
      </c>
    </row>
    <row r="3376" spans="1:11" x14ac:dyDescent="0.25">
      <c r="A3376" t="s">
        <v>16778</v>
      </c>
      <c r="B3376" t="s">
        <v>16777</v>
      </c>
      <c r="C3376" t="s">
        <v>16776</v>
      </c>
      <c r="D3376" t="s">
        <v>16775</v>
      </c>
      <c r="E3376" t="s">
        <v>13338</v>
      </c>
      <c r="F3376" t="s">
        <v>10658</v>
      </c>
      <c r="G3376" s="2">
        <v>42964</v>
      </c>
      <c r="I3376" s="1">
        <v>28248</v>
      </c>
      <c r="J3376" s="1">
        <v>28248</v>
      </c>
      <c r="K3376" s="1">
        <v>11299.2</v>
      </c>
    </row>
    <row r="3377" spans="1:11" x14ac:dyDescent="0.25">
      <c r="A3377" t="s">
        <v>16774</v>
      </c>
      <c r="B3377" t="s">
        <v>16773</v>
      </c>
      <c r="C3377" t="s">
        <v>16772</v>
      </c>
      <c r="D3377" t="s">
        <v>16771</v>
      </c>
      <c r="E3377" t="s">
        <v>13338</v>
      </c>
      <c r="F3377" t="s">
        <v>10658</v>
      </c>
      <c r="G3377" s="2">
        <v>43011</v>
      </c>
      <c r="I3377" s="1">
        <v>8152</v>
      </c>
      <c r="J3377" s="1">
        <v>8152</v>
      </c>
      <c r="K3377" s="1">
        <v>3260.8</v>
      </c>
    </row>
    <row r="3378" spans="1:11" x14ac:dyDescent="0.25">
      <c r="A3378" t="s">
        <v>16770</v>
      </c>
      <c r="B3378" t="s">
        <v>16769</v>
      </c>
      <c r="C3378" t="s">
        <v>7601</v>
      </c>
      <c r="D3378" t="s">
        <v>7600</v>
      </c>
      <c r="E3378" t="s">
        <v>13338</v>
      </c>
      <c r="F3378" t="s">
        <v>10658</v>
      </c>
      <c r="G3378" s="2">
        <v>42830</v>
      </c>
      <c r="H3378" s="1">
        <v>92004</v>
      </c>
      <c r="I3378" s="1">
        <v>91470</v>
      </c>
      <c r="J3378" s="1">
        <v>91470</v>
      </c>
      <c r="K3378" s="1">
        <v>36588</v>
      </c>
    </row>
    <row r="3379" spans="1:11" x14ac:dyDescent="0.25">
      <c r="A3379" t="s">
        <v>16768</v>
      </c>
      <c r="B3379" t="s">
        <v>16767</v>
      </c>
      <c r="C3379" t="s">
        <v>16766</v>
      </c>
      <c r="D3379" t="s">
        <v>16765</v>
      </c>
      <c r="E3379" t="s">
        <v>13338</v>
      </c>
      <c r="F3379" t="s">
        <v>4</v>
      </c>
      <c r="G3379" s="2">
        <v>42991</v>
      </c>
      <c r="H3379" s="1">
        <v>7378</v>
      </c>
      <c r="J3379" s="1">
        <v>7378</v>
      </c>
      <c r="K3379" s="1">
        <v>3689</v>
      </c>
    </row>
    <row r="3380" spans="1:11" x14ac:dyDescent="0.25">
      <c r="A3380" t="s">
        <v>16764</v>
      </c>
      <c r="B3380" t="s">
        <v>16763</v>
      </c>
      <c r="C3380" t="s">
        <v>16762</v>
      </c>
      <c r="D3380" t="s">
        <v>16761</v>
      </c>
      <c r="E3380" t="s">
        <v>13338</v>
      </c>
      <c r="F3380" t="s">
        <v>10658</v>
      </c>
      <c r="G3380" s="2">
        <v>43004</v>
      </c>
      <c r="H3380" s="1">
        <v>7971</v>
      </c>
      <c r="I3380" s="1">
        <v>7812</v>
      </c>
      <c r="J3380" s="1">
        <v>7812</v>
      </c>
      <c r="K3380" s="1">
        <v>3906</v>
      </c>
    </row>
    <row r="3381" spans="1:11" x14ac:dyDescent="0.25">
      <c r="A3381" t="s">
        <v>16760</v>
      </c>
      <c r="B3381" t="s">
        <v>16759</v>
      </c>
      <c r="C3381" t="s">
        <v>16758</v>
      </c>
      <c r="D3381" t="s">
        <v>16757</v>
      </c>
      <c r="E3381" t="s">
        <v>13338</v>
      </c>
      <c r="F3381" t="s">
        <v>10658</v>
      </c>
      <c r="G3381" s="2">
        <v>42968</v>
      </c>
      <c r="H3381" s="1">
        <v>40112</v>
      </c>
      <c r="I3381" s="1">
        <v>34680</v>
      </c>
      <c r="J3381" s="1">
        <v>34680</v>
      </c>
      <c r="K3381" s="1">
        <v>17340</v>
      </c>
    </row>
    <row r="3382" spans="1:11" x14ac:dyDescent="0.25">
      <c r="A3382" t="s">
        <v>16756</v>
      </c>
      <c r="B3382" t="s">
        <v>16755</v>
      </c>
      <c r="C3382" t="s">
        <v>10938</v>
      </c>
      <c r="D3382" t="s">
        <v>10937</v>
      </c>
      <c r="E3382" t="s">
        <v>13338</v>
      </c>
      <c r="F3382" t="s">
        <v>10658</v>
      </c>
      <c r="G3382" s="2">
        <v>42954</v>
      </c>
      <c r="H3382" s="1">
        <v>17762</v>
      </c>
      <c r="I3382" s="1">
        <v>17249</v>
      </c>
      <c r="J3382" s="1">
        <v>17249</v>
      </c>
      <c r="K3382" s="1">
        <v>6899.6</v>
      </c>
    </row>
    <row r="3383" spans="1:11" x14ac:dyDescent="0.25">
      <c r="A3383" t="s">
        <v>16754</v>
      </c>
      <c r="B3383" t="s">
        <v>16753</v>
      </c>
      <c r="C3383" t="s">
        <v>16752</v>
      </c>
      <c r="D3383" t="s">
        <v>16751</v>
      </c>
      <c r="E3383" t="s">
        <v>13338</v>
      </c>
      <c r="F3383" t="s">
        <v>10658</v>
      </c>
      <c r="G3383" s="2">
        <v>42956</v>
      </c>
      <c r="H3383" s="1">
        <v>324456</v>
      </c>
      <c r="I3383" s="1">
        <v>294950</v>
      </c>
      <c r="J3383" s="1">
        <v>294950</v>
      </c>
      <c r="K3383" s="1">
        <v>147475</v>
      </c>
    </row>
    <row r="3384" spans="1:11" x14ac:dyDescent="0.25">
      <c r="A3384" t="s">
        <v>16750</v>
      </c>
      <c r="B3384" t="s">
        <v>16749</v>
      </c>
      <c r="C3384" t="s">
        <v>4617</v>
      </c>
      <c r="D3384" t="s">
        <v>4616</v>
      </c>
      <c r="E3384" t="s">
        <v>13338</v>
      </c>
      <c r="F3384" t="s">
        <v>10658</v>
      </c>
      <c r="G3384" s="2">
        <v>42860</v>
      </c>
      <c r="H3384" s="1">
        <v>32200</v>
      </c>
      <c r="I3384" s="1">
        <v>29731</v>
      </c>
      <c r="J3384" s="1">
        <v>29731</v>
      </c>
      <c r="K3384" s="1">
        <v>14865.5</v>
      </c>
    </row>
    <row r="3385" spans="1:11" x14ac:dyDescent="0.25">
      <c r="A3385" t="s">
        <v>16748</v>
      </c>
      <c r="B3385" t="s">
        <v>16747</v>
      </c>
      <c r="C3385" t="s">
        <v>16746</v>
      </c>
      <c r="D3385" t="s">
        <v>16745</v>
      </c>
      <c r="E3385" t="s">
        <v>13338</v>
      </c>
      <c r="F3385" t="s">
        <v>4</v>
      </c>
      <c r="G3385" s="2">
        <v>42970</v>
      </c>
      <c r="H3385" s="1">
        <v>5554</v>
      </c>
      <c r="J3385" s="1">
        <v>5554</v>
      </c>
      <c r="K3385" s="1">
        <v>2777</v>
      </c>
    </row>
    <row r="3386" spans="1:11" x14ac:dyDescent="0.25">
      <c r="A3386" t="s">
        <v>16744</v>
      </c>
      <c r="B3386" t="s">
        <v>16743</v>
      </c>
      <c r="C3386" t="s">
        <v>16742</v>
      </c>
      <c r="D3386" t="s">
        <v>16741</v>
      </c>
      <c r="E3386" t="s">
        <v>13338</v>
      </c>
      <c r="F3386" t="s">
        <v>10658</v>
      </c>
      <c r="G3386" s="2">
        <v>42970</v>
      </c>
      <c r="H3386" s="1">
        <v>20256</v>
      </c>
      <c r="I3386" s="1">
        <v>18074</v>
      </c>
      <c r="J3386" s="1">
        <v>18074</v>
      </c>
      <c r="K3386" s="1">
        <v>9037</v>
      </c>
    </row>
    <row r="3387" spans="1:11" x14ac:dyDescent="0.25">
      <c r="A3387" t="s">
        <v>16740</v>
      </c>
      <c r="B3387" t="s">
        <v>16739</v>
      </c>
      <c r="C3387" t="s">
        <v>16738</v>
      </c>
      <c r="D3387" t="s">
        <v>16737</v>
      </c>
      <c r="E3387" t="s">
        <v>13338</v>
      </c>
      <c r="F3387" t="s">
        <v>10658</v>
      </c>
      <c r="G3387" s="2">
        <v>42963</v>
      </c>
      <c r="H3387" s="1">
        <v>6604</v>
      </c>
      <c r="I3387" s="1">
        <v>6384</v>
      </c>
      <c r="J3387" s="1">
        <v>6384</v>
      </c>
      <c r="K3387" s="1">
        <v>3192</v>
      </c>
    </row>
    <row r="3388" spans="1:11" x14ac:dyDescent="0.25">
      <c r="A3388" t="s">
        <v>16736</v>
      </c>
      <c r="B3388" t="s">
        <v>16735</v>
      </c>
      <c r="C3388" t="s">
        <v>16734</v>
      </c>
      <c r="D3388" t="s">
        <v>16733</v>
      </c>
      <c r="E3388" t="s">
        <v>13338</v>
      </c>
      <c r="F3388" t="s">
        <v>10658</v>
      </c>
      <c r="G3388" s="2">
        <v>42963</v>
      </c>
      <c r="H3388" s="1">
        <v>6154</v>
      </c>
      <c r="I3388" s="1">
        <v>6154</v>
      </c>
      <c r="J3388" s="1">
        <v>6154</v>
      </c>
      <c r="K3388" s="1">
        <v>2461.6</v>
      </c>
    </row>
    <row r="3389" spans="1:11" x14ac:dyDescent="0.25">
      <c r="A3389" t="s">
        <v>16732</v>
      </c>
      <c r="B3389" t="s">
        <v>16731</v>
      </c>
      <c r="C3389" t="s">
        <v>16730</v>
      </c>
      <c r="D3389" t="s">
        <v>16729</v>
      </c>
      <c r="E3389" t="s">
        <v>13338</v>
      </c>
      <c r="F3389" t="s">
        <v>10658</v>
      </c>
      <c r="G3389" s="2">
        <v>42968</v>
      </c>
      <c r="H3389" s="1">
        <v>17624</v>
      </c>
      <c r="I3389" s="1">
        <v>17606</v>
      </c>
      <c r="J3389" s="1">
        <v>17606</v>
      </c>
      <c r="K3389" s="1">
        <v>7042.4</v>
      </c>
    </row>
    <row r="3390" spans="1:11" x14ac:dyDescent="0.25">
      <c r="A3390" t="s">
        <v>16728</v>
      </c>
      <c r="B3390" t="s">
        <v>16727</v>
      </c>
      <c r="C3390" t="s">
        <v>16726</v>
      </c>
      <c r="D3390" t="s">
        <v>16725</v>
      </c>
      <c r="E3390" t="s">
        <v>13338</v>
      </c>
      <c r="F3390" t="s">
        <v>10658</v>
      </c>
      <c r="G3390" s="2">
        <v>43081</v>
      </c>
      <c r="H3390" s="1">
        <v>306752</v>
      </c>
      <c r="I3390" s="1">
        <v>266538</v>
      </c>
      <c r="J3390" s="1">
        <v>266538</v>
      </c>
      <c r="K3390" s="1">
        <v>106615.2</v>
      </c>
    </row>
    <row r="3391" spans="1:11" x14ac:dyDescent="0.25">
      <c r="A3391" t="s">
        <v>16724</v>
      </c>
      <c r="B3391" t="s">
        <v>16723</v>
      </c>
      <c r="C3391" t="s">
        <v>2210</v>
      </c>
      <c r="D3391" t="s">
        <v>2209</v>
      </c>
      <c r="E3391" t="s">
        <v>13338</v>
      </c>
      <c r="F3391" t="s">
        <v>10658</v>
      </c>
      <c r="G3391" s="2">
        <v>42970</v>
      </c>
      <c r="H3391" s="1">
        <v>589214</v>
      </c>
      <c r="I3391" s="1">
        <v>604011</v>
      </c>
      <c r="J3391" s="1">
        <v>604011</v>
      </c>
      <c r="K3391" s="1">
        <v>259041.6</v>
      </c>
    </row>
    <row r="3392" spans="1:11" x14ac:dyDescent="0.25">
      <c r="A3392" t="s">
        <v>16722</v>
      </c>
      <c r="B3392" t="s">
        <v>16721</v>
      </c>
      <c r="C3392" t="s">
        <v>16720</v>
      </c>
      <c r="D3392" t="s">
        <v>16719</v>
      </c>
      <c r="E3392" t="s">
        <v>13338</v>
      </c>
      <c r="F3392" t="s">
        <v>10658</v>
      </c>
      <c r="G3392" s="2">
        <v>42956</v>
      </c>
      <c r="H3392" s="1">
        <v>57952</v>
      </c>
      <c r="I3392" s="1">
        <v>56019</v>
      </c>
      <c r="J3392" s="1">
        <v>56019</v>
      </c>
      <c r="K3392" s="1">
        <v>28009.5</v>
      </c>
    </row>
    <row r="3393" spans="1:11" x14ac:dyDescent="0.25">
      <c r="A3393" t="s">
        <v>16718</v>
      </c>
      <c r="B3393" t="s">
        <v>16717</v>
      </c>
      <c r="C3393" t="s">
        <v>16716</v>
      </c>
      <c r="D3393" t="s">
        <v>16715</v>
      </c>
      <c r="E3393" t="s">
        <v>13338</v>
      </c>
      <c r="F3393" t="s">
        <v>10658</v>
      </c>
      <c r="G3393" s="2">
        <v>42968</v>
      </c>
      <c r="H3393" s="1">
        <v>53606</v>
      </c>
      <c r="I3393" s="1">
        <v>53579</v>
      </c>
      <c r="J3393" s="1">
        <v>53579</v>
      </c>
      <c r="K3393" s="1">
        <v>21431.599999999999</v>
      </c>
    </row>
    <row r="3394" spans="1:11" x14ac:dyDescent="0.25">
      <c r="A3394" t="s">
        <v>16714</v>
      </c>
      <c r="B3394" t="s">
        <v>16713</v>
      </c>
      <c r="C3394" t="s">
        <v>16712</v>
      </c>
      <c r="D3394" t="s">
        <v>16711</v>
      </c>
      <c r="E3394" t="s">
        <v>13338</v>
      </c>
      <c r="F3394" t="s">
        <v>10658</v>
      </c>
      <c r="G3394" s="2">
        <v>42969</v>
      </c>
      <c r="H3394" s="1">
        <v>27512</v>
      </c>
      <c r="I3394" s="1">
        <v>27511</v>
      </c>
      <c r="J3394" s="1">
        <v>27511</v>
      </c>
      <c r="K3394" s="1">
        <v>11008.4</v>
      </c>
    </row>
    <row r="3395" spans="1:11" x14ac:dyDescent="0.25">
      <c r="A3395" t="s">
        <v>16710</v>
      </c>
      <c r="B3395" t="s">
        <v>16709</v>
      </c>
      <c r="C3395" t="s">
        <v>6901</v>
      </c>
      <c r="D3395" t="s">
        <v>6900</v>
      </c>
      <c r="E3395" t="s">
        <v>13338</v>
      </c>
      <c r="F3395" t="s">
        <v>4</v>
      </c>
      <c r="G3395" s="2">
        <v>42860</v>
      </c>
      <c r="H3395" s="1">
        <v>117221</v>
      </c>
      <c r="J3395" s="1">
        <v>117221</v>
      </c>
      <c r="K3395" s="1">
        <v>58610.5</v>
      </c>
    </row>
    <row r="3396" spans="1:11" x14ac:dyDescent="0.25">
      <c r="A3396" t="s">
        <v>16708</v>
      </c>
      <c r="B3396" t="s">
        <v>16707</v>
      </c>
      <c r="C3396" t="s">
        <v>16706</v>
      </c>
      <c r="D3396" t="s">
        <v>16705</v>
      </c>
      <c r="E3396" t="s">
        <v>13338</v>
      </c>
      <c r="F3396" t="s">
        <v>10658</v>
      </c>
      <c r="G3396" s="2">
        <v>42873</v>
      </c>
      <c r="H3396" s="1">
        <v>38264</v>
      </c>
      <c r="I3396" s="1">
        <v>37480</v>
      </c>
      <c r="J3396" s="1">
        <v>37480</v>
      </c>
      <c r="K3396" s="1">
        <v>18740</v>
      </c>
    </row>
    <row r="3397" spans="1:11" x14ac:dyDescent="0.25">
      <c r="A3397" t="s">
        <v>16704</v>
      </c>
      <c r="B3397" t="s">
        <v>16703</v>
      </c>
      <c r="C3397" t="s">
        <v>16702</v>
      </c>
      <c r="D3397" t="s">
        <v>16701</v>
      </c>
      <c r="E3397" t="s">
        <v>13338</v>
      </c>
      <c r="F3397" t="s">
        <v>10658</v>
      </c>
      <c r="G3397" s="2">
        <v>42970</v>
      </c>
      <c r="H3397" s="1">
        <v>12049</v>
      </c>
      <c r="I3397" s="1">
        <v>11989</v>
      </c>
      <c r="J3397" s="1">
        <v>11989</v>
      </c>
      <c r="K3397" s="1">
        <v>5994.5</v>
      </c>
    </row>
    <row r="3398" spans="1:11" x14ac:dyDescent="0.25">
      <c r="A3398" t="s">
        <v>16700</v>
      </c>
      <c r="B3398" t="s">
        <v>16699</v>
      </c>
      <c r="C3398" t="s">
        <v>5370</v>
      </c>
      <c r="D3398" t="s">
        <v>5369</v>
      </c>
      <c r="E3398" t="s">
        <v>13338</v>
      </c>
      <c r="F3398" t="s">
        <v>10658</v>
      </c>
      <c r="G3398" s="2">
        <v>42894</v>
      </c>
      <c r="H3398" s="1">
        <v>36288</v>
      </c>
      <c r="I3398" s="1">
        <v>35077</v>
      </c>
      <c r="J3398" s="1">
        <v>35077</v>
      </c>
      <c r="K3398" s="1">
        <v>17538.5</v>
      </c>
    </row>
    <row r="3399" spans="1:11" x14ac:dyDescent="0.25">
      <c r="A3399" t="s">
        <v>16698</v>
      </c>
      <c r="B3399" t="s">
        <v>16697</v>
      </c>
      <c r="C3399" t="s">
        <v>16696</v>
      </c>
      <c r="D3399" t="s">
        <v>16695</v>
      </c>
      <c r="E3399" t="s">
        <v>13338</v>
      </c>
      <c r="F3399" t="s">
        <v>10658</v>
      </c>
      <c r="G3399" s="2">
        <v>42950</v>
      </c>
      <c r="H3399" s="1">
        <v>18662</v>
      </c>
      <c r="I3399" s="1">
        <v>17181</v>
      </c>
      <c r="J3399" s="1">
        <v>17181</v>
      </c>
      <c r="K3399" s="1">
        <v>8590.5</v>
      </c>
    </row>
    <row r="3400" spans="1:11" x14ac:dyDescent="0.25">
      <c r="A3400" t="s">
        <v>16694</v>
      </c>
      <c r="B3400" t="s">
        <v>16693</v>
      </c>
      <c r="C3400" t="s">
        <v>16692</v>
      </c>
      <c r="D3400" t="s">
        <v>16691</v>
      </c>
      <c r="E3400" t="s">
        <v>13338</v>
      </c>
      <c r="F3400" t="s">
        <v>4</v>
      </c>
      <c r="G3400" s="2">
        <v>42873</v>
      </c>
      <c r="H3400" s="1">
        <v>1282</v>
      </c>
      <c r="I3400" s="1">
        <v>1281</v>
      </c>
      <c r="J3400" s="1">
        <v>1281</v>
      </c>
      <c r="K3400" s="1">
        <v>512.4</v>
      </c>
    </row>
    <row r="3401" spans="1:11" x14ac:dyDescent="0.25">
      <c r="A3401" t="s">
        <v>16690</v>
      </c>
      <c r="B3401" t="s">
        <v>16689</v>
      </c>
      <c r="C3401" t="s">
        <v>16688</v>
      </c>
      <c r="D3401" t="s">
        <v>16687</v>
      </c>
      <c r="E3401" t="s">
        <v>13338</v>
      </c>
      <c r="F3401" t="s">
        <v>10658</v>
      </c>
      <c r="G3401" s="2">
        <v>42969</v>
      </c>
      <c r="I3401" s="1">
        <v>27177</v>
      </c>
      <c r="J3401" s="1">
        <v>27177</v>
      </c>
      <c r="K3401" s="1">
        <v>13588.5</v>
      </c>
    </row>
    <row r="3402" spans="1:11" x14ac:dyDescent="0.25">
      <c r="A3402" t="s">
        <v>16686</v>
      </c>
      <c r="B3402" t="s">
        <v>16685</v>
      </c>
      <c r="C3402" t="s">
        <v>12398</v>
      </c>
      <c r="D3402" t="s">
        <v>12397</v>
      </c>
      <c r="E3402" t="s">
        <v>13338</v>
      </c>
      <c r="F3402" t="s">
        <v>10658</v>
      </c>
      <c r="G3402" s="2">
        <v>43014</v>
      </c>
      <c r="H3402" s="1">
        <v>94454</v>
      </c>
      <c r="I3402" s="1">
        <v>94076</v>
      </c>
      <c r="J3402" s="1">
        <v>94076</v>
      </c>
      <c r="K3402" s="1">
        <v>38716.1</v>
      </c>
    </row>
    <row r="3403" spans="1:11" x14ac:dyDescent="0.25">
      <c r="A3403" t="s">
        <v>16684</v>
      </c>
      <c r="B3403" t="s">
        <v>16683</v>
      </c>
      <c r="C3403" t="s">
        <v>4513</v>
      </c>
      <c r="D3403" t="s">
        <v>4512</v>
      </c>
      <c r="E3403" t="s">
        <v>13338</v>
      </c>
      <c r="F3403" t="s">
        <v>4</v>
      </c>
      <c r="G3403" s="2">
        <v>43048</v>
      </c>
      <c r="H3403" s="1">
        <v>241482</v>
      </c>
      <c r="I3403" s="1">
        <v>239194</v>
      </c>
      <c r="J3403" s="1">
        <v>239194</v>
      </c>
      <c r="K3403" s="1">
        <v>101017.4</v>
      </c>
    </row>
    <row r="3404" spans="1:11" x14ac:dyDescent="0.25">
      <c r="A3404" t="s">
        <v>16682</v>
      </c>
      <c r="B3404" t="s">
        <v>16681</v>
      </c>
      <c r="C3404" t="s">
        <v>6741</v>
      </c>
      <c r="D3404" t="s">
        <v>6740</v>
      </c>
      <c r="E3404" t="s">
        <v>13338</v>
      </c>
      <c r="F3404" t="s">
        <v>10658</v>
      </c>
      <c r="G3404" s="2">
        <v>43059</v>
      </c>
      <c r="H3404" s="1">
        <v>107357</v>
      </c>
      <c r="I3404" s="1">
        <v>106559</v>
      </c>
      <c r="J3404" s="1">
        <v>106559</v>
      </c>
      <c r="K3404" s="1">
        <v>44813.7</v>
      </c>
    </row>
    <row r="3405" spans="1:11" x14ac:dyDescent="0.25">
      <c r="A3405" t="s">
        <v>16680</v>
      </c>
      <c r="B3405" t="s">
        <v>16679</v>
      </c>
      <c r="C3405" t="s">
        <v>16678</v>
      </c>
      <c r="D3405" t="s">
        <v>16677</v>
      </c>
      <c r="E3405" t="s">
        <v>13338</v>
      </c>
      <c r="F3405" t="s">
        <v>10658</v>
      </c>
      <c r="G3405" s="2">
        <v>42969</v>
      </c>
      <c r="H3405" s="1">
        <v>36366</v>
      </c>
      <c r="I3405" s="1">
        <v>45433</v>
      </c>
      <c r="J3405" s="1">
        <v>45433</v>
      </c>
      <c r="K3405" s="1">
        <v>18292.400000000001</v>
      </c>
    </row>
    <row r="3406" spans="1:11" x14ac:dyDescent="0.25">
      <c r="A3406" t="s">
        <v>16676</v>
      </c>
      <c r="B3406" t="s">
        <v>16675</v>
      </c>
      <c r="C3406" t="s">
        <v>16674</v>
      </c>
      <c r="D3406" t="s">
        <v>16673</v>
      </c>
      <c r="E3406" t="s">
        <v>13338</v>
      </c>
      <c r="F3406" t="s">
        <v>10658</v>
      </c>
      <c r="G3406" s="2">
        <v>43040</v>
      </c>
      <c r="H3406" s="1">
        <v>113022</v>
      </c>
      <c r="I3406" s="1">
        <v>112997</v>
      </c>
      <c r="J3406" s="1">
        <v>112997</v>
      </c>
      <c r="K3406" s="1">
        <v>45198.8</v>
      </c>
    </row>
    <row r="3407" spans="1:11" x14ac:dyDescent="0.25">
      <c r="A3407" t="s">
        <v>16672</v>
      </c>
      <c r="B3407" t="s">
        <v>16671</v>
      </c>
      <c r="C3407" t="s">
        <v>16670</v>
      </c>
      <c r="D3407" t="s">
        <v>16669</v>
      </c>
      <c r="E3407" t="s">
        <v>13338</v>
      </c>
      <c r="F3407" t="s">
        <v>10658</v>
      </c>
      <c r="G3407" s="2">
        <v>42830</v>
      </c>
      <c r="H3407" s="1">
        <v>246547</v>
      </c>
      <c r="I3407" s="1">
        <v>203176</v>
      </c>
      <c r="J3407" s="1">
        <v>203176</v>
      </c>
      <c r="K3407" s="1">
        <v>101588</v>
      </c>
    </row>
    <row r="3408" spans="1:11" x14ac:dyDescent="0.25">
      <c r="A3408" t="s">
        <v>16668</v>
      </c>
      <c r="B3408" t="s">
        <v>16667</v>
      </c>
      <c r="C3408" t="s">
        <v>16666</v>
      </c>
      <c r="D3408" t="s">
        <v>16665</v>
      </c>
      <c r="E3408" t="s">
        <v>13338</v>
      </c>
      <c r="F3408" t="s">
        <v>10658</v>
      </c>
      <c r="G3408" s="2">
        <v>42830</v>
      </c>
      <c r="H3408" s="1">
        <v>66114</v>
      </c>
      <c r="I3408" s="1">
        <v>57790</v>
      </c>
      <c r="J3408" s="1">
        <v>57790</v>
      </c>
      <c r="K3408" s="1">
        <v>28895</v>
      </c>
    </row>
    <row r="3409" spans="1:11" x14ac:dyDescent="0.25">
      <c r="A3409" t="s">
        <v>16664</v>
      </c>
      <c r="B3409" t="s">
        <v>16663</v>
      </c>
      <c r="C3409" t="s">
        <v>16662</v>
      </c>
      <c r="D3409" t="s">
        <v>16661</v>
      </c>
      <c r="E3409" t="s">
        <v>13338</v>
      </c>
      <c r="F3409" t="s">
        <v>10658</v>
      </c>
      <c r="G3409" s="2">
        <v>43013</v>
      </c>
      <c r="I3409" s="1">
        <v>22753</v>
      </c>
      <c r="J3409" s="1">
        <v>22753</v>
      </c>
      <c r="K3409" s="1">
        <v>9152.7000000000007</v>
      </c>
    </row>
    <row r="3410" spans="1:11" x14ac:dyDescent="0.25">
      <c r="A3410" t="s">
        <v>16660</v>
      </c>
      <c r="B3410" t="s">
        <v>16659</v>
      </c>
      <c r="C3410" t="s">
        <v>16658</v>
      </c>
      <c r="D3410" t="s">
        <v>16657</v>
      </c>
      <c r="E3410" t="s">
        <v>13338</v>
      </c>
      <c r="F3410" t="s">
        <v>10658</v>
      </c>
      <c r="G3410" s="2">
        <v>43032</v>
      </c>
      <c r="I3410" s="1">
        <v>11482</v>
      </c>
      <c r="J3410" s="1">
        <v>11482</v>
      </c>
      <c r="K3410" s="1">
        <v>5741</v>
      </c>
    </row>
    <row r="3411" spans="1:11" x14ac:dyDescent="0.25">
      <c r="A3411" t="s">
        <v>16656</v>
      </c>
      <c r="B3411" t="s">
        <v>16655</v>
      </c>
      <c r="C3411" t="s">
        <v>6783</v>
      </c>
      <c r="D3411" t="s">
        <v>6782</v>
      </c>
      <c r="E3411" t="s">
        <v>13338</v>
      </c>
      <c r="F3411" t="s">
        <v>10658</v>
      </c>
      <c r="G3411" s="2">
        <v>42955</v>
      </c>
      <c r="I3411" s="1">
        <v>497451</v>
      </c>
      <c r="J3411" s="1">
        <v>497451</v>
      </c>
      <c r="K3411" s="1">
        <v>207936.5</v>
      </c>
    </row>
    <row r="3412" spans="1:11" x14ac:dyDescent="0.25">
      <c r="A3412" t="s">
        <v>16654</v>
      </c>
      <c r="B3412" t="s">
        <v>16653</v>
      </c>
      <c r="C3412" t="s">
        <v>2012</v>
      </c>
      <c r="D3412" t="s">
        <v>2011</v>
      </c>
      <c r="E3412" t="s">
        <v>13338</v>
      </c>
      <c r="F3412" t="s">
        <v>4</v>
      </c>
      <c r="G3412" s="2">
        <v>43014</v>
      </c>
      <c r="H3412" s="1">
        <v>48338</v>
      </c>
      <c r="J3412" s="1">
        <v>48338</v>
      </c>
      <c r="K3412" s="1">
        <v>24169</v>
      </c>
    </row>
    <row r="3413" spans="1:11" x14ac:dyDescent="0.25">
      <c r="A3413" t="s">
        <v>16652</v>
      </c>
      <c r="B3413" t="s">
        <v>16651</v>
      </c>
      <c r="C3413" t="s">
        <v>7737</v>
      </c>
      <c r="D3413" t="s">
        <v>7736</v>
      </c>
      <c r="E3413" t="s">
        <v>13338</v>
      </c>
      <c r="F3413" t="s">
        <v>10658</v>
      </c>
      <c r="G3413" s="2">
        <v>42956</v>
      </c>
      <c r="H3413" s="1">
        <v>332312</v>
      </c>
      <c r="I3413" s="1">
        <v>323877</v>
      </c>
      <c r="J3413" s="1">
        <v>323877</v>
      </c>
      <c r="K3413" s="1">
        <v>148118.6</v>
      </c>
    </row>
    <row r="3414" spans="1:11" x14ac:dyDescent="0.25">
      <c r="A3414" t="s">
        <v>16650</v>
      </c>
      <c r="B3414" t="s">
        <v>16649</v>
      </c>
      <c r="C3414" t="s">
        <v>16648</v>
      </c>
      <c r="D3414" t="s">
        <v>16647</v>
      </c>
      <c r="E3414" t="s">
        <v>13338</v>
      </c>
      <c r="F3414" t="s">
        <v>4</v>
      </c>
      <c r="G3414" s="2">
        <v>43003</v>
      </c>
      <c r="H3414" s="1">
        <v>27594</v>
      </c>
      <c r="I3414" s="1">
        <v>27031</v>
      </c>
      <c r="J3414" s="1">
        <v>27031</v>
      </c>
      <c r="K3414" s="1">
        <v>11063.6</v>
      </c>
    </row>
    <row r="3415" spans="1:11" x14ac:dyDescent="0.25">
      <c r="A3415" t="s">
        <v>16646</v>
      </c>
      <c r="B3415" t="s">
        <v>16645</v>
      </c>
      <c r="C3415" t="s">
        <v>16644</v>
      </c>
      <c r="D3415" t="s">
        <v>16643</v>
      </c>
      <c r="E3415" t="s">
        <v>13338</v>
      </c>
      <c r="F3415" t="s">
        <v>10658</v>
      </c>
      <c r="G3415" s="2">
        <v>43046</v>
      </c>
      <c r="H3415" s="1">
        <v>14378</v>
      </c>
      <c r="I3415" s="1">
        <v>13898</v>
      </c>
      <c r="J3415" s="1">
        <v>13898</v>
      </c>
      <c r="K3415" s="1">
        <v>6949</v>
      </c>
    </row>
    <row r="3416" spans="1:11" x14ac:dyDescent="0.25">
      <c r="A3416" t="s">
        <v>16642</v>
      </c>
      <c r="B3416" t="s">
        <v>16641</v>
      </c>
      <c r="C3416" t="s">
        <v>498</v>
      </c>
      <c r="D3416" t="s">
        <v>497</v>
      </c>
      <c r="E3416" t="s">
        <v>13338</v>
      </c>
      <c r="F3416" t="s">
        <v>10658</v>
      </c>
      <c r="G3416" s="2">
        <v>42860</v>
      </c>
      <c r="H3416" s="1">
        <v>145415</v>
      </c>
      <c r="I3416" s="1">
        <v>140257</v>
      </c>
      <c r="J3416" s="1">
        <v>140257</v>
      </c>
      <c r="K3416" s="1">
        <v>70128.5</v>
      </c>
    </row>
    <row r="3417" spans="1:11" x14ac:dyDescent="0.25">
      <c r="A3417" t="s">
        <v>16640</v>
      </c>
      <c r="B3417" t="s">
        <v>16639</v>
      </c>
      <c r="C3417" t="s">
        <v>16638</v>
      </c>
      <c r="D3417" t="s">
        <v>16637</v>
      </c>
      <c r="E3417" t="s">
        <v>13338</v>
      </c>
      <c r="F3417" t="s">
        <v>10658</v>
      </c>
      <c r="G3417" s="2">
        <v>42970</v>
      </c>
      <c r="H3417" s="1">
        <v>14898</v>
      </c>
      <c r="I3417" s="1">
        <v>14401</v>
      </c>
      <c r="J3417" s="1">
        <v>14401</v>
      </c>
      <c r="K3417" s="1">
        <v>7200.5</v>
      </c>
    </row>
    <row r="3418" spans="1:11" x14ac:dyDescent="0.25">
      <c r="A3418" t="s">
        <v>16636</v>
      </c>
      <c r="B3418" t="s">
        <v>16635</v>
      </c>
      <c r="C3418" t="s">
        <v>990</v>
      </c>
      <c r="D3418" t="s">
        <v>989</v>
      </c>
      <c r="E3418" t="s">
        <v>13338</v>
      </c>
      <c r="F3418" t="s">
        <v>10658</v>
      </c>
      <c r="G3418" s="2">
        <v>42970</v>
      </c>
      <c r="H3418" s="1">
        <v>712945</v>
      </c>
      <c r="I3418" s="1">
        <v>602377</v>
      </c>
      <c r="J3418" s="1">
        <v>602377</v>
      </c>
      <c r="K3418" s="1">
        <v>258531.8</v>
      </c>
    </row>
    <row r="3419" spans="1:11" x14ac:dyDescent="0.25">
      <c r="A3419" t="s">
        <v>16634</v>
      </c>
      <c r="B3419" t="s">
        <v>16633</v>
      </c>
      <c r="C3419" t="s">
        <v>16632</v>
      </c>
      <c r="D3419" t="s">
        <v>16631</v>
      </c>
      <c r="E3419" t="s">
        <v>13338</v>
      </c>
      <c r="F3419" t="s">
        <v>10658</v>
      </c>
      <c r="G3419" s="2">
        <v>42991</v>
      </c>
      <c r="H3419" s="1">
        <v>11172</v>
      </c>
      <c r="I3419" s="1">
        <v>8562</v>
      </c>
      <c r="J3419" s="1">
        <v>8562</v>
      </c>
      <c r="K3419" s="1">
        <v>3424.8</v>
      </c>
    </row>
    <row r="3420" spans="1:11" x14ac:dyDescent="0.25">
      <c r="A3420" t="s">
        <v>16630</v>
      </c>
      <c r="B3420" t="s">
        <v>16629</v>
      </c>
      <c r="C3420" t="s">
        <v>16628</v>
      </c>
      <c r="D3420" t="s">
        <v>16627</v>
      </c>
      <c r="E3420" t="s">
        <v>13338</v>
      </c>
      <c r="F3420" t="s">
        <v>10658</v>
      </c>
      <c r="G3420" s="2">
        <v>43018</v>
      </c>
      <c r="H3420" s="1">
        <v>118600</v>
      </c>
      <c r="I3420" s="1">
        <v>118600</v>
      </c>
      <c r="J3420" s="1">
        <v>118600</v>
      </c>
      <c r="K3420" s="1">
        <v>59300</v>
      </c>
    </row>
    <row r="3421" spans="1:11" x14ac:dyDescent="0.25">
      <c r="A3421" t="s">
        <v>16626</v>
      </c>
      <c r="B3421" t="s">
        <v>16625</v>
      </c>
      <c r="C3421" t="s">
        <v>16624</v>
      </c>
      <c r="D3421" t="s">
        <v>16623</v>
      </c>
      <c r="E3421" t="s">
        <v>13338</v>
      </c>
      <c r="F3421" t="s">
        <v>10658</v>
      </c>
      <c r="G3421" s="2">
        <v>42964</v>
      </c>
      <c r="I3421" s="1">
        <v>28230</v>
      </c>
      <c r="J3421" s="1">
        <v>28230</v>
      </c>
      <c r="K3421" s="1">
        <v>14115</v>
      </c>
    </row>
    <row r="3422" spans="1:11" x14ac:dyDescent="0.25">
      <c r="A3422" t="s">
        <v>16622</v>
      </c>
      <c r="B3422" t="s">
        <v>16621</v>
      </c>
      <c r="C3422" t="s">
        <v>16620</v>
      </c>
      <c r="D3422" t="s">
        <v>16619</v>
      </c>
      <c r="E3422" t="s">
        <v>13338</v>
      </c>
      <c r="F3422" t="s">
        <v>10658</v>
      </c>
      <c r="G3422" s="2">
        <v>42993</v>
      </c>
      <c r="H3422" s="1">
        <v>21014</v>
      </c>
      <c r="I3422" s="1">
        <v>21013</v>
      </c>
      <c r="J3422" s="1">
        <v>21013</v>
      </c>
      <c r="K3422" s="1">
        <v>8405.2000000000007</v>
      </c>
    </row>
    <row r="3423" spans="1:11" x14ac:dyDescent="0.25">
      <c r="A3423" t="s">
        <v>16618</v>
      </c>
      <c r="B3423" t="s">
        <v>16617</v>
      </c>
      <c r="C3423" t="s">
        <v>10822</v>
      </c>
      <c r="D3423" t="s">
        <v>10821</v>
      </c>
      <c r="E3423" t="s">
        <v>13338</v>
      </c>
      <c r="F3423" t="s">
        <v>10658</v>
      </c>
      <c r="G3423" s="2">
        <v>43018</v>
      </c>
      <c r="H3423" s="1">
        <v>540936</v>
      </c>
      <c r="I3423" s="1">
        <v>502448</v>
      </c>
      <c r="J3423" s="1">
        <v>502448</v>
      </c>
      <c r="K3423" s="1">
        <v>207516.6</v>
      </c>
    </row>
    <row r="3424" spans="1:11" x14ac:dyDescent="0.25">
      <c r="A3424" t="s">
        <v>16616</v>
      </c>
      <c r="B3424" t="s">
        <v>16615</v>
      </c>
      <c r="C3424" t="s">
        <v>16614</v>
      </c>
      <c r="D3424" t="s">
        <v>16613</v>
      </c>
      <c r="E3424" t="s">
        <v>13338</v>
      </c>
      <c r="F3424" t="s">
        <v>10658</v>
      </c>
      <c r="G3424" s="2">
        <v>43031</v>
      </c>
      <c r="H3424" s="1">
        <v>3292</v>
      </c>
      <c r="I3424" s="1">
        <v>3131</v>
      </c>
      <c r="J3424" s="1">
        <v>3131</v>
      </c>
      <c r="K3424" s="1">
        <v>1565.5</v>
      </c>
    </row>
    <row r="3425" spans="1:11" x14ac:dyDescent="0.25">
      <c r="A3425" t="s">
        <v>16612</v>
      </c>
      <c r="B3425" t="s">
        <v>16611</v>
      </c>
      <c r="C3425" t="s">
        <v>16610</v>
      </c>
      <c r="D3425" t="s">
        <v>16609</v>
      </c>
      <c r="E3425" t="s">
        <v>13338</v>
      </c>
      <c r="F3425" t="s">
        <v>10658</v>
      </c>
      <c r="G3425" s="2">
        <v>42956</v>
      </c>
      <c r="H3425" s="1">
        <v>192992</v>
      </c>
      <c r="I3425" s="1">
        <v>173147</v>
      </c>
      <c r="J3425" s="1">
        <v>173147</v>
      </c>
      <c r="K3425" s="1">
        <v>86573.5</v>
      </c>
    </row>
    <row r="3426" spans="1:11" x14ac:dyDescent="0.25">
      <c r="A3426" t="s">
        <v>16608</v>
      </c>
      <c r="B3426" t="s">
        <v>16607</v>
      </c>
      <c r="C3426" t="s">
        <v>16606</v>
      </c>
      <c r="D3426" t="s">
        <v>16605</v>
      </c>
      <c r="E3426" t="s">
        <v>13338</v>
      </c>
      <c r="F3426" t="s">
        <v>10658</v>
      </c>
      <c r="G3426" s="2">
        <v>42964</v>
      </c>
      <c r="I3426" s="1">
        <v>257910</v>
      </c>
      <c r="J3426" s="1">
        <v>257910</v>
      </c>
      <c r="K3426" s="1">
        <v>128955</v>
      </c>
    </row>
    <row r="3427" spans="1:11" x14ac:dyDescent="0.25">
      <c r="A3427" t="s">
        <v>16604</v>
      </c>
      <c r="B3427" t="s">
        <v>16603</v>
      </c>
      <c r="C3427" t="s">
        <v>16602</v>
      </c>
      <c r="D3427" t="s">
        <v>16601</v>
      </c>
      <c r="E3427" t="s">
        <v>13338</v>
      </c>
      <c r="F3427" t="s">
        <v>10658</v>
      </c>
      <c r="G3427" s="2">
        <v>42991</v>
      </c>
      <c r="I3427" s="1">
        <v>52747</v>
      </c>
      <c r="J3427" s="1">
        <v>52747</v>
      </c>
      <c r="K3427" s="1">
        <v>26373.5</v>
      </c>
    </row>
    <row r="3428" spans="1:11" x14ac:dyDescent="0.25">
      <c r="A3428" t="s">
        <v>16600</v>
      </c>
      <c r="B3428" t="s">
        <v>16599</v>
      </c>
      <c r="C3428" t="s">
        <v>16598</v>
      </c>
      <c r="D3428" t="s">
        <v>16597</v>
      </c>
      <c r="E3428" t="s">
        <v>13338</v>
      </c>
      <c r="F3428" t="s">
        <v>4</v>
      </c>
      <c r="G3428" s="2">
        <v>42964</v>
      </c>
      <c r="H3428" s="1">
        <v>763791</v>
      </c>
      <c r="I3428" s="1">
        <v>758406</v>
      </c>
      <c r="J3428" s="1">
        <v>758406</v>
      </c>
      <c r="K3428" s="1">
        <v>317106.90000000002</v>
      </c>
    </row>
    <row r="3429" spans="1:11" x14ac:dyDescent="0.25">
      <c r="A3429" t="s">
        <v>16596</v>
      </c>
      <c r="B3429" t="s">
        <v>16595</v>
      </c>
      <c r="C3429" t="s">
        <v>16594</v>
      </c>
      <c r="D3429" t="s">
        <v>16593</v>
      </c>
      <c r="E3429" t="s">
        <v>13338</v>
      </c>
      <c r="F3429" t="s">
        <v>4</v>
      </c>
      <c r="G3429" s="2">
        <v>42963</v>
      </c>
      <c r="H3429" s="1">
        <v>7826</v>
      </c>
      <c r="J3429" s="1">
        <v>7826</v>
      </c>
      <c r="K3429" s="1">
        <v>3913</v>
      </c>
    </row>
    <row r="3430" spans="1:11" x14ac:dyDescent="0.25">
      <c r="A3430" t="s">
        <v>16592</v>
      </c>
      <c r="B3430" t="s">
        <v>16591</v>
      </c>
      <c r="C3430" t="s">
        <v>16590</v>
      </c>
      <c r="D3430" t="s">
        <v>16589</v>
      </c>
      <c r="E3430" t="s">
        <v>13338</v>
      </c>
      <c r="F3430" t="s">
        <v>10658</v>
      </c>
      <c r="G3430" s="2">
        <v>42963</v>
      </c>
      <c r="H3430" s="1">
        <v>89489</v>
      </c>
      <c r="I3430" s="1">
        <v>82385</v>
      </c>
      <c r="J3430" s="1">
        <v>82385</v>
      </c>
      <c r="K3430" s="1">
        <v>41192.5</v>
      </c>
    </row>
    <row r="3431" spans="1:11" x14ac:dyDescent="0.25">
      <c r="A3431" t="s">
        <v>16588</v>
      </c>
      <c r="B3431" t="s">
        <v>16587</v>
      </c>
      <c r="C3431" t="s">
        <v>16586</v>
      </c>
      <c r="D3431" t="s">
        <v>16585</v>
      </c>
      <c r="E3431" t="s">
        <v>13338</v>
      </c>
      <c r="F3431" t="s">
        <v>10658</v>
      </c>
      <c r="G3431" s="2">
        <v>42993</v>
      </c>
      <c r="H3431" s="1">
        <v>28518</v>
      </c>
      <c r="I3431" s="1">
        <v>27758</v>
      </c>
      <c r="J3431" s="1">
        <v>27758</v>
      </c>
      <c r="K3431" s="1">
        <v>13879</v>
      </c>
    </row>
    <row r="3432" spans="1:11" x14ac:dyDescent="0.25">
      <c r="A3432" t="s">
        <v>16584</v>
      </c>
      <c r="B3432" t="s">
        <v>16583</v>
      </c>
      <c r="C3432" t="s">
        <v>9050</v>
      </c>
      <c r="D3432" t="s">
        <v>9049</v>
      </c>
      <c r="E3432" t="s">
        <v>13338</v>
      </c>
      <c r="F3432" t="s">
        <v>10658</v>
      </c>
      <c r="G3432" s="2">
        <v>43040</v>
      </c>
      <c r="H3432" s="1">
        <v>817052</v>
      </c>
      <c r="I3432" s="1">
        <v>808282</v>
      </c>
      <c r="J3432" s="1">
        <v>808282</v>
      </c>
      <c r="K3432" s="1">
        <v>342568.8</v>
      </c>
    </row>
    <row r="3433" spans="1:11" x14ac:dyDescent="0.25">
      <c r="A3433" t="s">
        <v>16582</v>
      </c>
      <c r="B3433" t="s">
        <v>16581</v>
      </c>
      <c r="C3433" t="s">
        <v>16580</v>
      </c>
      <c r="D3433" t="s">
        <v>16579</v>
      </c>
      <c r="E3433" t="s">
        <v>13338</v>
      </c>
      <c r="F3433" t="s">
        <v>10658</v>
      </c>
      <c r="G3433" s="2">
        <v>42860</v>
      </c>
      <c r="H3433" s="1">
        <v>99054</v>
      </c>
      <c r="I3433" s="1">
        <v>87045</v>
      </c>
      <c r="J3433" s="1">
        <v>87045</v>
      </c>
      <c r="K3433" s="1">
        <v>43522.5</v>
      </c>
    </row>
    <row r="3434" spans="1:11" x14ac:dyDescent="0.25">
      <c r="A3434" t="s">
        <v>16578</v>
      </c>
      <c r="B3434" t="s">
        <v>16577</v>
      </c>
      <c r="C3434" t="s">
        <v>16576</v>
      </c>
      <c r="D3434" t="s">
        <v>16575</v>
      </c>
      <c r="E3434" t="s">
        <v>13338</v>
      </c>
      <c r="F3434" t="s">
        <v>10658</v>
      </c>
      <c r="G3434" s="2">
        <v>42873</v>
      </c>
      <c r="H3434" s="1">
        <v>6148</v>
      </c>
      <c r="I3434" s="1">
        <v>5945</v>
      </c>
      <c r="J3434" s="1">
        <v>5945</v>
      </c>
      <c r="K3434" s="1">
        <v>2972.5</v>
      </c>
    </row>
    <row r="3435" spans="1:11" x14ac:dyDescent="0.25">
      <c r="A3435" t="s">
        <v>16574</v>
      </c>
      <c r="B3435" t="s">
        <v>16573</v>
      </c>
      <c r="C3435" t="s">
        <v>16572</v>
      </c>
      <c r="D3435" t="s">
        <v>16571</v>
      </c>
      <c r="E3435" t="s">
        <v>13338</v>
      </c>
      <c r="F3435" t="s">
        <v>10658</v>
      </c>
      <c r="G3435" s="2">
        <v>42873</v>
      </c>
      <c r="H3435" s="1">
        <v>14680</v>
      </c>
      <c r="I3435" s="1">
        <v>14195</v>
      </c>
      <c r="J3435" s="1">
        <v>14195</v>
      </c>
      <c r="K3435" s="1">
        <v>7097.5</v>
      </c>
    </row>
    <row r="3436" spans="1:11" x14ac:dyDescent="0.25">
      <c r="A3436" t="s">
        <v>16570</v>
      </c>
      <c r="B3436" t="s">
        <v>16569</v>
      </c>
      <c r="C3436" t="s">
        <v>16568</v>
      </c>
      <c r="D3436" t="s">
        <v>16567</v>
      </c>
      <c r="E3436" t="s">
        <v>13338</v>
      </c>
      <c r="F3436" t="s">
        <v>4</v>
      </c>
      <c r="G3436" s="2">
        <v>42894</v>
      </c>
      <c r="H3436" s="1">
        <v>80124</v>
      </c>
      <c r="I3436" s="1">
        <v>81602</v>
      </c>
      <c r="J3436" s="1">
        <v>81602</v>
      </c>
      <c r="K3436" s="1">
        <v>33218.6</v>
      </c>
    </row>
    <row r="3437" spans="1:11" x14ac:dyDescent="0.25">
      <c r="A3437" t="s">
        <v>16566</v>
      </c>
      <c r="B3437" t="s">
        <v>16565</v>
      </c>
      <c r="C3437" t="s">
        <v>16564</v>
      </c>
      <c r="D3437" t="s">
        <v>16563</v>
      </c>
      <c r="E3437" t="s">
        <v>13338</v>
      </c>
      <c r="F3437" t="s">
        <v>10658</v>
      </c>
      <c r="G3437" s="2">
        <v>42970</v>
      </c>
      <c r="H3437" s="1">
        <v>22892</v>
      </c>
      <c r="I3437" s="1">
        <v>22873</v>
      </c>
      <c r="J3437" s="1">
        <v>22873</v>
      </c>
      <c r="K3437" s="1">
        <v>9149.2000000000007</v>
      </c>
    </row>
    <row r="3438" spans="1:11" x14ac:dyDescent="0.25">
      <c r="A3438" t="s">
        <v>16562</v>
      </c>
      <c r="B3438" t="s">
        <v>16561</v>
      </c>
      <c r="C3438" t="s">
        <v>16560</v>
      </c>
      <c r="D3438" t="s">
        <v>16559</v>
      </c>
      <c r="E3438" t="s">
        <v>13338</v>
      </c>
      <c r="F3438" t="s">
        <v>10658</v>
      </c>
      <c r="G3438" s="2">
        <v>42830</v>
      </c>
      <c r="H3438" s="1">
        <v>191276</v>
      </c>
      <c r="I3438" s="1">
        <v>188648</v>
      </c>
      <c r="J3438" s="1">
        <v>188648</v>
      </c>
      <c r="K3438" s="1">
        <v>80886.899999999994</v>
      </c>
    </row>
    <row r="3439" spans="1:11" x14ac:dyDescent="0.25">
      <c r="A3439" t="s">
        <v>16558</v>
      </c>
      <c r="B3439" t="s">
        <v>16557</v>
      </c>
      <c r="C3439" t="s">
        <v>16556</v>
      </c>
      <c r="D3439" t="s">
        <v>16555</v>
      </c>
      <c r="E3439" t="s">
        <v>13338</v>
      </c>
      <c r="F3439" t="s">
        <v>10658</v>
      </c>
      <c r="G3439" s="2">
        <v>42830</v>
      </c>
      <c r="H3439" s="1">
        <v>239600</v>
      </c>
      <c r="I3439" s="1">
        <v>192314</v>
      </c>
      <c r="J3439" s="1">
        <v>192314</v>
      </c>
      <c r="K3439" s="1">
        <v>79870.600000000006</v>
      </c>
    </row>
    <row r="3440" spans="1:11" x14ac:dyDescent="0.25">
      <c r="A3440" t="s">
        <v>16554</v>
      </c>
      <c r="B3440" t="s">
        <v>16553</v>
      </c>
      <c r="C3440" t="s">
        <v>8203</v>
      </c>
      <c r="D3440" t="s">
        <v>8202</v>
      </c>
      <c r="E3440" t="s">
        <v>13338</v>
      </c>
      <c r="F3440" t="s">
        <v>10658</v>
      </c>
      <c r="G3440" s="2">
        <v>42760</v>
      </c>
      <c r="I3440" s="1">
        <v>326922</v>
      </c>
      <c r="J3440" s="1">
        <v>326922</v>
      </c>
      <c r="K3440" s="1">
        <v>129743.29</v>
      </c>
    </row>
    <row r="3441" spans="1:11" x14ac:dyDescent="0.25">
      <c r="A3441" t="s">
        <v>16552</v>
      </c>
      <c r="B3441" t="s">
        <v>16551</v>
      </c>
      <c r="C3441" t="s">
        <v>16550</v>
      </c>
      <c r="D3441" t="s">
        <v>16549</v>
      </c>
      <c r="E3441" t="s">
        <v>13338</v>
      </c>
      <c r="F3441" t="s">
        <v>10658</v>
      </c>
      <c r="G3441" s="2">
        <v>43020</v>
      </c>
      <c r="H3441" s="1">
        <v>13831</v>
      </c>
      <c r="I3441" s="1">
        <v>13769</v>
      </c>
      <c r="J3441" s="1">
        <v>13769</v>
      </c>
      <c r="K3441" s="1">
        <v>6884.5</v>
      </c>
    </row>
    <row r="3442" spans="1:11" x14ac:dyDescent="0.25">
      <c r="A3442" t="s">
        <v>16548</v>
      </c>
      <c r="B3442" t="s">
        <v>16547</v>
      </c>
      <c r="C3442" t="s">
        <v>16546</v>
      </c>
      <c r="D3442" t="s">
        <v>16545</v>
      </c>
      <c r="E3442" t="s">
        <v>13338</v>
      </c>
      <c r="F3442" t="s">
        <v>10658</v>
      </c>
      <c r="G3442" s="2">
        <v>43065</v>
      </c>
      <c r="H3442" s="1">
        <v>281996</v>
      </c>
      <c r="I3442" s="1">
        <v>277877</v>
      </c>
      <c r="J3442" s="1">
        <v>277877</v>
      </c>
      <c r="K3442" s="1">
        <v>122933</v>
      </c>
    </row>
    <row r="3443" spans="1:11" x14ac:dyDescent="0.25">
      <c r="A3443" t="s">
        <v>16544</v>
      </c>
      <c r="B3443" t="s">
        <v>16543</v>
      </c>
      <c r="C3443" t="s">
        <v>7759</v>
      </c>
      <c r="D3443" t="s">
        <v>7758</v>
      </c>
      <c r="E3443" t="s">
        <v>13338</v>
      </c>
      <c r="F3443" t="s">
        <v>4</v>
      </c>
      <c r="G3443" s="2">
        <v>42970</v>
      </c>
      <c r="H3443" s="1">
        <v>59348</v>
      </c>
      <c r="I3443" s="1">
        <v>46831</v>
      </c>
      <c r="J3443" s="1">
        <v>46831</v>
      </c>
      <c r="K3443" s="1">
        <v>23415.5</v>
      </c>
    </row>
    <row r="3444" spans="1:11" x14ac:dyDescent="0.25">
      <c r="A3444" t="s">
        <v>16542</v>
      </c>
      <c r="B3444" t="s">
        <v>16541</v>
      </c>
      <c r="C3444" t="s">
        <v>16540</v>
      </c>
      <c r="D3444" t="s">
        <v>16539</v>
      </c>
      <c r="E3444" t="s">
        <v>13338</v>
      </c>
      <c r="F3444" t="s">
        <v>10658</v>
      </c>
      <c r="G3444" s="2">
        <v>42991</v>
      </c>
      <c r="H3444" s="1">
        <v>9250</v>
      </c>
      <c r="I3444" s="1">
        <v>9137</v>
      </c>
      <c r="J3444" s="1">
        <v>9137</v>
      </c>
      <c r="K3444" s="1">
        <v>4167.3999999999996</v>
      </c>
    </row>
    <row r="3445" spans="1:11" x14ac:dyDescent="0.25">
      <c r="A3445" t="s">
        <v>16538</v>
      </c>
      <c r="B3445" t="s">
        <v>16537</v>
      </c>
      <c r="C3445" t="s">
        <v>5115</v>
      </c>
      <c r="D3445" t="s">
        <v>5114</v>
      </c>
      <c r="E3445" t="s">
        <v>13338</v>
      </c>
      <c r="F3445" t="s">
        <v>10658</v>
      </c>
      <c r="G3445" s="2">
        <v>42860</v>
      </c>
      <c r="H3445" s="1">
        <v>29680</v>
      </c>
      <c r="I3445" s="1">
        <v>28487</v>
      </c>
      <c r="J3445" s="1">
        <v>28487</v>
      </c>
      <c r="K3445" s="1">
        <v>11394.8</v>
      </c>
    </row>
    <row r="3446" spans="1:11" x14ac:dyDescent="0.25">
      <c r="A3446" t="s">
        <v>16536</v>
      </c>
      <c r="B3446" t="s">
        <v>16535</v>
      </c>
      <c r="C3446" t="s">
        <v>16534</v>
      </c>
      <c r="D3446" t="s">
        <v>16533</v>
      </c>
      <c r="E3446" t="s">
        <v>13338</v>
      </c>
      <c r="F3446" t="s">
        <v>10658</v>
      </c>
      <c r="G3446" s="2">
        <v>42873</v>
      </c>
      <c r="H3446" s="1">
        <v>22286</v>
      </c>
      <c r="I3446" s="1">
        <v>19710</v>
      </c>
      <c r="J3446" s="1">
        <v>19710</v>
      </c>
      <c r="K3446" s="1">
        <v>9855</v>
      </c>
    </row>
    <row r="3447" spans="1:11" x14ac:dyDescent="0.25">
      <c r="A3447" t="s">
        <v>16532</v>
      </c>
      <c r="B3447" t="s">
        <v>16531</v>
      </c>
      <c r="C3447" t="s">
        <v>16530</v>
      </c>
      <c r="D3447" t="s">
        <v>16529</v>
      </c>
      <c r="E3447" t="s">
        <v>13338</v>
      </c>
      <c r="F3447" t="s">
        <v>10658</v>
      </c>
      <c r="G3447" s="2">
        <v>42970</v>
      </c>
      <c r="H3447" s="1">
        <v>6178</v>
      </c>
      <c r="I3447" s="1">
        <v>12851</v>
      </c>
      <c r="J3447" s="1">
        <v>12851</v>
      </c>
      <c r="K3447" s="1">
        <v>6425.5</v>
      </c>
    </row>
    <row r="3448" spans="1:11" x14ac:dyDescent="0.25">
      <c r="A3448" t="s">
        <v>16528</v>
      </c>
      <c r="B3448" t="s">
        <v>16527</v>
      </c>
      <c r="C3448" t="s">
        <v>12938</v>
      </c>
      <c r="D3448" t="s">
        <v>16526</v>
      </c>
      <c r="E3448" t="s">
        <v>13338</v>
      </c>
      <c r="F3448" t="s">
        <v>10658</v>
      </c>
      <c r="G3448" s="2">
        <v>42993</v>
      </c>
      <c r="H3448" s="1">
        <v>40469</v>
      </c>
      <c r="I3448" s="1">
        <v>39120</v>
      </c>
      <c r="J3448" s="1">
        <v>39120</v>
      </c>
      <c r="K3448" s="1">
        <v>19560</v>
      </c>
    </row>
    <row r="3449" spans="1:11" x14ac:dyDescent="0.25">
      <c r="A3449" t="s">
        <v>16525</v>
      </c>
      <c r="B3449" t="s">
        <v>16524</v>
      </c>
      <c r="C3449" t="s">
        <v>3075</v>
      </c>
      <c r="D3449" t="s">
        <v>3074</v>
      </c>
      <c r="E3449" t="s">
        <v>13338</v>
      </c>
      <c r="F3449" t="s">
        <v>4</v>
      </c>
      <c r="G3449" s="2">
        <v>42977</v>
      </c>
      <c r="H3449" s="1">
        <v>308347</v>
      </c>
      <c r="I3449" s="1">
        <v>305959</v>
      </c>
      <c r="J3449" s="1">
        <v>305959</v>
      </c>
      <c r="K3449" s="1">
        <v>128155.4</v>
      </c>
    </row>
    <row r="3450" spans="1:11" x14ac:dyDescent="0.25">
      <c r="A3450" t="s">
        <v>16523</v>
      </c>
      <c r="B3450" t="s">
        <v>16522</v>
      </c>
      <c r="C3450" t="s">
        <v>5297</v>
      </c>
      <c r="D3450" t="s">
        <v>5296</v>
      </c>
      <c r="E3450" t="s">
        <v>13338</v>
      </c>
      <c r="F3450" t="s">
        <v>10658</v>
      </c>
      <c r="G3450" s="2">
        <v>42977</v>
      </c>
      <c r="H3450" s="1">
        <v>14809</v>
      </c>
      <c r="I3450" s="1">
        <v>14409</v>
      </c>
      <c r="J3450" s="1">
        <v>14409</v>
      </c>
      <c r="K3450" s="1">
        <v>6987</v>
      </c>
    </row>
    <row r="3451" spans="1:11" x14ac:dyDescent="0.25">
      <c r="A3451" t="s">
        <v>16521</v>
      </c>
      <c r="B3451" t="s">
        <v>16520</v>
      </c>
      <c r="C3451" t="s">
        <v>6320</v>
      </c>
      <c r="D3451" t="s">
        <v>6319</v>
      </c>
      <c r="E3451" t="s">
        <v>13338</v>
      </c>
      <c r="F3451" t="s">
        <v>10658</v>
      </c>
      <c r="G3451" s="2">
        <v>42964</v>
      </c>
      <c r="H3451" s="1">
        <v>328510</v>
      </c>
      <c r="I3451" s="1">
        <v>410211</v>
      </c>
      <c r="J3451" s="1">
        <v>410211</v>
      </c>
      <c r="K3451" s="1">
        <v>172272.7</v>
      </c>
    </row>
    <row r="3452" spans="1:11" x14ac:dyDescent="0.25">
      <c r="A3452" t="s">
        <v>16519</v>
      </c>
      <c r="B3452" t="s">
        <v>16518</v>
      </c>
      <c r="C3452" t="s">
        <v>10466</v>
      </c>
      <c r="D3452" t="s">
        <v>10465</v>
      </c>
      <c r="E3452" t="s">
        <v>13338</v>
      </c>
      <c r="F3452" t="s">
        <v>10658</v>
      </c>
      <c r="G3452" s="2">
        <v>43014</v>
      </c>
      <c r="H3452" s="1">
        <v>651560</v>
      </c>
      <c r="I3452" s="1">
        <v>813073</v>
      </c>
      <c r="J3452" s="1">
        <v>813073</v>
      </c>
      <c r="K3452" s="1">
        <v>335371</v>
      </c>
    </row>
    <row r="3453" spans="1:11" x14ac:dyDescent="0.25">
      <c r="A3453" t="s">
        <v>16517</v>
      </c>
      <c r="B3453" t="s">
        <v>16516</v>
      </c>
      <c r="C3453" t="s">
        <v>16515</v>
      </c>
      <c r="D3453" t="s">
        <v>16514</v>
      </c>
      <c r="E3453" t="s">
        <v>13338</v>
      </c>
      <c r="F3453" t="s">
        <v>10658</v>
      </c>
      <c r="G3453" s="2">
        <v>42760</v>
      </c>
      <c r="I3453" s="1">
        <v>28333</v>
      </c>
      <c r="J3453" s="1">
        <v>28333</v>
      </c>
      <c r="K3453" s="1">
        <v>11446.25</v>
      </c>
    </row>
    <row r="3454" spans="1:11" x14ac:dyDescent="0.25">
      <c r="A3454" t="s">
        <v>16513</v>
      </c>
      <c r="B3454" t="s">
        <v>16512</v>
      </c>
      <c r="C3454" t="s">
        <v>4080</v>
      </c>
      <c r="D3454" t="s">
        <v>4079</v>
      </c>
      <c r="E3454" t="s">
        <v>13338</v>
      </c>
      <c r="F3454" t="s">
        <v>10658</v>
      </c>
      <c r="G3454" s="2">
        <v>42991</v>
      </c>
      <c r="H3454" s="1">
        <v>2141980</v>
      </c>
      <c r="I3454" s="1">
        <v>1980615</v>
      </c>
      <c r="J3454" s="1">
        <v>1980615</v>
      </c>
      <c r="K3454" s="1">
        <v>956611.6</v>
      </c>
    </row>
    <row r="3455" spans="1:11" x14ac:dyDescent="0.25">
      <c r="A3455" t="s">
        <v>16511</v>
      </c>
      <c r="B3455" t="s">
        <v>16510</v>
      </c>
      <c r="C3455" t="s">
        <v>7791</v>
      </c>
      <c r="D3455" t="s">
        <v>7790</v>
      </c>
      <c r="E3455" t="s">
        <v>13338</v>
      </c>
      <c r="F3455" t="s">
        <v>10658</v>
      </c>
      <c r="G3455" s="2">
        <v>42948</v>
      </c>
      <c r="H3455" s="1">
        <v>898434</v>
      </c>
      <c r="I3455" s="1">
        <v>929912</v>
      </c>
      <c r="J3455" s="1">
        <v>929912</v>
      </c>
      <c r="K3455" s="1">
        <v>402462.4</v>
      </c>
    </row>
    <row r="3456" spans="1:11" x14ac:dyDescent="0.25">
      <c r="A3456" t="s">
        <v>16509</v>
      </c>
      <c r="B3456" t="s">
        <v>16508</v>
      </c>
      <c r="C3456" t="s">
        <v>12507</v>
      </c>
      <c r="D3456" t="s">
        <v>12506</v>
      </c>
      <c r="E3456" t="s">
        <v>13338</v>
      </c>
      <c r="F3456" t="s">
        <v>10658</v>
      </c>
      <c r="G3456" s="2">
        <v>43014</v>
      </c>
      <c r="H3456" s="1">
        <v>54490</v>
      </c>
      <c r="I3456" s="1">
        <v>54451</v>
      </c>
      <c r="J3456" s="1">
        <v>54451</v>
      </c>
      <c r="K3456" s="1">
        <v>21780.400000000001</v>
      </c>
    </row>
    <row r="3457" spans="1:11" x14ac:dyDescent="0.25">
      <c r="A3457" t="s">
        <v>16507</v>
      </c>
      <c r="B3457" t="s">
        <v>16506</v>
      </c>
      <c r="C3457" t="s">
        <v>16505</v>
      </c>
      <c r="D3457" t="s">
        <v>16504</v>
      </c>
      <c r="E3457" t="s">
        <v>13338</v>
      </c>
      <c r="F3457" t="s">
        <v>10658</v>
      </c>
      <c r="G3457" s="2">
        <v>43048</v>
      </c>
      <c r="I3457" s="1">
        <v>10585</v>
      </c>
      <c r="J3457" s="1">
        <v>10585</v>
      </c>
      <c r="K3457" s="1">
        <v>4234</v>
      </c>
    </row>
    <row r="3458" spans="1:11" x14ac:dyDescent="0.25">
      <c r="A3458" t="s">
        <v>16503</v>
      </c>
      <c r="B3458" t="s">
        <v>16502</v>
      </c>
      <c r="C3458" t="s">
        <v>16501</v>
      </c>
      <c r="D3458" t="s">
        <v>16500</v>
      </c>
      <c r="E3458" t="s">
        <v>13338</v>
      </c>
      <c r="F3458" t="s">
        <v>10658</v>
      </c>
      <c r="G3458" s="2">
        <v>42873</v>
      </c>
      <c r="H3458" s="1">
        <v>8156</v>
      </c>
      <c r="I3458" s="1">
        <v>8119</v>
      </c>
      <c r="J3458" s="1">
        <v>8119</v>
      </c>
      <c r="K3458" s="1">
        <v>4059.5</v>
      </c>
    </row>
    <row r="3459" spans="1:11" x14ac:dyDescent="0.25">
      <c r="A3459" t="s">
        <v>16499</v>
      </c>
      <c r="B3459" t="s">
        <v>16498</v>
      </c>
      <c r="C3459" t="s">
        <v>16497</v>
      </c>
      <c r="D3459" t="s">
        <v>16496</v>
      </c>
      <c r="E3459" t="s">
        <v>13338</v>
      </c>
      <c r="F3459" t="s">
        <v>10658</v>
      </c>
      <c r="G3459" s="2">
        <v>42969</v>
      </c>
      <c r="H3459" s="1">
        <v>85884</v>
      </c>
      <c r="I3459" s="1">
        <v>85848</v>
      </c>
      <c r="J3459" s="1">
        <v>85848</v>
      </c>
      <c r="K3459" s="1">
        <v>35046.199999999997</v>
      </c>
    </row>
    <row r="3460" spans="1:11" x14ac:dyDescent="0.25">
      <c r="A3460" t="s">
        <v>16495</v>
      </c>
      <c r="B3460" t="s">
        <v>16494</v>
      </c>
      <c r="C3460" t="s">
        <v>6855</v>
      </c>
      <c r="D3460" t="s">
        <v>6854</v>
      </c>
      <c r="E3460" t="s">
        <v>13338</v>
      </c>
      <c r="F3460" t="s">
        <v>10658</v>
      </c>
      <c r="G3460" s="2">
        <v>42956</v>
      </c>
      <c r="H3460" s="1">
        <v>64029</v>
      </c>
      <c r="I3460" s="1">
        <v>63709</v>
      </c>
      <c r="J3460" s="1">
        <v>63709</v>
      </c>
      <c r="K3460" s="1">
        <v>31854.5</v>
      </c>
    </row>
    <row r="3461" spans="1:11" x14ac:dyDescent="0.25">
      <c r="A3461" t="s">
        <v>16493</v>
      </c>
      <c r="B3461" t="s">
        <v>16492</v>
      </c>
      <c r="C3461" t="s">
        <v>16491</v>
      </c>
      <c r="D3461" t="s">
        <v>16490</v>
      </c>
      <c r="E3461" t="s">
        <v>13338</v>
      </c>
      <c r="F3461" t="s">
        <v>10658</v>
      </c>
      <c r="G3461" s="2">
        <v>42830</v>
      </c>
      <c r="H3461" s="1">
        <v>14236</v>
      </c>
      <c r="I3461" s="1">
        <v>11548</v>
      </c>
      <c r="J3461" s="1">
        <v>11548</v>
      </c>
      <c r="K3461" s="1">
        <v>5774</v>
      </c>
    </row>
    <row r="3462" spans="1:11" x14ac:dyDescent="0.25">
      <c r="A3462" t="s">
        <v>16489</v>
      </c>
      <c r="B3462" t="s">
        <v>16488</v>
      </c>
      <c r="C3462" t="s">
        <v>6125</v>
      </c>
      <c r="D3462" t="s">
        <v>6124</v>
      </c>
      <c r="E3462" t="s">
        <v>13338</v>
      </c>
      <c r="F3462" t="s">
        <v>10658</v>
      </c>
      <c r="G3462" s="2">
        <v>43062</v>
      </c>
      <c r="H3462" s="1">
        <v>393478</v>
      </c>
      <c r="I3462" s="1">
        <v>390212</v>
      </c>
      <c r="J3462" s="1">
        <v>390212</v>
      </c>
      <c r="K3462" s="1">
        <v>164279.20000000001</v>
      </c>
    </row>
    <row r="3463" spans="1:11" x14ac:dyDescent="0.25">
      <c r="A3463" t="s">
        <v>16487</v>
      </c>
      <c r="B3463" t="s">
        <v>16486</v>
      </c>
      <c r="C3463" t="s">
        <v>16485</v>
      </c>
      <c r="D3463" t="s">
        <v>16484</v>
      </c>
      <c r="E3463" t="s">
        <v>13338</v>
      </c>
      <c r="F3463" t="s">
        <v>10658</v>
      </c>
      <c r="G3463" s="2">
        <v>42964</v>
      </c>
      <c r="H3463" s="1">
        <v>9103</v>
      </c>
      <c r="I3463" s="1">
        <v>7904</v>
      </c>
      <c r="J3463" s="1">
        <v>7904</v>
      </c>
      <c r="K3463" s="1">
        <v>3952</v>
      </c>
    </row>
    <row r="3464" spans="1:11" x14ac:dyDescent="0.25">
      <c r="A3464" t="s">
        <v>16483</v>
      </c>
      <c r="B3464" t="s">
        <v>16482</v>
      </c>
      <c r="C3464" t="s">
        <v>16481</v>
      </c>
      <c r="D3464" t="s">
        <v>16480</v>
      </c>
      <c r="E3464" t="s">
        <v>13338</v>
      </c>
      <c r="F3464" t="s">
        <v>10658</v>
      </c>
      <c r="G3464" s="2">
        <v>42860</v>
      </c>
      <c r="H3464" s="1">
        <v>895855</v>
      </c>
      <c r="I3464" s="1">
        <v>910733</v>
      </c>
      <c r="J3464" s="1">
        <v>910733</v>
      </c>
      <c r="K3464" s="1">
        <v>377006.4</v>
      </c>
    </row>
    <row r="3465" spans="1:11" x14ac:dyDescent="0.25">
      <c r="A3465" t="s">
        <v>16479</v>
      </c>
      <c r="B3465" t="s">
        <v>16478</v>
      </c>
      <c r="C3465" t="s">
        <v>16477</v>
      </c>
      <c r="D3465" t="s">
        <v>16476</v>
      </c>
      <c r="E3465" t="s">
        <v>13338</v>
      </c>
      <c r="F3465" t="s">
        <v>10658</v>
      </c>
      <c r="G3465" s="2">
        <v>42830</v>
      </c>
      <c r="H3465" s="1">
        <v>38968</v>
      </c>
      <c r="I3465" s="1">
        <v>38804</v>
      </c>
      <c r="J3465" s="1">
        <v>38804</v>
      </c>
      <c r="K3465" s="1">
        <v>19402</v>
      </c>
    </row>
    <row r="3466" spans="1:11" x14ac:dyDescent="0.25">
      <c r="A3466" t="s">
        <v>16475</v>
      </c>
      <c r="B3466" t="s">
        <v>16474</v>
      </c>
      <c r="C3466" t="s">
        <v>16473</v>
      </c>
      <c r="D3466" t="s">
        <v>16472</v>
      </c>
      <c r="E3466" t="s">
        <v>13338</v>
      </c>
      <c r="F3466" t="s">
        <v>10658</v>
      </c>
      <c r="G3466" s="2">
        <v>42830</v>
      </c>
      <c r="H3466" s="1">
        <v>20140</v>
      </c>
      <c r="I3466" s="1">
        <v>18074</v>
      </c>
      <c r="J3466" s="1">
        <v>18074</v>
      </c>
      <c r="K3466" s="1">
        <v>9037</v>
      </c>
    </row>
    <row r="3467" spans="1:11" x14ac:dyDescent="0.25">
      <c r="A3467" t="s">
        <v>16471</v>
      </c>
      <c r="B3467" t="s">
        <v>16470</v>
      </c>
      <c r="C3467" t="s">
        <v>5342</v>
      </c>
      <c r="D3467" t="s">
        <v>5341</v>
      </c>
      <c r="E3467" t="s">
        <v>13338</v>
      </c>
      <c r="F3467" t="s">
        <v>4</v>
      </c>
      <c r="G3467" s="2">
        <v>43059</v>
      </c>
      <c r="H3467" s="1">
        <v>16166</v>
      </c>
      <c r="I3467" s="1">
        <v>20204</v>
      </c>
      <c r="J3467" s="1">
        <v>20204</v>
      </c>
      <c r="K3467" s="1">
        <v>10102</v>
      </c>
    </row>
    <row r="3468" spans="1:11" x14ac:dyDescent="0.25">
      <c r="A3468" t="s">
        <v>16469</v>
      </c>
      <c r="B3468" t="s">
        <v>16468</v>
      </c>
      <c r="C3468" t="s">
        <v>16467</v>
      </c>
      <c r="D3468" t="s">
        <v>16466</v>
      </c>
      <c r="E3468" t="s">
        <v>13338</v>
      </c>
      <c r="F3468" t="s">
        <v>4</v>
      </c>
      <c r="G3468" s="2">
        <v>43048</v>
      </c>
      <c r="H3468" s="1">
        <v>8022</v>
      </c>
      <c r="I3468" s="1">
        <v>7853</v>
      </c>
      <c r="J3468" s="1">
        <v>7853</v>
      </c>
      <c r="K3468" s="1">
        <v>3626.5</v>
      </c>
    </row>
    <row r="3469" spans="1:11" x14ac:dyDescent="0.25">
      <c r="A3469" t="s">
        <v>16465</v>
      </c>
      <c r="B3469" t="s">
        <v>16464</v>
      </c>
      <c r="C3469" t="s">
        <v>16463</v>
      </c>
      <c r="D3469" t="s">
        <v>16462</v>
      </c>
      <c r="E3469" t="s">
        <v>13338</v>
      </c>
      <c r="F3469" t="s">
        <v>4</v>
      </c>
      <c r="G3469" s="2">
        <v>42830</v>
      </c>
      <c r="H3469" s="1">
        <v>16226</v>
      </c>
      <c r="I3469" s="1">
        <v>15685</v>
      </c>
      <c r="J3469" s="1">
        <v>15685</v>
      </c>
      <c r="K3469" s="1">
        <v>7842.5</v>
      </c>
    </row>
    <row r="3470" spans="1:11" x14ac:dyDescent="0.25">
      <c r="A3470" t="s">
        <v>16461</v>
      </c>
      <c r="B3470" t="s">
        <v>16460</v>
      </c>
      <c r="C3470" t="s">
        <v>16459</v>
      </c>
      <c r="D3470" t="s">
        <v>16458</v>
      </c>
      <c r="E3470" t="s">
        <v>13338</v>
      </c>
      <c r="F3470" t="s">
        <v>10658</v>
      </c>
      <c r="G3470" s="2">
        <v>42956</v>
      </c>
      <c r="H3470" s="1">
        <v>34698</v>
      </c>
      <c r="I3470" s="1">
        <v>25270</v>
      </c>
      <c r="J3470" s="1">
        <v>25270</v>
      </c>
      <c r="K3470" s="1">
        <v>12635</v>
      </c>
    </row>
    <row r="3471" spans="1:11" x14ac:dyDescent="0.25">
      <c r="A3471" t="s">
        <v>16457</v>
      </c>
      <c r="B3471" t="s">
        <v>16456</v>
      </c>
      <c r="C3471" t="s">
        <v>16455</v>
      </c>
      <c r="D3471" t="s">
        <v>16454</v>
      </c>
      <c r="E3471" t="s">
        <v>13338</v>
      </c>
      <c r="F3471" t="s">
        <v>10658</v>
      </c>
      <c r="G3471" s="2">
        <v>42971</v>
      </c>
      <c r="H3471" s="1">
        <v>7810</v>
      </c>
      <c r="I3471" s="1">
        <v>7029</v>
      </c>
      <c r="J3471" s="1">
        <v>7029</v>
      </c>
      <c r="K3471" s="1">
        <v>3514.5</v>
      </c>
    </row>
    <row r="3472" spans="1:11" x14ac:dyDescent="0.25">
      <c r="A3472" t="s">
        <v>16453</v>
      </c>
      <c r="B3472" t="s">
        <v>16452</v>
      </c>
      <c r="C3472" t="s">
        <v>14446</v>
      </c>
      <c r="D3472" t="s">
        <v>14445</v>
      </c>
      <c r="E3472" t="s">
        <v>13338</v>
      </c>
      <c r="F3472" t="s">
        <v>10658</v>
      </c>
      <c r="G3472" s="2">
        <v>42760</v>
      </c>
      <c r="H3472" s="1">
        <v>153354</v>
      </c>
      <c r="I3472" s="1">
        <v>128805</v>
      </c>
      <c r="J3472" s="1">
        <v>128805</v>
      </c>
      <c r="K3472" s="1">
        <v>64402.5</v>
      </c>
    </row>
    <row r="3473" spans="1:11" x14ac:dyDescent="0.25">
      <c r="A3473" t="s">
        <v>16451</v>
      </c>
      <c r="B3473" t="s">
        <v>16450</v>
      </c>
      <c r="C3473" t="s">
        <v>16449</v>
      </c>
      <c r="D3473" t="s">
        <v>16448</v>
      </c>
      <c r="E3473" t="s">
        <v>13338</v>
      </c>
      <c r="F3473" t="s">
        <v>10658</v>
      </c>
      <c r="G3473" s="2">
        <v>42830</v>
      </c>
      <c r="H3473" s="1">
        <v>420320</v>
      </c>
      <c r="I3473" s="1">
        <v>368901</v>
      </c>
      <c r="J3473" s="1">
        <v>368901</v>
      </c>
      <c r="K3473" s="1">
        <v>158115.4</v>
      </c>
    </row>
    <row r="3474" spans="1:11" x14ac:dyDescent="0.25">
      <c r="A3474" t="s">
        <v>16447</v>
      </c>
      <c r="B3474" t="s">
        <v>16446</v>
      </c>
      <c r="C3474" t="s">
        <v>2320</v>
      </c>
      <c r="D3474" t="s">
        <v>2319</v>
      </c>
      <c r="E3474" t="s">
        <v>13338</v>
      </c>
      <c r="F3474" t="s">
        <v>10658</v>
      </c>
      <c r="G3474" s="2">
        <v>42950</v>
      </c>
      <c r="H3474" s="1">
        <v>534696</v>
      </c>
      <c r="I3474" s="1">
        <v>329744</v>
      </c>
      <c r="J3474" s="1">
        <v>329744</v>
      </c>
      <c r="K3474" s="1">
        <v>131897.60000000001</v>
      </c>
    </row>
    <row r="3475" spans="1:11" x14ac:dyDescent="0.25">
      <c r="A3475" t="s">
        <v>16445</v>
      </c>
      <c r="B3475" t="s">
        <v>16444</v>
      </c>
      <c r="C3475" t="s">
        <v>1596</v>
      </c>
      <c r="D3475" t="s">
        <v>1595</v>
      </c>
      <c r="E3475" t="s">
        <v>13338</v>
      </c>
      <c r="F3475" t="s">
        <v>10658</v>
      </c>
      <c r="G3475" s="2">
        <v>43011</v>
      </c>
      <c r="H3475" s="1">
        <v>264406</v>
      </c>
      <c r="I3475" s="1">
        <v>260671</v>
      </c>
      <c r="J3475" s="1">
        <v>260671</v>
      </c>
      <c r="K3475" s="1">
        <v>114137.60000000001</v>
      </c>
    </row>
    <row r="3476" spans="1:11" x14ac:dyDescent="0.25">
      <c r="A3476" t="s">
        <v>16443</v>
      </c>
      <c r="B3476" t="s">
        <v>16442</v>
      </c>
      <c r="C3476" t="s">
        <v>16441</v>
      </c>
      <c r="D3476" t="s">
        <v>16440</v>
      </c>
      <c r="E3476" t="s">
        <v>13338</v>
      </c>
      <c r="F3476" t="s">
        <v>10658</v>
      </c>
      <c r="G3476" s="2">
        <v>42948</v>
      </c>
      <c r="H3476" s="1">
        <v>420422</v>
      </c>
      <c r="I3476" s="1">
        <v>420233</v>
      </c>
      <c r="J3476" s="1">
        <v>420233</v>
      </c>
      <c r="K3476" s="1">
        <v>168093.2</v>
      </c>
    </row>
    <row r="3477" spans="1:11" x14ac:dyDescent="0.25">
      <c r="A3477" t="s">
        <v>16439</v>
      </c>
      <c r="B3477" t="s">
        <v>16438</v>
      </c>
      <c r="C3477" t="s">
        <v>16437</v>
      </c>
      <c r="D3477" t="s">
        <v>16436</v>
      </c>
      <c r="E3477" t="s">
        <v>13338</v>
      </c>
      <c r="F3477" t="s">
        <v>10658</v>
      </c>
      <c r="G3477" s="2">
        <v>43005</v>
      </c>
      <c r="H3477" s="1">
        <v>4185</v>
      </c>
      <c r="I3477" s="1">
        <v>4167</v>
      </c>
      <c r="J3477" s="1">
        <v>4167</v>
      </c>
      <c r="K3477" s="1">
        <v>2083.5</v>
      </c>
    </row>
    <row r="3478" spans="1:11" x14ac:dyDescent="0.25">
      <c r="A3478" t="s">
        <v>16435</v>
      </c>
      <c r="B3478" t="s">
        <v>16434</v>
      </c>
      <c r="C3478" t="s">
        <v>16433</v>
      </c>
      <c r="D3478" t="s">
        <v>16432</v>
      </c>
      <c r="E3478" t="s">
        <v>13338</v>
      </c>
      <c r="F3478" t="s">
        <v>10658</v>
      </c>
      <c r="G3478" s="2">
        <v>43041</v>
      </c>
      <c r="H3478" s="1">
        <v>34811</v>
      </c>
      <c r="I3478" s="1">
        <v>34404</v>
      </c>
      <c r="J3478" s="1">
        <v>34404</v>
      </c>
      <c r="K3478" s="1">
        <v>15293</v>
      </c>
    </row>
    <row r="3479" spans="1:11" x14ac:dyDescent="0.25">
      <c r="A3479" t="s">
        <v>16431</v>
      </c>
      <c r="B3479" t="s">
        <v>16430</v>
      </c>
      <c r="C3479" t="s">
        <v>16429</v>
      </c>
      <c r="D3479" t="s">
        <v>16428</v>
      </c>
      <c r="E3479" t="s">
        <v>13338</v>
      </c>
      <c r="F3479" t="s">
        <v>4</v>
      </c>
      <c r="G3479" s="2">
        <v>42989</v>
      </c>
      <c r="I3479" s="1">
        <v>37469</v>
      </c>
      <c r="J3479" s="1">
        <v>37469</v>
      </c>
      <c r="K3479" s="1">
        <v>14987.6</v>
      </c>
    </row>
    <row r="3480" spans="1:11" x14ac:dyDescent="0.25">
      <c r="A3480" t="s">
        <v>16427</v>
      </c>
      <c r="B3480" t="s">
        <v>16426</v>
      </c>
      <c r="C3480" t="s">
        <v>16425</v>
      </c>
      <c r="D3480" t="s">
        <v>16424</v>
      </c>
      <c r="E3480" t="s">
        <v>13338</v>
      </c>
      <c r="F3480" t="s">
        <v>10658</v>
      </c>
      <c r="G3480" s="2">
        <v>42969</v>
      </c>
      <c r="H3480" s="1">
        <v>55856</v>
      </c>
      <c r="I3480" s="1">
        <v>53622</v>
      </c>
      <c r="J3480" s="1">
        <v>53622</v>
      </c>
      <c r="K3480" s="1">
        <v>24934.7</v>
      </c>
    </row>
    <row r="3481" spans="1:11" x14ac:dyDescent="0.25">
      <c r="A3481" t="s">
        <v>16423</v>
      </c>
      <c r="B3481" t="s">
        <v>16422</v>
      </c>
      <c r="C3481" t="s">
        <v>16421</v>
      </c>
      <c r="D3481" t="s">
        <v>16420</v>
      </c>
      <c r="E3481" t="s">
        <v>13338</v>
      </c>
      <c r="F3481" t="s">
        <v>4</v>
      </c>
      <c r="G3481" s="2">
        <v>42991</v>
      </c>
      <c r="H3481" s="1">
        <v>563708</v>
      </c>
      <c r="J3481" s="1">
        <v>563708</v>
      </c>
      <c r="K3481" s="1">
        <v>281854</v>
      </c>
    </row>
    <row r="3482" spans="1:11" x14ac:dyDescent="0.25">
      <c r="A3482" t="s">
        <v>16419</v>
      </c>
      <c r="B3482" t="s">
        <v>16418</v>
      </c>
      <c r="C3482" t="s">
        <v>16417</v>
      </c>
      <c r="D3482" t="s">
        <v>16416</v>
      </c>
      <c r="E3482" t="s">
        <v>13338</v>
      </c>
      <c r="F3482" t="s">
        <v>4</v>
      </c>
      <c r="G3482" s="2">
        <v>42970</v>
      </c>
      <c r="H3482" s="1">
        <v>5440</v>
      </c>
      <c r="J3482" s="1">
        <v>5440</v>
      </c>
      <c r="K3482" s="1">
        <v>2720</v>
      </c>
    </row>
    <row r="3483" spans="1:11" x14ac:dyDescent="0.25">
      <c r="A3483" t="s">
        <v>16415</v>
      </c>
      <c r="B3483" t="s">
        <v>16414</v>
      </c>
      <c r="C3483" t="s">
        <v>16413</v>
      </c>
      <c r="D3483" t="s">
        <v>16412</v>
      </c>
      <c r="E3483" t="s">
        <v>13338</v>
      </c>
      <c r="F3483" t="s">
        <v>10658</v>
      </c>
      <c r="G3483" s="2">
        <v>42970</v>
      </c>
      <c r="H3483" s="1">
        <v>19219</v>
      </c>
      <c r="I3483" s="1">
        <v>19101</v>
      </c>
      <c r="J3483" s="1">
        <v>19101</v>
      </c>
      <c r="K3483" s="1">
        <v>8247.9</v>
      </c>
    </row>
    <row r="3484" spans="1:11" x14ac:dyDescent="0.25">
      <c r="A3484" t="s">
        <v>16411</v>
      </c>
      <c r="B3484" t="s">
        <v>16410</v>
      </c>
      <c r="C3484" t="s">
        <v>16409</v>
      </c>
      <c r="D3484" t="s">
        <v>16408</v>
      </c>
      <c r="E3484" t="s">
        <v>13338</v>
      </c>
      <c r="F3484" t="s">
        <v>10658</v>
      </c>
      <c r="G3484" s="2">
        <v>43026</v>
      </c>
      <c r="H3484" s="1">
        <v>73826</v>
      </c>
      <c r="I3484" s="1">
        <v>73789</v>
      </c>
      <c r="J3484" s="1">
        <v>73789</v>
      </c>
      <c r="K3484" s="1">
        <v>29515.599999999999</v>
      </c>
    </row>
    <row r="3485" spans="1:11" x14ac:dyDescent="0.25">
      <c r="A3485" t="s">
        <v>16407</v>
      </c>
      <c r="B3485" t="s">
        <v>16406</v>
      </c>
      <c r="C3485" t="s">
        <v>16405</v>
      </c>
      <c r="D3485" t="s">
        <v>16404</v>
      </c>
      <c r="E3485" t="s">
        <v>13338</v>
      </c>
      <c r="F3485" t="s">
        <v>10658</v>
      </c>
      <c r="G3485" s="2">
        <v>42955</v>
      </c>
      <c r="H3485" s="1">
        <v>99419</v>
      </c>
      <c r="I3485" s="1">
        <v>189004</v>
      </c>
      <c r="J3485" s="1">
        <v>189004</v>
      </c>
      <c r="K3485" s="1">
        <v>75601.600000000006</v>
      </c>
    </row>
    <row r="3486" spans="1:11" x14ac:dyDescent="0.25">
      <c r="A3486" t="s">
        <v>16403</v>
      </c>
      <c r="B3486" t="s">
        <v>16402</v>
      </c>
      <c r="C3486" t="s">
        <v>9677</v>
      </c>
      <c r="D3486" t="s">
        <v>9676</v>
      </c>
      <c r="E3486" t="s">
        <v>13338</v>
      </c>
      <c r="F3486" t="s">
        <v>10658</v>
      </c>
      <c r="G3486" s="2">
        <v>42993</v>
      </c>
      <c r="H3486" s="1">
        <v>136180</v>
      </c>
      <c r="I3486" s="1">
        <v>134549</v>
      </c>
      <c r="J3486" s="1">
        <v>134549</v>
      </c>
      <c r="K3486" s="1">
        <v>56623</v>
      </c>
    </row>
    <row r="3487" spans="1:11" x14ac:dyDescent="0.25">
      <c r="A3487" t="s">
        <v>16401</v>
      </c>
      <c r="B3487" t="s">
        <v>16400</v>
      </c>
      <c r="C3487" t="s">
        <v>996</v>
      </c>
      <c r="D3487" t="s">
        <v>995</v>
      </c>
      <c r="E3487" t="s">
        <v>13338</v>
      </c>
      <c r="F3487" t="s">
        <v>10658</v>
      </c>
      <c r="G3487" s="2">
        <v>42963</v>
      </c>
      <c r="H3487" s="1">
        <v>30774</v>
      </c>
      <c r="I3487" s="1">
        <v>30620</v>
      </c>
      <c r="J3487" s="1">
        <v>30620</v>
      </c>
      <c r="K3487" s="1">
        <v>15310</v>
      </c>
    </row>
    <row r="3488" spans="1:11" x14ac:dyDescent="0.25">
      <c r="A3488" t="s">
        <v>16399</v>
      </c>
      <c r="B3488" t="s">
        <v>16398</v>
      </c>
      <c r="C3488" t="s">
        <v>16397</v>
      </c>
      <c r="D3488" t="s">
        <v>16396</v>
      </c>
      <c r="E3488" t="s">
        <v>13338</v>
      </c>
      <c r="F3488" t="s">
        <v>10658</v>
      </c>
      <c r="G3488" s="2">
        <v>42873</v>
      </c>
      <c r="H3488" s="1">
        <v>4566</v>
      </c>
      <c r="I3488" s="1">
        <v>4414</v>
      </c>
      <c r="J3488" s="1">
        <v>4414</v>
      </c>
      <c r="K3488" s="1">
        <v>2207</v>
      </c>
    </row>
    <row r="3489" spans="1:11" x14ac:dyDescent="0.25">
      <c r="A3489" t="s">
        <v>16395</v>
      </c>
      <c r="B3489" t="s">
        <v>16394</v>
      </c>
      <c r="C3489" t="s">
        <v>12838</v>
      </c>
      <c r="D3489" t="s">
        <v>12837</v>
      </c>
      <c r="E3489" t="s">
        <v>13338</v>
      </c>
      <c r="F3489" t="s">
        <v>10658</v>
      </c>
      <c r="G3489" s="2">
        <v>42970</v>
      </c>
      <c r="H3489" s="1">
        <v>11926</v>
      </c>
      <c r="I3489" s="1">
        <v>9102</v>
      </c>
      <c r="J3489" s="1">
        <v>9102</v>
      </c>
      <c r="K3489" s="1">
        <v>4551</v>
      </c>
    </row>
    <row r="3490" spans="1:11" x14ac:dyDescent="0.25">
      <c r="A3490" t="s">
        <v>16393</v>
      </c>
      <c r="B3490" t="s">
        <v>16392</v>
      </c>
      <c r="C3490" t="s">
        <v>16391</v>
      </c>
      <c r="D3490" t="s">
        <v>16390</v>
      </c>
      <c r="E3490" t="s">
        <v>13338</v>
      </c>
      <c r="F3490" t="s">
        <v>10658</v>
      </c>
      <c r="G3490" s="2">
        <v>42970</v>
      </c>
      <c r="H3490" s="1">
        <v>9339</v>
      </c>
      <c r="I3490" s="1">
        <v>7102</v>
      </c>
      <c r="J3490" s="1">
        <v>7102</v>
      </c>
      <c r="K3490" s="1">
        <v>3551</v>
      </c>
    </row>
    <row r="3491" spans="1:11" x14ac:dyDescent="0.25">
      <c r="A3491" t="s">
        <v>16389</v>
      </c>
      <c r="B3491" t="s">
        <v>16388</v>
      </c>
      <c r="C3491" t="s">
        <v>8026</v>
      </c>
      <c r="D3491" t="s">
        <v>8025</v>
      </c>
      <c r="E3491" t="s">
        <v>13338</v>
      </c>
      <c r="F3491" t="s">
        <v>10658</v>
      </c>
      <c r="G3491" s="2">
        <v>42955</v>
      </c>
      <c r="H3491" s="1">
        <v>110866</v>
      </c>
      <c r="I3491" s="1">
        <v>110811</v>
      </c>
      <c r="J3491" s="1">
        <v>110811</v>
      </c>
      <c r="K3491" s="1">
        <v>44324.4</v>
      </c>
    </row>
    <row r="3492" spans="1:11" x14ac:dyDescent="0.25">
      <c r="A3492" t="s">
        <v>16387</v>
      </c>
      <c r="B3492" t="s">
        <v>16386</v>
      </c>
      <c r="C3492" t="s">
        <v>16385</v>
      </c>
      <c r="D3492" t="s">
        <v>16384</v>
      </c>
      <c r="E3492" t="s">
        <v>13338</v>
      </c>
      <c r="F3492" t="s">
        <v>4</v>
      </c>
      <c r="G3492" s="2">
        <v>42989</v>
      </c>
      <c r="I3492" s="1">
        <v>45084</v>
      </c>
      <c r="J3492" s="1">
        <v>45084</v>
      </c>
      <c r="K3492" s="1">
        <v>18033.599999999999</v>
      </c>
    </row>
    <row r="3493" spans="1:11" x14ac:dyDescent="0.25">
      <c r="A3493" t="s">
        <v>16383</v>
      </c>
      <c r="B3493" t="s">
        <v>16382</v>
      </c>
      <c r="C3493" t="s">
        <v>16381</v>
      </c>
      <c r="D3493" t="s">
        <v>16380</v>
      </c>
      <c r="E3493" t="s">
        <v>13338</v>
      </c>
      <c r="F3493" t="s">
        <v>10658</v>
      </c>
      <c r="G3493" s="2">
        <v>43040</v>
      </c>
      <c r="H3493" s="1">
        <v>125565</v>
      </c>
      <c r="I3493" s="1">
        <v>125480</v>
      </c>
      <c r="J3493" s="1">
        <v>125480</v>
      </c>
      <c r="K3493" s="1">
        <v>50192</v>
      </c>
    </row>
    <row r="3494" spans="1:11" x14ac:dyDescent="0.25">
      <c r="A3494" t="s">
        <v>16379</v>
      </c>
      <c r="B3494" t="s">
        <v>16378</v>
      </c>
      <c r="C3494" t="s">
        <v>16377</v>
      </c>
      <c r="D3494" t="s">
        <v>16376</v>
      </c>
      <c r="E3494" t="s">
        <v>13338</v>
      </c>
      <c r="F3494" t="s">
        <v>10658</v>
      </c>
      <c r="G3494" s="2">
        <v>42830</v>
      </c>
      <c r="H3494" s="1">
        <v>7600</v>
      </c>
      <c r="I3494" s="1">
        <v>7220</v>
      </c>
      <c r="J3494" s="1">
        <v>7220</v>
      </c>
      <c r="K3494" s="1">
        <v>3610</v>
      </c>
    </row>
    <row r="3495" spans="1:11" x14ac:dyDescent="0.25">
      <c r="A3495" t="s">
        <v>16375</v>
      </c>
      <c r="B3495" t="s">
        <v>16374</v>
      </c>
      <c r="C3495" t="s">
        <v>2396</v>
      </c>
      <c r="D3495" t="s">
        <v>2395</v>
      </c>
      <c r="E3495" t="s">
        <v>13338</v>
      </c>
      <c r="F3495" t="s">
        <v>10658</v>
      </c>
      <c r="G3495" s="2">
        <v>42860</v>
      </c>
      <c r="H3495" s="1">
        <v>703888</v>
      </c>
      <c r="I3495" s="1">
        <v>469028</v>
      </c>
      <c r="J3495" s="1">
        <v>469028</v>
      </c>
      <c r="K3495" s="1">
        <v>199699.7</v>
      </c>
    </row>
    <row r="3496" spans="1:11" x14ac:dyDescent="0.25">
      <c r="A3496" t="s">
        <v>16373</v>
      </c>
      <c r="B3496" t="s">
        <v>16372</v>
      </c>
      <c r="C3496" t="s">
        <v>16371</v>
      </c>
      <c r="D3496" t="s">
        <v>16370</v>
      </c>
      <c r="E3496" t="s">
        <v>13338</v>
      </c>
      <c r="F3496" t="s">
        <v>10658</v>
      </c>
      <c r="G3496" s="2">
        <v>43062</v>
      </c>
      <c r="H3496" s="1">
        <v>282378</v>
      </c>
      <c r="I3496" s="1">
        <v>283247</v>
      </c>
      <c r="J3496" s="1">
        <v>283247</v>
      </c>
      <c r="K3496" s="1">
        <v>118834.9</v>
      </c>
    </row>
    <row r="3497" spans="1:11" x14ac:dyDescent="0.25">
      <c r="A3497" t="s">
        <v>16369</v>
      </c>
      <c r="B3497" t="s">
        <v>16368</v>
      </c>
      <c r="C3497" t="s">
        <v>16367</v>
      </c>
      <c r="D3497" t="s">
        <v>16366</v>
      </c>
      <c r="E3497" t="s">
        <v>13338</v>
      </c>
      <c r="F3497" t="s">
        <v>10658</v>
      </c>
      <c r="G3497" s="2">
        <v>42964</v>
      </c>
      <c r="I3497" s="1">
        <v>9648135</v>
      </c>
      <c r="J3497" s="1">
        <v>9648135</v>
      </c>
      <c r="K3497" s="1">
        <v>4810974.2</v>
      </c>
    </row>
    <row r="3498" spans="1:11" x14ac:dyDescent="0.25">
      <c r="A3498" t="s">
        <v>16365</v>
      </c>
      <c r="B3498" t="s">
        <v>16364</v>
      </c>
      <c r="C3498" t="s">
        <v>16363</v>
      </c>
      <c r="D3498" t="s">
        <v>16362</v>
      </c>
      <c r="E3498" t="s">
        <v>13338</v>
      </c>
      <c r="F3498" t="s">
        <v>4</v>
      </c>
      <c r="G3498" s="2">
        <v>42970</v>
      </c>
      <c r="J3498" s="1">
        <v>0</v>
      </c>
    </row>
    <row r="3499" spans="1:11" x14ac:dyDescent="0.25">
      <c r="A3499" t="s">
        <v>16361</v>
      </c>
      <c r="B3499" t="s">
        <v>16360</v>
      </c>
      <c r="C3499" t="s">
        <v>16359</v>
      </c>
      <c r="D3499" t="s">
        <v>16358</v>
      </c>
      <c r="E3499" t="s">
        <v>13338</v>
      </c>
      <c r="F3499" t="s">
        <v>10658</v>
      </c>
      <c r="G3499" s="2">
        <v>42964</v>
      </c>
      <c r="I3499" s="1">
        <v>57228</v>
      </c>
      <c r="J3499" s="1">
        <v>57228</v>
      </c>
      <c r="K3499" s="1">
        <v>28614</v>
      </c>
    </row>
    <row r="3500" spans="1:11" x14ac:dyDescent="0.25">
      <c r="A3500" t="s">
        <v>16357</v>
      </c>
      <c r="B3500" t="s">
        <v>16356</v>
      </c>
      <c r="C3500" t="s">
        <v>16355</v>
      </c>
      <c r="D3500" t="s">
        <v>16354</v>
      </c>
      <c r="E3500" t="s">
        <v>13338</v>
      </c>
      <c r="F3500" t="s">
        <v>10658</v>
      </c>
      <c r="G3500" s="2">
        <v>42969</v>
      </c>
      <c r="I3500" s="1">
        <v>30479</v>
      </c>
      <c r="J3500" s="1">
        <v>30479</v>
      </c>
      <c r="K3500" s="1">
        <v>12292.4</v>
      </c>
    </row>
    <row r="3501" spans="1:11" x14ac:dyDescent="0.25">
      <c r="A3501" t="s">
        <v>16353</v>
      </c>
      <c r="B3501" t="s">
        <v>16352</v>
      </c>
      <c r="C3501" t="s">
        <v>16351</v>
      </c>
      <c r="D3501" t="s">
        <v>16350</v>
      </c>
      <c r="E3501" t="s">
        <v>13338</v>
      </c>
      <c r="F3501" t="s">
        <v>10658</v>
      </c>
      <c r="G3501" s="2">
        <v>42830</v>
      </c>
      <c r="H3501" s="1">
        <v>820072</v>
      </c>
      <c r="I3501" s="1">
        <v>930369</v>
      </c>
      <c r="J3501" s="1">
        <v>930369</v>
      </c>
      <c r="K3501" s="1">
        <v>372147.6</v>
      </c>
    </row>
    <row r="3502" spans="1:11" x14ac:dyDescent="0.25">
      <c r="A3502" t="s">
        <v>16349</v>
      </c>
      <c r="B3502" t="s">
        <v>16348</v>
      </c>
      <c r="C3502" t="s">
        <v>10162</v>
      </c>
      <c r="D3502" t="s">
        <v>10161</v>
      </c>
      <c r="E3502" t="s">
        <v>13338</v>
      </c>
      <c r="F3502" t="s">
        <v>10658</v>
      </c>
      <c r="G3502" s="2">
        <v>42830</v>
      </c>
      <c r="H3502" s="1">
        <v>1108518</v>
      </c>
      <c r="I3502" s="1">
        <v>1025603</v>
      </c>
      <c r="J3502" s="1">
        <v>1025603</v>
      </c>
      <c r="K3502" s="1">
        <v>410241.2</v>
      </c>
    </row>
    <row r="3503" spans="1:11" x14ac:dyDescent="0.25">
      <c r="A3503" t="s">
        <v>16347</v>
      </c>
      <c r="B3503" t="s">
        <v>16346</v>
      </c>
      <c r="C3503" t="s">
        <v>6933</v>
      </c>
      <c r="D3503" t="s">
        <v>6932</v>
      </c>
      <c r="E3503" t="s">
        <v>13338</v>
      </c>
      <c r="F3503" t="s">
        <v>10658</v>
      </c>
      <c r="G3503" s="2">
        <v>43048</v>
      </c>
      <c r="H3503" s="1">
        <v>1053612</v>
      </c>
      <c r="I3503" s="1">
        <v>1027809</v>
      </c>
      <c r="J3503" s="1">
        <v>1027809</v>
      </c>
      <c r="K3503" s="1">
        <v>425211.5</v>
      </c>
    </row>
    <row r="3504" spans="1:11" x14ac:dyDescent="0.25">
      <c r="A3504" t="s">
        <v>16345</v>
      </c>
      <c r="B3504" t="s">
        <v>16344</v>
      </c>
      <c r="C3504" t="s">
        <v>16343</v>
      </c>
      <c r="D3504" t="s">
        <v>16342</v>
      </c>
      <c r="E3504" t="s">
        <v>13338</v>
      </c>
      <c r="F3504" t="s">
        <v>10658</v>
      </c>
      <c r="G3504" s="2">
        <v>42949</v>
      </c>
      <c r="I3504" s="1">
        <v>196984</v>
      </c>
      <c r="J3504" s="1">
        <v>196984</v>
      </c>
      <c r="K3504" s="1">
        <v>98492</v>
      </c>
    </row>
    <row r="3505" spans="1:11" x14ac:dyDescent="0.25">
      <c r="A3505" t="s">
        <v>16341</v>
      </c>
      <c r="B3505" t="s">
        <v>16340</v>
      </c>
      <c r="C3505" t="s">
        <v>16339</v>
      </c>
      <c r="D3505" t="s">
        <v>16338</v>
      </c>
      <c r="E3505" t="s">
        <v>13338</v>
      </c>
      <c r="F3505" t="s">
        <v>10658</v>
      </c>
      <c r="G3505" s="2">
        <v>42955</v>
      </c>
      <c r="I3505" s="1">
        <v>22075</v>
      </c>
      <c r="J3505" s="1">
        <v>22075</v>
      </c>
      <c r="K3505" s="1">
        <v>11037.5</v>
      </c>
    </row>
    <row r="3506" spans="1:11" x14ac:dyDescent="0.25">
      <c r="A3506" t="s">
        <v>16337</v>
      </c>
      <c r="B3506" t="s">
        <v>16336</v>
      </c>
      <c r="C3506" t="s">
        <v>16335</v>
      </c>
      <c r="D3506" t="s">
        <v>16334</v>
      </c>
      <c r="E3506" t="s">
        <v>13338</v>
      </c>
      <c r="F3506" t="s">
        <v>10658</v>
      </c>
      <c r="G3506" s="2">
        <v>42951</v>
      </c>
      <c r="H3506" s="1">
        <v>21966</v>
      </c>
      <c r="I3506" s="1">
        <v>21446</v>
      </c>
      <c r="J3506" s="1">
        <v>21446</v>
      </c>
      <c r="K3506" s="1">
        <v>10077.9</v>
      </c>
    </row>
    <row r="3507" spans="1:11" x14ac:dyDescent="0.25">
      <c r="A3507" t="s">
        <v>16333</v>
      </c>
      <c r="B3507" t="s">
        <v>16332</v>
      </c>
      <c r="C3507" t="s">
        <v>16331</v>
      </c>
      <c r="D3507" t="s">
        <v>16330</v>
      </c>
      <c r="E3507" t="s">
        <v>13338</v>
      </c>
      <c r="F3507" t="s">
        <v>10658</v>
      </c>
      <c r="G3507" s="2">
        <v>42951</v>
      </c>
      <c r="H3507" s="1">
        <v>6836</v>
      </c>
      <c r="I3507" s="1">
        <v>6743</v>
      </c>
      <c r="J3507" s="1">
        <v>6743</v>
      </c>
      <c r="K3507" s="1">
        <v>2840.8</v>
      </c>
    </row>
    <row r="3508" spans="1:11" x14ac:dyDescent="0.25">
      <c r="A3508" t="s">
        <v>16329</v>
      </c>
      <c r="B3508" t="s">
        <v>16328</v>
      </c>
      <c r="C3508" t="s">
        <v>16327</v>
      </c>
      <c r="D3508" t="s">
        <v>16326</v>
      </c>
      <c r="E3508" t="s">
        <v>13338</v>
      </c>
      <c r="F3508" t="s">
        <v>10658</v>
      </c>
      <c r="G3508" s="2">
        <v>42993</v>
      </c>
      <c r="H3508" s="1">
        <v>56734</v>
      </c>
      <c r="I3508" s="1">
        <v>55110</v>
      </c>
      <c r="J3508" s="1">
        <v>55110</v>
      </c>
      <c r="K3508" s="1">
        <v>27555</v>
      </c>
    </row>
    <row r="3509" spans="1:11" x14ac:dyDescent="0.25">
      <c r="A3509" t="s">
        <v>16325</v>
      </c>
      <c r="B3509" t="s">
        <v>16324</v>
      </c>
      <c r="C3509" t="s">
        <v>16323</v>
      </c>
      <c r="D3509" t="s">
        <v>16322</v>
      </c>
      <c r="E3509" t="s">
        <v>13338</v>
      </c>
      <c r="F3509" t="s">
        <v>10658</v>
      </c>
      <c r="G3509" s="2">
        <v>42860</v>
      </c>
      <c r="H3509" s="1">
        <v>1309861</v>
      </c>
      <c r="I3509" s="1">
        <v>1386878</v>
      </c>
      <c r="J3509" s="1">
        <v>1386878</v>
      </c>
      <c r="K3509" s="1">
        <v>590672.5</v>
      </c>
    </row>
    <row r="3510" spans="1:11" x14ac:dyDescent="0.25">
      <c r="A3510" t="s">
        <v>16321</v>
      </c>
      <c r="B3510" t="s">
        <v>16320</v>
      </c>
      <c r="C3510" t="s">
        <v>6472</v>
      </c>
      <c r="D3510" t="s">
        <v>6471</v>
      </c>
      <c r="E3510" t="s">
        <v>13338</v>
      </c>
      <c r="F3510" t="s">
        <v>10658</v>
      </c>
      <c r="G3510" s="2">
        <v>42964</v>
      </c>
      <c r="H3510" s="1">
        <v>3485</v>
      </c>
      <c r="I3510" s="1">
        <v>3415</v>
      </c>
      <c r="J3510" s="1">
        <v>3415</v>
      </c>
      <c r="K3510" s="1">
        <v>1707.5</v>
      </c>
    </row>
    <row r="3511" spans="1:11" x14ac:dyDescent="0.25">
      <c r="A3511" t="s">
        <v>16319</v>
      </c>
      <c r="B3511" t="s">
        <v>16318</v>
      </c>
      <c r="C3511" t="s">
        <v>5199</v>
      </c>
      <c r="D3511" t="s">
        <v>5198</v>
      </c>
      <c r="E3511" t="s">
        <v>13338</v>
      </c>
      <c r="F3511" t="s">
        <v>4</v>
      </c>
      <c r="G3511" s="2">
        <v>43059</v>
      </c>
      <c r="H3511" s="1">
        <v>195250</v>
      </c>
      <c r="I3511" s="1">
        <v>195113</v>
      </c>
      <c r="J3511" s="1">
        <v>195113</v>
      </c>
      <c r="K3511" s="1">
        <v>78045.2</v>
      </c>
    </row>
    <row r="3512" spans="1:11" x14ac:dyDescent="0.25">
      <c r="A3512" t="s">
        <v>16317</v>
      </c>
      <c r="B3512" t="s">
        <v>16316</v>
      </c>
      <c r="C3512" t="s">
        <v>16315</v>
      </c>
      <c r="D3512" t="s">
        <v>16314</v>
      </c>
      <c r="E3512" t="s">
        <v>13338</v>
      </c>
      <c r="F3512" t="s">
        <v>10658</v>
      </c>
      <c r="G3512" s="2">
        <v>43012</v>
      </c>
      <c r="H3512" s="1">
        <v>1674</v>
      </c>
      <c r="I3512" s="1">
        <v>1618</v>
      </c>
      <c r="J3512" s="1">
        <v>1618</v>
      </c>
      <c r="K3512" s="1">
        <v>809</v>
      </c>
    </row>
    <row r="3513" spans="1:11" x14ac:dyDescent="0.25">
      <c r="A3513" t="s">
        <v>16313</v>
      </c>
      <c r="B3513" t="s">
        <v>16312</v>
      </c>
      <c r="C3513" t="s">
        <v>16311</v>
      </c>
      <c r="D3513" t="s">
        <v>16310</v>
      </c>
      <c r="E3513" t="s">
        <v>13338</v>
      </c>
      <c r="F3513" t="s">
        <v>10658</v>
      </c>
      <c r="G3513" s="2">
        <v>42873</v>
      </c>
      <c r="H3513" s="1">
        <v>16813</v>
      </c>
      <c r="I3513" s="1">
        <v>16729</v>
      </c>
      <c r="J3513" s="1">
        <v>16729</v>
      </c>
      <c r="K3513" s="1">
        <v>8364.5</v>
      </c>
    </row>
    <row r="3514" spans="1:11" x14ac:dyDescent="0.25">
      <c r="A3514" t="s">
        <v>16309</v>
      </c>
      <c r="B3514" t="s">
        <v>16308</v>
      </c>
      <c r="C3514" t="s">
        <v>16307</v>
      </c>
      <c r="D3514" t="s">
        <v>16306</v>
      </c>
      <c r="E3514" t="s">
        <v>13338</v>
      </c>
      <c r="F3514" t="s">
        <v>4</v>
      </c>
      <c r="G3514" s="2">
        <v>42873</v>
      </c>
      <c r="H3514" s="1">
        <v>351717</v>
      </c>
      <c r="I3514" s="1">
        <v>636327</v>
      </c>
      <c r="J3514" s="1">
        <v>636327</v>
      </c>
      <c r="K3514" s="1">
        <v>283082.90000000002</v>
      </c>
    </row>
    <row r="3515" spans="1:11" x14ac:dyDescent="0.25">
      <c r="A3515" t="s">
        <v>16305</v>
      </c>
      <c r="B3515" t="s">
        <v>16304</v>
      </c>
      <c r="C3515" t="s">
        <v>16303</v>
      </c>
      <c r="D3515" t="s">
        <v>16302</v>
      </c>
      <c r="E3515" t="s">
        <v>13338</v>
      </c>
      <c r="F3515" t="s">
        <v>10658</v>
      </c>
      <c r="G3515" s="2">
        <v>42977</v>
      </c>
      <c r="H3515" s="1">
        <v>38380</v>
      </c>
      <c r="I3515" s="1">
        <v>37949</v>
      </c>
      <c r="J3515" s="1">
        <v>37949</v>
      </c>
      <c r="K3515" s="1">
        <v>15179.6</v>
      </c>
    </row>
    <row r="3516" spans="1:11" x14ac:dyDescent="0.25">
      <c r="A3516" t="s">
        <v>16301</v>
      </c>
      <c r="B3516" t="s">
        <v>16300</v>
      </c>
      <c r="C3516" t="s">
        <v>855</v>
      </c>
      <c r="D3516" t="s">
        <v>854</v>
      </c>
      <c r="E3516" t="s">
        <v>13338</v>
      </c>
      <c r="F3516" t="s">
        <v>10658</v>
      </c>
      <c r="G3516" s="2">
        <v>43034</v>
      </c>
      <c r="H3516" s="1">
        <v>273392</v>
      </c>
      <c r="I3516" s="1">
        <v>272678</v>
      </c>
      <c r="J3516" s="1">
        <v>272678</v>
      </c>
      <c r="K3516" s="1">
        <v>109071.2</v>
      </c>
    </row>
    <row r="3517" spans="1:11" x14ac:dyDescent="0.25">
      <c r="A3517" t="s">
        <v>16299</v>
      </c>
      <c r="B3517" t="s">
        <v>16298</v>
      </c>
      <c r="C3517" t="s">
        <v>16297</v>
      </c>
      <c r="D3517" t="s">
        <v>16296</v>
      </c>
      <c r="E3517" t="s">
        <v>13338</v>
      </c>
      <c r="F3517" t="s">
        <v>10658</v>
      </c>
      <c r="G3517" s="2">
        <v>42950</v>
      </c>
      <c r="H3517" s="1">
        <v>515012</v>
      </c>
      <c r="I3517" s="1">
        <v>510404</v>
      </c>
      <c r="J3517" s="1">
        <v>510404</v>
      </c>
      <c r="K3517" s="1">
        <v>211284.1</v>
      </c>
    </row>
    <row r="3518" spans="1:11" x14ac:dyDescent="0.25">
      <c r="A3518" t="s">
        <v>16295</v>
      </c>
      <c r="B3518" t="s">
        <v>16294</v>
      </c>
      <c r="C3518" t="s">
        <v>16293</v>
      </c>
      <c r="D3518" t="s">
        <v>16292</v>
      </c>
      <c r="E3518" t="s">
        <v>13338</v>
      </c>
      <c r="F3518" t="s">
        <v>4</v>
      </c>
      <c r="G3518" s="2">
        <v>42860</v>
      </c>
      <c r="H3518" s="1">
        <v>537382</v>
      </c>
      <c r="I3518" s="1">
        <v>505128</v>
      </c>
      <c r="J3518" s="1">
        <v>505128</v>
      </c>
      <c r="K3518" s="1">
        <v>252564</v>
      </c>
    </row>
    <row r="3519" spans="1:11" x14ac:dyDescent="0.25">
      <c r="A3519" t="s">
        <v>16291</v>
      </c>
      <c r="B3519" t="s">
        <v>16290</v>
      </c>
      <c r="C3519" t="s">
        <v>16289</v>
      </c>
      <c r="D3519" t="s">
        <v>16288</v>
      </c>
      <c r="E3519" t="s">
        <v>13338</v>
      </c>
      <c r="F3519" t="s">
        <v>10658</v>
      </c>
      <c r="G3519" s="2">
        <v>42830</v>
      </c>
      <c r="H3519" s="1">
        <v>7081</v>
      </c>
      <c r="I3519" s="1">
        <v>6774</v>
      </c>
      <c r="J3519" s="1">
        <v>6774</v>
      </c>
      <c r="K3519" s="1">
        <v>3387</v>
      </c>
    </row>
    <row r="3520" spans="1:11" x14ac:dyDescent="0.25">
      <c r="A3520" t="s">
        <v>16287</v>
      </c>
      <c r="B3520" t="s">
        <v>16286</v>
      </c>
      <c r="C3520" t="s">
        <v>16285</v>
      </c>
      <c r="D3520" t="s">
        <v>16284</v>
      </c>
      <c r="E3520" t="s">
        <v>13338</v>
      </c>
      <c r="F3520" t="s">
        <v>10658</v>
      </c>
      <c r="G3520" s="2">
        <v>42860</v>
      </c>
      <c r="H3520" s="1">
        <v>14185</v>
      </c>
      <c r="I3520" s="1">
        <v>14176</v>
      </c>
      <c r="J3520" s="1">
        <v>14176</v>
      </c>
      <c r="K3520" s="1">
        <v>5670.4</v>
      </c>
    </row>
    <row r="3521" spans="1:11" x14ac:dyDescent="0.25">
      <c r="A3521" t="s">
        <v>16283</v>
      </c>
      <c r="B3521" t="s">
        <v>16282</v>
      </c>
      <c r="C3521" t="s">
        <v>16281</v>
      </c>
      <c r="D3521" t="s">
        <v>16280</v>
      </c>
      <c r="E3521" t="s">
        <v>13338</v>
      </c>
      <c r="F3521" t="s">
        <v>4</v>
      </c>
      <c r="G3521" s="2">
        <v>43005</v>
      </c>
      <c r="I3521" s="1">
        <v>8455</v>
      </c>
      <c r="J3521" s="1">
        <v>8455</v>
      </c>
      <c r="K3521" s="1">
        <v>4227.5</v>
      </c>
    </row>
    <row r="3522" spans="1:11" x14ac:dyDescent="0.25">
      <c r="A3522" t="s">
        <v>16279</v>
      </c>
      <c r="B3522" t="s">
        <v>16278</v>
      </c>
      <c r="C3522" t="s">
        <v>3864</v>
      </c>
      <c r="D3522" t="s">
        <v>3863</v>
      </c>
      <c r="E3522" t="s">
        <v>13338</v>
      </c>
      <c r="F3522" t="s">
        <v>10658</v>
      </c>
      <c r="G3522" s="2">
        <v>42950</v>
      </c>
      <c r="H3522" s="1">
        <v>321136</v>
      </c>
      <c r="I3522" s="1">
        <v>320131</v>
      </c>
      <c r="J3522" s="1">
        <v>320131</v>
      </c>
      <c r="K3522" s="1">
        <v>129280.6</v>
      </c>
    </row>
    <row r="3523" spans="1:11" x14ac:dyDescent="0.25">
      <c r="A3523" t="s">
        <v>16277</v>
      </c>
      <c r="B3523" t="s">
        <v>16276</v>
      </c>
      <c r="C3523" t="s">
        <v>16275</v>
      </c>
      <c r="D3523" t="s">
        <v>16274</v>
      </c>
      <c r="E3523" t="s">
        <v>13338</v>
      </c>
      <c r="F3523" t="s">
        <v>4</v>
      </c>
      <c r="G3523" s="2">
        <v>43025</v>
      </c>
      <c r="H3523" s="1">
        <v>16820</v>
      </c>
      <c r="I3523" s="1">
        <v>16811</v>
      </c>
      <c r="J3523" s="1">
        <v>16811</v>
      </c>
      <c r="K3523" s="1">
        <v>7626.1</v>
      </c>
    </row>
    <row r="3524" spans="1:11" x14ac:dyDescent="0.25">
      <c r="A3524" t="s">
        <v>16273</v>
      </c>
      <c r="B3524" t="s">
        <v>16272</v>
      </c>
      <c r="C3524" t="s">
        <v>528</v>
      </c>
      <c r="D3524" t="s">
        <v>527</v>
      </c>
      <c r="E3524" t="s">
        <v>13338</v>
      </c>
      <c r="F3524" t="s">
        <v>10658</v>
      </c>
      <c r="G3524" s="2">
        <v>42950</v>
      </c>
      <c r="H3524" s="1">
        <v>1675600</v>
      </c>
      <c r="I3524" s="1">
        <v>1668838</v>
      </c>
      <c r="J3524" s="1">
        <v>1668838</v>
      </c>
      <c r="K3524" s="1">
        <v>685376.7</v>
      </c>
    </row>
    <row r="3525" spans="1:11" x14ac:dyDescent="0.25">
      <c r="A3525" t="s">
        <v>16271</v>
      </c>
      <c r="B3525" t="s">
        <v>16270</v>
      </c>
      <c r="C3525" t="s">
        <v>16269</v>
      </c>
      <c r="D3525" t="s">
        <v>16268</v>
      </c>
      <c r="E3525" t="s">
        <v>13338</v>
      </c>
      <c r="F3525" t="s">
        <v>10658</v>
      </c>
      <c r="G3525" s="2">
        <v>43012</v>
      </c>
      <c r="H3525" s="1">
        <v>19680</v>
      </c>
      <c r="I3525" s="1">
        <v>19598</v>
      </c>
      <c r="J3525" s="1">
        <v>19598</v>
      </c>
      <c r="K3525" s="1">
        <v>9799</v>
      </c>
    </row>
    <row r="3526" spans="1:11" x14ac:dyDescent="0.25">
      <c r="A3526" t="s">
        <v>16267</v>
      </c>
      <c r="B3526" t="s">
        <v>16266</v>
      </c>
      <c r="C3526" t="s">
        <v>16265</v>
      </c>
      <c r="D3526" t="s">
        <v>16264</v>
      </c>
      <c r="E3526" t="s">
        <v>13338</v>
      </c>
      <c r="F3526" t="s">
        <v>10658</v>
      </c>
      <c r="G3526" s="2">
        <v>42970</v>
      </c>
      <c r="H3526" s="1">
        <v>60478</v>
      </c>
      <c r="I3526" s="1">
        <v>63714</v>
      </c>
      <c r="J3526" s="1">
        <v>63714</v>
      </c>
      <c r="K3526" s="1">
        <v>26439.3</v>
      </c>
    </row>
    <row r="3527" spans="1:11" x14ac:dyDescent="0.25">
      <c r="A3527" t="s">
        <v>16263</v>
      </c>
      <c r="B3527" t="s">
        <v>16262</v>
      </c>
      <c r="C3527" t="s">
        <v>16261</v>
      </c>
      <c r="D3527" t="s">
        <v>16260</v>
      </c>
      <c r="E3527" t="s">
        <v>13338</v>
      </c>
      <c r="F3527" t="s">
        <v>10658</v>
      </c>
      <c r="G3527" s="2">
        <v>42860</v>
      </c>
      <c r="H3527" s="1">
        <v>1766</v>
      </c>
      <c r="I3527" s="1">
        <v>1707</v>
      </c>
      <c r="J3527" s="1">
        <v>1707</v>
      </c>
      <c r="K3527" s="1">
        <v>853.5</v>
      </c>
    </row>
    <row r="3528" spans="1:11" x14ac:dyDescent="0.25">
      <c r="A3528" t="s">
        <v>16259</v>
      </c>
      <c r="B3528" t="s">
        <v>16258</v>
      </c>
      <c r="C3528" t="s">
        <v>16257</v>
      </c>
      <c r="D3528" t="s">
        <v>16256</v>
      </c>
      <c r="E3528" t="s">
        <v>13338</v>
      </c>
      <c r="F3528" t="s">
        <v>10658</v>
      </c>
      <c r="G3528" s="2">
        <v>42989</v>
      </c>
      <c r="I3528" s="1">
        <v>58525</v>
      </c>
      <c r="J3528" s="1">
        <v>58525</v>
      </c>
      <c r="K3528" s="1">
        <v>23410</v>
      </c>
    </row>
    <row r="3529" spans="1:11" x14ac:dyDescent="0.25">
      <c r="A3529" t="s">
        <v>16255</v>
      </c>
      <c r="B3529" t="s">
        <v>16254</v>
      </c>
      <c r="C3529" t="s">
        <v>16253</v>
      </c>
      <c r="D3529" t="s">
        <v>16252</v>
      </c>
      <c r="E3529" t="s">
        <v>13338</v>
      </c>
      <c r="F3529" t="s">
        <v>10658</v>
      </c>
      <c r="G3529" s="2">
        <v>42957</v>
      </c>
      <c r="H3529" s="1">
        <v>489949</v>
      </c>
      <c r="I3529" s="1">
        <v>285082</v>
      </c>
      <c r="J3529" s="1">
        <v>285082</v>
      </c>
      <c r="K3529" s="1">
        <v>114413.3</v>
      </c>
    </row>
    <row r="3530" spans="1:11" x14ac:dyDescent="0.25">
      <c r="A3530" t="s">
        <v>16251</v>
      </c>
      <c r="B3530" t="s">
        <v>16250</v>
      </c>
      <c r="C3530" t="s">
        <v>16249</v>
      </c>
      <c r="D3530" t="s">
        <v>16248</v>
      </c>
      <c r="E3530" t="s">
        <v>13338</v>
      </c>
      <c r="F3530" t="s">
        <v>10658</v>
      </c>
      <c r="G3530" s="2">
        <v>42971</v>
      </c>
      <c r="H3530" s="1">
        <v>572443</v>
      </c>
      <c r="I3530" s="1">
        <v>571772</v>
      </c>
      <c r="J3530" s="1">
        <v>571772</v>
      </c>
      <c r="K3530" s="1">
        <v>230136.1</v>
      </c>
    </row>
    <row r="3531" spans="1:11" x14ac:dyDescent="0.25">
      <c r="A3531" t="s">
        <v>16247</v>
      </c>
      <c r="B3531" t="s">
        <v>16246</v>
      </c>
      <c r="C3531" t="s">
        <v>16245</v>
      </c>
      <c r="D3531" t="s">
        <v>16244</v>
      </c>
      <c r="E3531" t="s">
        <v>13338</v>
      </c>
      <c r="F3531" t="s">
        <v>4</v>
      </c>
      <c r="G3531" s="2">
        <v>42958</v>
      </c>
      <c r="H3531" s="1">
        <v>17085</v>
      </c>
      <c r="J3531" s="1">
        <v>17085</v>
      </c>
      <c r="K3531" s="1">
        <v>8542.5</v>
      </c>
    </row>
    <row r="3532" spans="1:11" x14ac:dyDescent="0.25">
      <c r="A3532" t="s">
        <v>16243</v>
      </c>
      <c r="B3532" t="s">
        <v>16242</v>
      </c>
      <c r="C3532" t="s">
        <v>7715</v>
      </c>
      <c r="D3532" t="s">
        <v>7714</v>
      </c>
      <c r="E3532" t="s">
        <v>13338</v>
      </c>
      <c r="F3532" t="s">
        <v>10658</v>
      </c>
      <c r="G3532" s="2">
        <v>42989</v>
      </c>
      <c r="I3532" s="1">
        <v>125971</v>
      </c>
      <c r="J3532" s="1">
        <v>125971</v>
      </c>
      <c r="K3532" s="1">
        <v>50388.4</v>
      </c>
    </row>
    <row r="3533" spans="1:11" x14ac:dyDescent="0.25">
      <c r="A3533" t="s">
        <v>16241</v>
      </c>
      <c r="B3533" t="s">
        <v>16240</v>
      </c>
      <c r="C3533" t="s">
        <v>16239</v>
      </c>
      <c r="D3533" t="s">
        <v>16238</v>
      </c>
      <c r="E3533" t="s">
        <v>13338</v>
      </c>
      <c r="F3533" t="s">
        <v>10658</v>
      </c>
      <c r="G3533" s="2">
        <v>43003</v>
      </c>
      <c r="H3533" s="1">
        <v>14344</v>
      </c>
      <c r="I3533" s="1">
        <v>14337</v>
      </c>
      <c r="J3533" s="1">
        <v>14337</v>
      </c>
      <c r="K3533" s="1">
        <v>5734.8</v>
      </c>
    </row>
    <row r="3534" spans="1:11" x14ac:dyDescent="0.25">
      <c r="A3534" t="s">
        <v>16237</v>
      </c>
      <c r="B3534" t="s">
        <v>16236</v>
      </c>
      <c r="C3534" t="s">
        <v>9570</v>
      </c>
      <c r="D3534" t="s">
        <v>9569</v>
      </c>
      <c r="E3534" t="s">
        <v>13338</v>
      </c>
      <c r="F3534" t="s">
        <v>10658</v>
      </c>
      <c r="G3534" s="2">
        <v>42830</v>
      </c>
      <c r="H3534" s="1">
        <v>4806</v>
      </c>
      <c r="I3534" s="1">
        <v>4224</v>
      </c>
      <c r="J3534" s="1">
        <v>4224</v>
      </c>
      <c r="K3534" s="1">
        <v>2112</v>
      </c>
    </row>
    <row r="3535" spans="1:11" x14ac:dyDescent="0.25">
      <c r="A3535" t="s">
        <v>16235</v>
      </c>
      <c r="B3535" t="s">
        <v>16234</v>
      </c>
      <c r="C3535" t="s">
        <v>3596</v>
      </c>
      <c r="D3535" t="s">
        <v>3595</v>
      </c>
      <c r="E3535" t="s">
        <v>13338</v>
      </c>
      <c r="F3535" t="s">
        <v>10658</v>
      </c>
      <c r="G3535" s="2">
        <v>42873</v>
      </c>
      <c r="H3535" s="1">
        <v>1115220</v>
      </c>
      <c r="I3535" s="1">
        <v>1377033</v>
      </c>
      <c r="J3535" s="1">
        <v>1377033</v>
      </c>
      <c r="K3535" s="1">
        <v>565833.19999999995</v>
      </c>
    </row>
    <row r="3536" spans="1:11" x14ac:dyDescent="0.25">
      <c r="A3536" t="s">
        <v>16233</v>
      </c>
      <c r="B3536" t="s">
        <v>16232</v>
      </c>
      <c r="C3536" t="s">
        <v>16231</v>
      </c>
      <c r="D3536" t="s">
        <v>16230</v>
      </c>
      <c r="E3536" t="s">
        <v>13338</v>
      </c>
      <c r="F3536" t="s">
        <v>4</v>
      </c>
      <c r="G3536" s="2">
        <v>42860</v>
      </c>
      <c r="H3536" s="1">
        <v>39136</v>
      </c>
      <c r="I3536" s="1">
        <v>39087</v>
      </c>
      <c r="J3536" s="1">
        <v>39087</v>
      </c>
      <c r="K3536" s="1">
        <v>16358.8</v>
      </c>
    </row>
    <row r="3537" spans="1:11" x14ac:dyDescent="0.25">
      <c r="A3537" t="s">
        <v>16229</v>
      </c>
      <c r="B3537" t="s">
        <v>16228</v>
      </c>
      <c r="C3537" t="s">
        <v>16227</v>
      </c>
      <c r="D3537" t="s">
        <v>16226</v>
      </c>
      <c r="E3537" t="s">
        <v>13338</v>
      </c>
      <c r="F3537" t="s">
        <v>4</v>
      </c>
      <c r="G3537" s="2">
        <v>42830</v>
      </c>
      <c r="H3537" s="1">
        <v>8728223</v>
      </c>
      <c r="J3537" s="1">
        <v>8728223</v>
      </c>
      <c r="K3537" s="1">
        <v>4264352.9000000004</v>
      </c>
    </row>
    <row r="3538" spans="1:11" x14ac:dyDescent="0.25">
      <c r="A3538" t="s">
        <v>16225</v>
      </c>
      <c r="B3538" t="s">
        <v>16224</v>
      </c>
      <c r="C3538" t="s">
        <v>11039</v>
      </c>
      <c r="D3538" t="s">
        <v>11038</v>
      </c>
      <c r="E3538" t="s">
        <v>13338</v>
      </c>
      <c r="F3538" t="s">
        <v>10658</v>
      </c>
      <c r="G3538" s="2">
        <v>42955</v>
      </c>
      <c r="H3538" s="1">
        <v>223180</v>
      </c>
      <c r="I3538" s="1">
        <v>223068</v>
      </c>
      <c r="J3538" s="1">
        <v>223068</v>
      </c>
      <c r="K3538" s="1">
        <v>89227.199999999997</v>
      </c>
    </row>
    <row r="3539" spans="1:11" x14ac:dyDescent="0.25">
      <c r="A3539" t="s">
        <v>16223</v>
      </c>
      <c r="B3539" t="s">
        <v>16222</v>
      </c>
      <c r="C3539" t="s">
        <v>8961</v>
      </c>
      <c r="D3539" t="s">
        <v>8960</v>
      </c>
      <c r="E3539" t="s">
        <v>13338</v>
      </c>
      <c r="F3539" t="s">
        <v>10658</v>
      </c>
      <c r="G3539" s="2">
        <v>42955</v>
      </c>
      <c r="H3539" s="1">
        <v>1808929</v>
      </c>
      <c r="I3539" s="1">
        <v>1833164</v>
      </c>
      <c r="J3539" s="1">
        <v>1833164</v>
      </c>
      <c r="K3539" s="1">
        <v>741789.3</v>
      </c>
    </row>
    <row r="3540" spans="1:11" x14ac:dyDescent="0.25">
      <c r="A3540" t="s">
        <v>16221</v>
      </c>
      <c r="B3540" t="s">
        <v>16220</v>
      </c>
      <c r="C3540" t="s">
        <v>16219</v>
      </c>
      <c r="D3540" t="s">
        <v>16218</v>
      </c>
      <c r="E3540" t="s">
        <v>13338</v>
      </c>
      <c r="F3540" t="s">
        <v>10658</v>
      </c>
      <c r="G3540" s="2">
        <v>42977</v>
      </c>
      <c r="H3540" s="1">
        <v>401170</v>
      </c>
      <c r="I3540" s="1">
        <v>398403</v>
      </c>
      <c r="J3540" s="1">
        <v>398403</v>
      </c>
      <c r="K3540" s="1">
        <v>168907.9</v>
      </c>
    </row>
    <row r="3541" spans="1:11" x14ac:dyDescent="0.25">
      <c r="A3541" t="s">
        <v>16217</v>
      </c>
      <c r="B3541" t="s">
        <v>16216</v>
      </c>
      <c r="C3541" t="s">
        <v>16215</v>
      </c>
      <c r="D3541" t="s">
        <v>16214</v>
      </c>
      <c r="E3541" t="s">
        <v>13338</v>
      </c>
      <c r="F3541" t="s">
        <v>10658</v>
      </c>
      <c r="G3541" s="2">
        <v>42977</v>
      </c>
      <c r="H3541" s="1">
        <v>859780</v>
      </c>
      <c r="I3541" s="1">
        <v>851763</v>
      </c>
      <c r="J3541" s="1">
        <v>851763</v>
      </c>
      <c r="K3541" s="1">
        <v>369332.4</v>
      </c>
    </row>
    <row r="3542" spans="1:11" x14ac:dyDescent="0.25">
      <c r="A3542" t="s">
        <v>16213</v>
      </c>
      <c r="B3542" t="s">
        <v>16212</v>
      </c>
      <c r="C3542" t="s">
        <v>16211</v>
      </c>
      <c r="D3542" t="s">
        <v>16210</v>
      </c>
      <c r="E3542" t="s">
        <v>13338</v>
      </c>
      <c r="F3542" t="s">
        <v>10658</v>
      </c>
      <c r="G3542" s="2">
        <v>42969</v>
      </c>
      <c r="H3542" s="1">
        <v>1033840</v>
      </c>
      <c r="I3542" s="1">
        <v>1033353</v>
      </c>
      <c r="J3542" s="1">
        <v>1033353</v>
      </c>
      <c r="K3542" s="1">
        <v>413341.2</v>
      </c>
    </row>
    <row r="3543" spans="1:11" x14ac:dyDescent="0.25">
      <c r="A3543" t="s">
        <v>16209</v>
      </c>
      <c r="B3543" t="s">
        <v>16208</v>
      </c>
      <c r="C3543" t="s">
        <v>16207</v>
      </c>
      <c r="D3543" t="s">
        <v>16206</v>
      </c>
      <c r="E3543" t="s">
        <v>13338</v>
      </c>
      <c r="F3543" t="s">
        <v>10658</v>
      </c>
      <c r="G3543" s="2">
        <v>42970</v>
      </c>
      <c r="H3543" s="1">
        <v>442750</v>
      </c>
      <c r="I3543" s="1">
        <v>455456</v>
      </c>
      <c r="J3543" s="1">
        <v>455456</v>
      </c>
      <c r="K3543" s="1">
        <v>184184</v>
      </c>
    </row>
    <row r="3544" spans="1:11" x14ac:dyDescent="0.25">
      <c r="A3544" t="s">
        <v>16205</v>
      </c>
      <c r="B3544" t="s">
        <v>16204</v>
      </c>
      <c r="C3544" t="s">
        <v>16203</v>
      </c>
      <c r="D3544" t="s">
        <v>16202</v>
      </c>
      <c r="E3544" t="s">
        <v>13338</v>
      </c>
      <c r="F3544" t="s">
        <v>10658</v>
      </c>
      <c r="G3544" s="2">
        <v>42956</v>
      </c>
      <c r="I3544" s="1">
        <v>41298</v>
      </c>
      <c r="J3544" s="1">
        <v>41298</v>
      </c>
      <c r="K3544" s="1">
        <v>16519.2</v>
      </c>
    </row>
    <row r="3545" spans="1:11" x14ac:dyDescent="0.25">
      <c r="A3545" t="s">
        <v>16201</v>
      </c>
      <c r="B3545" t="s">
        <v>16200</v>
      </c>
      <c r="C3545" t="s">
        <v>16199</v>
      </c>
      <c r="D3545" t="s">
        <v>16198</v>
      </c>
      <c r="E3545" t="s">
        <v>13338</v>
      </c>
      <c r="F3545" t="s">
        <v>10658</v>
      </c>
      <c r="G3545" s="2">
        <v>43048</v>
      </c>
      <c r="H3545" s="1">
        <v>8359</v>
      </c>
      <c r="I3545" s="1">
        <v>8082</v>
      </c>
      <c r="J3545" s="1">
        <v>8082</v>
      </c>
      <c r="K3545" s="1">
        <v>4041</v>
      </c>
    </row>
    <row r="3546" spans="1:11" x14ac:dyDescent="0.25">
      <c r="A3546" t="s">
        <v>16197</v>
      </c>
      <c r="B3546" t="s">
        <v>16196</v>
      </c>
      <c r="C3546" t="s">
        <v>2070</v>
      </c>
      <c r="D3546" t="s">
        <v>2069</v>
      </c>
      <c r="E3546" t="s">
        <v>13338</v>
      </c>
      <c r="F3546" t="s">
        <v>4</v>
      </c>
      <c r="G3546" s="2">
        <v>43020</v>
      </c>
      <c r="H3546" s="1">
        <v>98440</v>
      </c>
      <c r="I3546" s="1">
        <v>95738</v>
      </c>
      <c r="J3546" s="1">
        <v>95738</v>
      </c>
      <c r="K3546" s="1">
        <v>41046.6</v>
      </c>
    </row>
    <row r="3547" spans="1:11" x14ac:dyDescent="0.25">
      <c r="A3547" t="s">
        <v>16195</v>
      </c>
      <c r="B3547" t="s">
        <v>16194</v>
      </c>
      <c r="C3547" t="s">
        <v>6366</v>
      </c>
      <c r="D3547" t="s">
        <v>6365</v>
      </c>
      <c r="E3547" t="s">
        <v>13338</v>
      </c>
      <c r="F3547" t="s">
        <v>4</v>
      </c>
      <c r="G3547" s="2">
        <v>42860</v>
      </c>
      <c r="H3547" s="1">
        <v>62816</v>
      </c>
      <c r="I3547" s="1">
        <v>64893</v>
      </c>
      <c r="J3547" s="1">
        <v>64893</v>
      </c>
      <c r="K3547" s="1">
        <v>25957.200000000001</v>
      </c>
    </row>
    <row r="3548" spans="1:11" x14ac:dyDescent="0.25">
      <c r="A3548" t="s">
        <v>16193</v>
      </c>
      <c r="B3548" t="s">
        <v>16192</v>
      </c>
      <c r="C3548" t="s">
        <v>9522</v>
      </c>
      <c r="D3548" t="s">
        <v>9521</v>
      </c>
      <c r="E3548" t="s">
        <v>13338</v>
      </c>
      <c r="F3548" t="s">
        <v>10658</v>
      </c>
      <c r="G3548" s="2">
        <v>42951</v>
      </c>
      <c r="H3548" s="1">
        <v>30940</v>
      </c>
      <c r="I3548" s="1">
        <v>30941</v>
      </c>
      <c r="J3548" s="1">
        <v>30941</v>
      </c>
      <c r="K3548" s="1">
        <v>12459.3</v>
      </c>
    </row>
    <row r="3549" spans="1:11" x14ac:dyDescent="0.25">
      <c r="A3549" t="s">
        <v>16191</v>
      </c>
      <c r="B3549" t="s">
        <v>16190</v>
      </c>
      <c r="C3549" t="s">
        <v>2756</v>
      </c>
      <c r="D3549" t="s">
        <v>2755</v>
      </c>
      <c r="E3549" t="s">
        <v>13338</v>
      </c>
      <c r="F3549" t="s">
        <v>10658</v>
      </c>
      <c r="G3549" s="2">
        <v>43054</v>
      </c>
      <c r="I3549" s="1">
        <v>80495</v>
      </c>
      <c r="J3549" s="1">
        <v>80495</v>
      </c>
      <c r="K3549" s="1">
        <v>32198</v>
      </c>
    </row>
    <row r="3550" spans="1:11" x14ac:dyDescent="0.25">
      <c r="A3550" t="s">
        <v>16189</v>
      </c>
      <c r="B3550" t="s">
        <v>16188</v>
      </c>
      <c r="C3550" t="s">
        <v>5221</v>
      </c>
      <c r="D3550" t="s">
        <v>16187</v>
      </c>
      <c r="E3550" t="s">
        <v>13338</v>
      </c>
      <c r="F3550" t="s">
        <v>10658</v>
      </c>
      <c r="G3550" s="2">
        <v>42949</v>
      </c>
      <c r="I3550" s="1">
        <v>50481</v>
      </c>
      <c r="J3550" s="1">
        <v>50481</v>
      </c>
      <c r="K3550" s="1">
        <v>20192.400000000001</v>
      </c>
    </row>
    <row r="3551" spans="1:11" x14ac:dyDescent="0.25">
      <c r="A3551" t="s">
        <v>16186</v>
      </c>
      <c r="B3551" t="s">
        <v>16185</v>
      </c>
      <c r="C3551" t="s">
        <v>16184</v>
      </c>
      <c r="D3551" t="s">
        <v>16183</v>
      </c>
      <c r="E3551" t="s">
        <v>13338</v>
      </c>
      <c r="F3551" t="s">
        <v>10658</v>
      </c>
      <c r="G3551" s="2">
        <v>42991</v>
      </c>
      <c r="H3551" s="1">
        <v>89404</v>
      </c>
      <c r="I3551" s="1">
        <v>84038</v>
      </c>
      <c r="J3551" s="1">
        <v>84038</v>
      </c>
      <c r="K3551" s="1">
        <v>42019</v>
      </c>
    </row>
    <row r="3552" spans="1:11" x14ac:dyDescent="0.25">
      <c r="A3552" t="s">
        <v>16182</v>
      </c>
      <c r="B3552" t="s">
        <v>16181</v>
      </c>
      <c r="C3552" t="s">
        <v>5167</v>
      </c>
      <c r="D3552" t="s">
        <v>5166</v>
      </c>
      <c r="E3552" t="s">
        <v>13338</v>
      </c>
      <c r="F3552" t="s">
        <v>10658</v>
      </c>
      <c r="G3552" s="2">
        <v>42830</v>
      </c>
      <c r="H3552" s="1">
        <v>835552</v>
      </c>
      <c r="I3552" s="1">
        <v>692308</v>
      </c>
      <c r="J3552" s="1">
        <v>692308</v>
      </c>
      <c r="K3552" s="1">
        <v>284525</v>
      </c>
    </row>
    <row r="3553" spans="1:11" x14ac:dyDescent="0.25">
      <c r="A3553" t="s">
        <v>16180</v>
      </c>
      <c r="B3553" t="s">
        <v>16179</v>
      </c>
      <c r="C3553" t="s">
        <v>16178</v>
      </c>
      <c r="D3553" t="s">
        <v>16177</v>
      </c>
      <c r="E3553" t="s">
        <v>13338</v>
      </c>
      <c r="F3553" t="s">
        <v>10658</v>
      </c>
      <c r="G3553" s="2">
        <v>42991</v>
      </c>
      <c r="H3553" s="1">
        <v>37922</v>
      </c>
      <c r="I3553" s="1">
        <v>37903</v>
      </c>
      <c r="J3553" s="1">
        <v>37903</v>
      </c>
      <c r="K3553" s="1">
        <v>15161.2</v>
      </c>
    </row>
    <row r="3554" spans="1:11" x14ac:dyDescent="0.25">
      <c r="A3554" t="s">
        <v>16176</v>
      </c>
      <c r="B3554" t="s">
        <v>16175</v>
      </c>
      <c r="C3554" t="s">
        <v>16174</v>
      </c>
      <c r="D3554" t="s">
        <v>16173</v>
      </c>
      <c r="E3554" t="s">
        <v>13338</v>
      </c>
      <c r="F3554" t="s">
        <v>10658</v>
      </c>
      <c r="G3554" s="2">
        <v>42955</v>
      </c>
      <c r="H3554" s="1">
        <v>6753</v>
      </c>
      <c r="I3554" s="1">
        <v>5839</v>
      </c>
      <c r="J3554" s="1">
        <v>5839</v>
      </c>
      <c r="K3554" s="1">
        <v>2919.5</v>
      </c>
    </row>
    <row r="3555" spans="1:11" x14ac:dyDescent="0.25">
      <c r="A3555" t="s">
        <v>16172</v>
      </c>
      <c r="B3555" t="s">
        <v>16171</v>
      </c>
      <c r="C3555" t="s">
        <v>2030</v>
      </c>
      <c r="D3555" t="s">
        <v>2029</v>
      </c>
      <c r="E3555" t="s">
        <v>13338</v>
      </c>
      <c r="F3555" t="s">
        <v>10658</v>
      </c>
      <c r="G3555" s="2">
        <v>43004</v>
      </c>
      <c r="H3555" s="1">
        <v>45225</v>
      </c>
      <c r="I3555" s="1">
        <v>43442</v>
      </c>
      <c r="J3555" s="1">
        <v>43442</v>
      </c>
      <c r="K3555" s="1">
        <v>18599.900000000001</v>
      </c>
    </row>
    <row r="3556" spans="1:11" x14ac:dyDescent="0.25">
      <c r="A3556" t="s">
        <v>16170</v>
      </c>
      <c r="B3556" t="s">
        <v>16169</v>
      </c>
      <c r="C3556" t="s">
        <v>16168</v>
      </c>
      <c r="D3556" t="s">
        <v>16167</v>
      </c>
      <c r="E3556" t="s">
        <v>13338</v>
      </c>
      <c r="F3556" t="s">
        <v>4</v>
      </c>
      <c r="G3556" s="2">
        <v>42873</v>
      </c>
      <c r="H3556" s="1">
        <v>51395</v>
      </c>
      <c r="I3556" s="1">
        <v>45654</v>
      </c>
      <c r="J3556" s="1">
        <v>45654</v>
      </c>
      <c r="K3556" s="1">
        <v>22827</v>
      </c>
    </row>
    <row r="3557" spans="1:11" x14ac:dyDescent="0.25">
      <c r="A3557" t="s">
        <v>16166</v>
      </c>
      <c r="B3557" t="s">
        <v>16165</v>
      </c>
      <c r="C3557" t="s">
        <v>13090</v>
      </c>
      <c r="D3557" t="s">
        <v>13089</v>
      </c>
      <c r="E3557" t="s">
        <v>13338</v>
      </c>
      <c r="F3557" t="s">
        <v>10658</v>
      </c>
      <c r="G3557" s="2">
        <v>42873</v>
      </c>
      <c r="H3557" s="1">
        <v>15720</v>
      </c>
      <c r="I3557" s="1">
        <v>13824</v>
      </c>
      <c r="J3557" s="1">
        <v>13824</v>
      </c>
      <c r="K3557" s="1">
        <v>6912</v>
      </c>
    </row>
    <row r="3558" spans="1:11" x14ac:dyDescent="0.25">
      <c r="A3558" t="s">
        <v>16164</v>
      </c>
      <c r="B3558" t="s">
        <v>16163</v>
      </c>
      <c r="C3558" t="s">
        <v>12308</v>
      </c>
      <c r="D3558" t="s">
        <v>12307</v>
      </c>
      <c r="E3558" t="s">
        <v>13338</v>
      </c>
      <c r="F3558" t="s">
        <v>10658</v>
      </c>
      <c r="G3558" s="2">
        <v>42873</v>
      </c>
      <c r="H3558" s="1">
        <v>31904</v>
      </c>
      <c r="I3558" s="1">
        <v>25509</v>
      </c>
      <c r="J3558" s="1">
        <v>25509</v>
      </c>
      <c r="K3558" s="1">
        <v>12754.5</v>
      </c>
    </row>
    <row r="3559" spans="1:11" x14ac:dyDescent="0.25">
      <c r="A3559" t="s">
        <v>16162</v>
      </c>
      <c r="B3559" t="s">
        <v>16161</v>
      </c>
      <c r="C3559" t="s">
        <v>2772</v>
      </c>
      <c r="D3559" t="s">
        <v>2771</v>
      </c>
      <c r="E3559" t="s">
        <v>13338</v>
      </c>
      <c r="F3559" t="s">
        <v>10658</v>
      </c>
      <c r="G3559" s="2">
        <v>42989</v>
      </c>
      <c r="H3559" s="1">
        <v>103108</v>
      </c>
      <c r="I3559" s="1">
        <v>103071</v>
      </c>
      <c r="J3559" s="1">
        <v>103071</v>
      </c>
      <c r="K3559" s="1">
        <v>41228.400000000001</v>
      </c>
    </row>
    <row r="3560" spans="1:11" x14ac:dyDescent="0.25">
      <c r="A3560" t="s">
        <v>16160</v>
      </c>
      <c r="B3560" t="s">
        <v>16159</v>
      </c>
      <c r="C3560" t="s">
        <v>16158</v>
      </c>
      <c r="D3560" t="s">
        <v>16157</v>
      </c>
      <c r="E3560" t="s">
        <v>13338</v>
      </c>
      <c r="F3560" t="s">
        <v>10658</v>
      </c>
      <c r="G3560" s="2">
        <v>42949</v>
      </c>
      <c r="I3560" s="1">
        <v>7162</v>
      </c>
      <c r="J3560" s="1">
        <v>7162</v>
      </c>
      <c r="K3560" s="1">
        <v>2864.8</v>
      </c>
    </row>
    <row r="3561" spans="1:11" x14ac:dyDescent="0.25">
      <c r="A3561" t="s">
        <v>16156</v>
      </c>
      <c r="B3561" t="s">
        <v>16155</v>
      </c>
      <c r="C3561" t="s">
        <v>2402</v>
      </c>
      <c r="D3561" t="s">
        <v>2401</v>
      </c>
      <c r="E3561" t="s">
        <v>13338</v>
      </c>
      <c r="F3561" t="s">
        <v>10658</v>
      </c>
      <c r="G3561" s="2">
        <v>42970</v>
      </c>
      <c r="H3561" s="1">
        <v>9568</v>
      </c>
      <c r="I3561" s="1">
        <v>8101</v>
      </c>
      <c r="J3561" s="1">
        <v>8101</v>
      </c>
      <c r="K3561" s="1">
        <v>4050.5</v>
      </c>
    </row>
    <row r="3562" spans="1:11" x14ac:dyDescent="0.25">
      <c r="A3562" t="s">
        <v>16154</v>
      </c>
      <c r="B3562" t="s">
        <v>16153</v>
      </c>
      <c r="C3562" t="s">
        <v>16152</v>
      </c>
      <c r="D3562" t="s">
        <v>16151</v>
      </c>
      <c r="E3562" t="s">
        <v>13338</v>
      </c>
      <c r="F3562" t="s">
        <v>4</v>
      </c>
      <c r="G3562" s="2">
        <v>42873</v>
      </c>
      <c r="H3562" s="1">
        <v>341714</v>
      </c>
      <c r="I3562" s="1">
        <v>338998</v>
      </c>
      <c r="J3562" s="1">
        <v>338998</v>
      </c>
      <c r="K3562" s="1">
        <v>143446</v>
      </c>
    </row>
    <row r="3563" spans="1:11" x14ac:dyDescent="0.25">
      <c r="A3563" t="s">
        <v>16150</v>
      </c>
      <c r="B3563" t="s">
        <v>16149</v>
      </c>
      <c r="C3563" t="s">
        <v>16148</v>
      </c>
      <c r="D3563" t="s">
        <v>16147</v>
      </c>
      <c r="E3563" t="s">
        <v>13338</v>
      </c>
      <c r="F3563" t="s">
        <v>10658</v>
      </c>
      <c r="G3563" s="2">
        <v>42873</v>
      </c>
      <c r="H3563" s="1">
        <v>1903</v>
      </c>
      <c r="I3563" s="1">
        <v>1841</v>
      </c>
      <c r="J3563" s="1">
        <v>1841</v>
      </c>
      <c r="K3563" s="1">
        <v>920.5</v>
      </c>
    </row>
    <row r="3564" spans="1:11" x14ac:dyDescent="0.25">
      <c r="A3564" t="s">
        <v>16146</v>
      </c>
      <c r="B3564" t="s">
        <v>16145</v>
      </c>
      <c r="C3564" t="s">
        <v>16144</v>
      </c>
      <c r="D3564" t="s">
        <v>16143</v>
      </c>
      <c r="E3564" t="s">
        <v>13338</v>
      </c>
      <c r="F3564" t="s">
        <v>10658</v>
      </c>
      <c r="G3564" s="2">
        <v>42873</v>
      </c>
      <c r="H3564" s="1">
        <v>3672592</v>
      </c>
      <c r="I3564" s="1">
        <v>3706646</v>
      </c>
      <c r="J3564" s="1">
        <v>3706646</v>
      </c>
      <c r="K3564" s="1">
        <v>1603796</v>
      </c>
    </row>
    <row r="3565" spans="1:11" x14ac:dyDescent="0.25">
      <c r="A3565" t="s">
        <v>16142</v>
      </c>
      <c r="B3565" t="s">
        <v>16141</v>
      </c>
      <c r="C3565" t="s">
        <v>16140</v>
      </c>
      <c r="D3565" t="s">
        <v>16139</v>
      </c>
      <c r="E3565" t="s">
        <v>13338</v>
      </c>
      <c r="F3565" t="s">
        <v>10658</v>
      </c>
      <c r="G3565" s="2">
        <v>42971</v>
      </c>
      <c r="H3565" s="1">
        <v>33526</v>
      </c>
      <c r="I3565" s="1">
        <v>33509</v>
      </c>
      <c r="J3565" s="1">
        <v>33509</v>
      </c>
      <c r="K3565" s="1">
        <v>13403.6</v>
      </c>
    </row>
    <row r="3566" spans="1:11" x14ac:dyDescent="0.25">
      <c r="A3566" t="s">
        <v>16138</v>
      </c>
      <c r="B3566" t="s">
        <v>16137</v>
      </c>
      <c r="C3566" t="s">
        <v>16136</v>
      </c>
      <c r="D3566" t="s">
        <v>16135</v>
      </c>
      <c r="E3566" t="s">
        <v>13338</v>
      </c>
      <c r="F3566" t="s">
        <v>10658</v>
      </c>
      <c r="G3566" s="2">
        <v>42964</v>
      </c>
      <c r="H3566" s="1">
        <v>1553936</v>
      </c>
      <c r="I3566" s="1">
        <v>1370246</v>
      </c>
      <c r="J3566" s="1">
        <v>1370246</v>
      </c>
      <c r="K3566" s="1">
        <v>646430.69999999995</v>
      </c>
    </row>
    <row r="3567" spans="1:11" x14ac:dyDescent="0.25">
      <c r="A3567" t="s">
        <v>16134</v>
      </c>
      <c r="B3567" t="s">
        <v>16133</v>
      </c>
      <c r="C3567" t="s">
        <v>16132</v>
      </c>
      <c r="D3567" t="s">
        <v>16131</v>
      </c>
      <c r="E3567" t="s">
        <v>13338</v>
      </c>
      <c r="F3567" t="s">
        <v>10658</v>
      </c>
      <c r="G3567" s="2">
        <v>42969</v>
      </c>
      <c r="H3567" s="1">
        <v>1184</v>
      </c>
      <c r="I3567" s="1">
        <v>1183</v>
      </c>
      <c r="J3567" s="1">
        <v>1183</v>
      </c>
      <c r="K3567" s="1">
        <v>473.2</v>
      </c>
    </row>
    <row r="3568" spans="1:11" x14ac:dyDescent="0.25">
      <c r="A3568" t="s">
        <v>16130</v>
      </c>
      <c r="B3568" t="s">
        <v>16129</v>
      </c>
      <c r="C3568" t="s">
        <v>16128</v>
      </c>
      <c r="D3568" t="s">
        <v>16127</v>
      </c>
      <c r="E3568" t="s">
        <v>13338</v>
      </c>
      <c r="F3568" t="s">
        <v>10658</v>
      </c>
      <c r="G3568" s="2">
        <v>43033</v>
      </c>
      <c r="H3568" s="1">
        <v>22972</v>
      </c>
      <c r="I3568" s="1">
        <v>22205</v>
      </c>
      <c r="J3568" s="1">
        <v>22205</v>
      </c>
      <c r="K3568" s="1">
        <v>11102.5</v>
      </c>
    </row>
    <row r="3569" spans="1:11" x14ac:dyDescent="0.25">
      <c r="A3569" t="s">
        <v>16126</v>
      </c>
      <c r="B3569" t="s">
        <v>16125</v>
      </c>
      <c r="C3569" t="s">
        <v>6719</v>
      </c>
      <c r="D3569" t="s">
        <v>6718</v>
      </c>
      <c r="E3569" t="s">
        <v>13338</v>
      </c>
      <c r="F3569" t="s">
        <v>10658</v>
      </c>
      <c r="G3569" s="2">
        <v>42989</v>
      </c>
      <c r="H3569" s="1">
        <v>33782</v>
      </c>
      <c r="I3569" s="1">
        <v>31830</v>
      </c>
      <c r="J3569" s="1">
        <v>31830</v>
      </c>
      <c r="K3569" s="1">
        <v>14189.6</v>
      </c>
    </row>
    <row r="3570" spans="1:11" x14ac:dyDescent="0.25">
      <c r="A3570" t="s">
        <v>16124</v>
      </c>
      <c r="B3570" t="s">
        <v>16123</v>
      </c>
      <c r="C3570" t="s">
        <v>16122</v>
      </c>
      <c r="D3570" t="s">
        <v>16121</v>
      </c>
      <c r="E3570" t="s">
        <v>13338</v>
      </c>
      <c r="F3570" t="s">
        <v>10658</v>
      </c>
      <c r="G3570" s="2">
        <v>43013</v>
      </c>
      <c r="I3570" s="1">
        <v>798154</v>
      </c>
      <c r="J3570" s="1">
        <v>798154</v>
      </c>
      <c r="K3570" s="1">
        <v>319261.59999999998</v>
      </c>
    </row>
    <row r="3571" spans="1:11" x14ac:dyDescent="0.25">
      <c r="A3571" t="s">
        <v>16120</v>
      </c>
      <c r="B3571" t="s">
        <v>16119</v>
      </c>
      <c r="C3571" t="s">
        <v>194</v>
      </c>
      <c r="D3571" t="s">
        <v>193</v>
      </c>
      <c r="E3571" t="s">
        <v>13338</v>
      </c>
      <c r="F3571" t="s">
        <v>10658</v>
      </c>
      <c r="G3571" s="2">
        <v>42954</v>
      </c>
      <c r="H3571" s="1">
        <v>1348419</v>
      </c>
      <c r="I3571" s="1">
        <v>1337613</v>
      </c>
      <c r="J3571" s="1">
        <v>1337613</v>
      </c>
      <c r="K3571" s="1">
        <v>551076.1</v>
      </c>
    </row>
    <row r="3572" spans="1:11" x14ac:dyDescent="0.25">
      <c r="A3572" t="s">
        <v>16118</v>
      </c>
      <c r="B3572" t="s">
        <v>16117</v>
      </c>
      <c r="C3572" t="s">
        <v>4094</v>
      </c>
      <c r="D3572" t="s">
        <v>4093</v>
      </c>
      <c r="E3572" t="s">
        <v>13338</v>
      </c>
      <c r="F3572" t="s">
        <v>10658</v>
      </c>
      <c r="G3572" s="2">
        <v>43004</v>
      </c>
      <c r="H3572" s="1">
        <v>642535</v>
      </c>
      <c r="I3572" s="1">
        <v>638645</v>
      </c>
      <c r="J3572" s="1">
        <v>638645</v>
      </c>
      <c r="K3572" s="1">
        <v>264003</v>
      </c>
    </row>
    <row r="3573" spans="1:11" x14ac:dyDescent="0.25">
      <c r="A3573" t="s">
        <v>16116</v>
      </c>
      <c r="B3573" t="s">
        <v>16115</v>
      </c>
      <c r="C3573" t="s">
        <v>16114</v>
      </c>
      <c r="D3573" t="s">
        <v>16113</v>
      </c>
      <c r="E3573" t="s">
        <v>13338</v>
      </c>
      <c r="F3573" t="s">
        <v>4</v>
      </c>
      <c r="G3573" s="2">
        <v>42977</v>
      </c>
      <c r="H3573" s="1">
        <v>1088</v>
      </c>
      <c r="J3573" s="1">
        <v>1088</v>
      </c>
      <c r="K3573" s="1">
        <v>544</v>
      </c>
    </row>
    <row r="3574" spans="1:11" x14ac:dyDescent="0.25">
      <c r="A3574" t="s">
        <v>16112</v>
      </c>
      <c r="B3574" t="s">
        <v>16111</v>
      </c>
      <c r="C3574" t="s">
        <v>16110</v>
      </c>
      <c r="D3574" t="s">
        <v>16109</v>
      </c>
      <c r="E3574" t="s">
        <v>13338</v>
      </c>
      <c r="F3574" t="s">
        <v>4</v>
      </c>
      <c r="G3574" s="2">
        <v>43020</v>
      </c>
      <c r="H3574" s="1">
        <v>113896</v>
      </c>
      <c r="I3574" s="1">
        <v>111200</v>
      </c>
      <c r="J3574" s="1">
        <v>111200</v>
      </c>
      <c r="K3574" s="1">
        <v>52241.1</v>
      </c>
    </row>
    <row r="3575" spans="1:11" x14ac:dyDescent="0.25">
      <c r="A3575" t="s">
        <v>16108</v>
      </c>
      <c r="B3575" t="s">
        <v>16107</v>
      </c>
      <c r="C3575" t="s">
        <v>16106</v>
      </c>
      <c r="D3575" t="s">
        <v>16105</v>
      </c>
      <c r="E3575" t="s">
        <v>13338</v>
      </c>
      <c r="F3575" t="s">
        <v>10658</v>
      </c>
      <c r="G3575" s="2">
        <v>42955</v>
      </c>
      <c r="H3575" s="1">
        <v>415434</v>
      </c>
      <c r="I3575" s="1">
        <v>386159</v>
      </c>
      <c r="J3575" s="1">
        <v>386159</v>
      </c>
      <c r="K3575" s="1">
        <v>154463.6</v>
      </c>
    </row>
    <row r="3576" spans="1:11" x14ac:dyDescent="0.25">
      <c r="A3576" t="s">
        <v>16104</v>
      </c>
      <c r="B3576" t="s">
        <v>16103</v>
      </c>
      <c r="C3576" t="s">
        <v>16102</v>
      </c>
      <c r="D3576" t="s">
        <v>16101</v>
      </c>
      <c r="E3576" t="s">
        <v>13338</v>
      </c>
      <c r="F3576" t="s">
        <v>10658</v>
      </c>
      <c r="G3576" s="2">
        <v>43025</v>
      </c>
      <c r="I3576" s="1">
        <v>12696</v>
      </c>
      <c r="J3576" s="1">
        <v>12696</v>
      </c>
      <c r="K3576" s="1">
        <v>6348</v>
      </c>
    </row>
    <row r="3577" spans="1:11" x14ac:dyDescent="0.25">
      <c r="A3577" t="s">
        <v>16100</v>
      </c>
      <c r="B3577" t="s">
        <v>16099</v>
      </c>
      <c r="C3577" t="s">
        <v>16098</v>
      </c>
      <c r="D3577" t="s">
        <v>16097</v>
      </c>
      <c r="E3577" t="s">
        <v>13338</v>
      </c>
      <c r="F3577" t="s">
        <v>4</v>
      </c>
      <c r="G3577" s="2">
        <v>42955</v>
      </c>
      <c r="I3577" s="1">
        <v>2153544</v>
      </c>
      <c r="J3577" s="1">
        <v>2153544</v>
      </c>
      <c r="K3577" s="1">
        <v>1035022.3</v>
      </c>
    </row>
    <row r="3578" spans="1:11" x14ac:dyDescent="0.25">
      <c r="A3578" t="s">
        <v>16096</v>
      </c>
      <c r="B3578" t="s">
        <v>16095</v>
      </c>
      <c r="C3578" t="s">
        <v>16094</v>
      </c>
      <c r="D3578" t="s">
        <v>16093</v>
      </c>
      <c r="E3578" t="s">
        <v>13338</v>
      </c>
      <c r="F3578" t="s">
        <v>10658</v>
      </c>
      <c r="G3578" s="2">
        <v>42970</v>
      </c>
      <c r="H3578" s="1">
        <v>65994</v>
      </c>
      <c r="I3578" s="1">
        <v>63792</v>
      </c>
      <c r="J3578" s="1">
        <v>63792</v>
      </c>
      <c r="K3578" s="1">
        <v>31896</v>
      </c>
    </row>
    <row r="3579" spans="1:11" x14ac:dyDescent="0.25">
      <c r="A3579" t="s">
        <v>16092</v>
      </c>
      <c r="B3579" t="s">
        <v>16091</v>
      </c>
      <c r="C3579" t="s">
        <v>16090</v>
      </c>
      <c r="D3579" t="s">
        <v>16089</v>
      </c>
      <c r="E3579" t="s">
        <v>13338</v>
      </c>
      <c r="F3579" t="s">
        <v>4</v>
      </c>
      <c r="G3579" s="2">
        <v>42993</v>
      </c>
      <c r="H3579" s="1">
        <v>7733</v>
      </c>
      <c r="I3579" s="1">
        <v>7698</v>
      </c>
      <c r="J3579" s="1">
        <v>7698</v>
      </c>
      <c r="K3579" s="1">
        <v>3849</v>
      </c>
    </row>
    <row r="3580" spans="1:11" x14ac:dyDescent="0.25">
      <c r="A3580" t="s">
        <v>16088</v>
      </c>
      <c r="B3580" t="s">
        <v>16087</v>
      </c>
      <c r="C3580" t="s">
        <v>16086</v>
      </c>
      <c r="D3580" t="s">
        <v>16085</v>
      </c>
      <c r="E3580" t="s">
        <v>13338</v>
      </c>
      <c r="F3580" t="s">
        <v>10658</v>
      </c>
      <c r="G3580" s="2">
        <v>42950</v>
      </c>
      <c r="H3580" s="1">
        <v>994898</v>
      </c>
      <c r="I3580" s="1">
        <v>1088569</v>
      </c>
      <c r="J3580" s="1">
        <v>1088569</v>
      </c>
      <c r="K3580" s="1">
        <v>544284.5</v>
      </c>
    </row>
    <row r="3581" spans="1:11" x14ac:dyDescent="0.25">
      <c r="A3581" t="s">
        <v>16084</v>
      </c>
      <c r="B3581" t="s">
        <v>16083</v>
      </c>
      <c r="C3581" t="s">
        <v>2364</v>
      </c>
      <c r="D3581" t="s">
        <v>2363</v>
      </c>
      <c r="E3581" t="s">
        <v>13338</v>
      </c>
      <c r="F3581" t="s">
        <v>10658</v>
      </c>
      <c r="G3581" s="2">
        <v>42969</v>
      </c>
      <c r="H3581" s="1">
        <v>498781</v>
      </c>
      <c r="I3581" s="1">
        <v>497316</v>
      </c>
      <c r="J3581" s="1">
        <v>497316</v>
      </c>
      <c r="K3581" s="1">
        <v>210890.2</v>
      </c>
    </row>
    <row r="3582" spans="1:11" x14ac:dyDescent="0.25">
      <c r="A3582" t="s">
        <v>16082</v>
      </c>
      <c r="B3582" t="s">
        <v>16081</v>
      </c>
      <c r="C3582" t="s">
        <v>16080</v>
      </c>
      <c r="D3582" t="s">
        <v>16079</v>
      </c>
      <c r="E3582" t="s">
        <v>13338</v>
      </c>
      <c r="F3582" t="s">
        <v>10658</v>
      </c>
      <c r="G3582" s="2">
        <v>42963</v>
      </c>
      <c r="H3582" s="1">
        <v>41608</v>
      </c>
      <c r="I3582" s="1">
        <v>37793</v>
      </c>
      <c r="J3582" s="1">
        <v>37793</v>
      </c>
      <c r="K3582" s="1">
        <v>18896.5</v>
      </c>
    </row>
    <row r="3583" spans="1:11" x14ac:dyDescent="0.25">
      <c r="A3583" t="s">
        <v>16078</v>
      </c>
      <c r="B3583" t="s">
        <v>16077</v>
      </c>
      <c r="C3583" t="s">
        <v>3229</v>
      </c>
      <c r="D3583" t="s">
        <v>3228</v>
      </c>
      <c r="E3583" t="s">
        <v>13338</v>
      </c>
      <c r="F3583" t="s">
        <v>10658</v>
      </c>
      <c r="G3583" s="2">
        <v>42999</v>
      </c>
      <c r="H3583" s="1">
        <v>149408</v>
      </c>
      <c r="I3583" s="1">
        <v>145626</v>
      </c>
      <c r="J3583" s="1">
        <v>145626</v>
      </c>
      <c r="K3583" s="1">
        <v>69180.600000000006</v>
      </c>
    </row>
    <row r="3584" spans="1:11" x14ac:dyDescent="0.25">
      <c r="A3584" t="s">
        <v>16076</v>
      </c>
      <c r="B3584" t="s">
        <v>16075</v>
      </c>
      <c r="C3584" t="s">
        <v>16074</v>
      </c>
      <c r="D3584" t="s">
        <v>16073</v>
      </c>
      <c r="E3584" t="s">
        <v>13338</v>
      </c>
      <c r="F3584" t="s">
        <v>10658</v>
      </c>
      <c r="G3584" s="2">
        <v>42993</v>
      </c>
      <c r="H3584" s="1">
        <v>10766</v>
      </c>
      <c r="I3584" s="1">
        <v>10719</v>
      </c>
      <c r="J3584" s="1">
        <v>10719</v>
      </c>
      <c r="K3584" s="1">
        <v>5359.5</v>
      </c>
    </row>
    <row r="3585" spans="1:11" x14ac:dyDescent="0.25">
      <c r="A3585" t="s">
        <v>16072</v>
      </c>
      <c r="B3585" t="s">
        <v>16071</v>
      </c>
      <c r="C3585" t="s">
        <v>16070</v>
      </c>
      <c r="D3585" t="s">
        <v>16069</v>
      </c>
      <c r="E3585" t="s">
        <v>13338</v>
      </c>
      <c r="F3585" t="s">
        <v>10658</v>
      </c>
      <c r="G3585" s="2">
        <v>42873</v>
      </c>
      <c r="H3585" s="1">
        <v>110610</v>
      </c>
      <c r="I3585" s="1">
        <v>107464</v>
      </c>
      <c r="J3585" s="1">
        <v>107464</v>
      </c>
      <c r="K3585" s="1">
        <v>52077.8</v>
      </c>
    </row>
    <row r="3586" spans="1:11" x14ac:dyDescent="0.25">
      <c r="A3586" t="s">
        <v>16068</v>
      </c>
      <c r="B3586" t="s">
        <v>16067</v>
      </c>
      <c r="C3586" t="s">
        <v>16066</v>
      </c>
      <c r="D3586" t="s">
        <v>16065</v>
      </c>
      <c r="E3586" t="s">
        <v>13338</v>
      </c>
      <c r="F3586" t="s">
        <v>10658</v>
      </c>
      <c r="G3586" s="2">
        <v>42830</v>
      </c>
      <c r="H3586" s="1">
        <v>4240</v>
      </c>
      <c r="I3586" s="1">
        <v>4099</v>
      </c>
      <c r="J3586" s="1">
        <v>4099</v>
      </c>
      <c r="K3586" s="1">
        <v>2049.5</v>
      </c>
    </row>
    <row r="3587" spans="1:11" x14ac:dyDescent="0.25">
      <c r="A3587" t="s">
        <v>16064</v>
      </c>
      <c r="B3587" t="s">
        <v>16063</v>
      </c>
      <c r="C3587" t="s">
        <v>16062</v>
      </c>
      <c r="D3587" t="s">
        <v>16061</v>
      </c>
      <c r="E3587" t="s">
        <v>13338</v>
      </c>
      <c r="F3587" t="s">
        <v>10658</v>
      </c>
      <c r="G3587" s="2">
        <v>42948</v>
      </c>
      <c r="H3587" s="1">
        <v>111158</v>
      </c>
      <c r="I3587" s="1">
        <v>117552</v>
      </c>
      <c r="J3587" s="1">
        <v>117552</v>
      </c>
      <c r="K3587" s="1">
        <v>47020.800000000003</v>
      </c>
    </row>
    <row r="3588" spans="1:11" x14ac:dyDescent="0.25">
      <c r="A3588" t="s">
        <v>16060</v>
      </c>
      <c r="B3588" t="s">
        <v>16059</v>
      </c>
      <c r="C3588" t="s">
        <v>3318</v>
      </c>
      <c r="D3588" t="s">
        <v>3317</v>
      </c>
      <c r="E3588" t="s">
        <v>13338</v>
      </c>
      <c r="F3588" t="s">
        <v>10658</v>
      </c>
      <c r="G3588" s="2">
        <v>42968</v>
      </c>
      <c r="H3588" s="1">
        <v>277126</v>
      </c>
      <c r="I3588" s="1">
        <v>271323</v>
      </c>
      <c r="J3588" s="1">
        <v>271323</v>
      </c>
      <c r="K3588" s="1">
        <v>115926.6</v>
      </c>
    </row>
    <row r="3589" spans="1:11" x14ac:dyDescent="0.25">
      <c r="A3589" t="s">
        <v>16058</v>
      </c>
      <c r="B3589" t="s">
        <v>16057</v>
      </c>
      <c r="C3589" t="s">
        <v>3318</v>
      </c>
      <c r="D3589" t="s">
        <v>7104</v>
      </c>
      <c r="E3589" t="s">
        <v>13338</v>
      </c>
      <c r="F3589" t="s">
        <v>10658</v>
      </c>
      <c r="G3589" s="2">
        <v>42968</v>
      </c>
      <c r="H3589" s="1">
        <v>9156</v>
      </c>
      <c r="I3589" s="1">
        <v>26259</v>
      </c>
      <c r="J3589" s="1">
        <v>26259</v>
      </c>
      <c r="K3589" s="1">
        <v>13129.5</v>
      </c>
    </row>
    <row r="3590" spans="1:11" x14ac:dyDescent="0.25">
      <c r="A3590" t="s">
        <v>16056</v>
      </c>
      <c r="B3590" t="s">
        <v>16055</v>
      </c>
      <c r="C3590" t="s">
        <v>16054</v>
      </c>
      <c r="D3590" t="s">
        <v>16053</v>
      </c>
      <c r="E3590" t="s">
        <v>13338</v>
      </c>
      <c r="F3590" t="s">
        <v>4</v>
      </c>
      <c r="G3590" s="2">
        <v>43059</v>
      </c>
      <c r="H3590" s="1">
        <v>118740</v>
      </c>
      <c r="I3590" s="1">
        <v>118354</v>
      </c>
      <c r="J3590" s="1">
        <v>118354</v>
      </c>
      <c r="K3590" s="1">
        <v>48304.6</v>
      </c>
    </row>
    <row r="3591" spans="1:11" x14ac:dyDescent="0.25">
      <c r="A3591" t="s">
        <v>16052</v>
      </c>
      <c r="B3591" t="s">
        <v>16051</v>
      </c>
      <c r="C3591" t="s">
        <v>16050</v>
      </c>
      <c r="D3591" t="s">
        <v>16049</v>
      </c>
      <c r="E3591" t="s">
        <v>13338</v>
      </c>
      <c r="F3591" t="s">
        <v>4</v>
      </c>
      <c r="G3591" s="2">
        <v>43059</v>
      </c>
      <c r="H3591" s="1">
        <v>182019</v>
      </c>
      <c r="I3591" s="1">
        <v>164633</v>
      </c>
      <c r="J3591" s="1">
        <v>164633</v>
      </c>
      <c r="K3591" s="1">
        <v>71131.899999999994</v>
      </c>
    </row>
    <row r="3592" spans="1:11" x14ac:dyDescent="0.25">
      <c r="A3592" t="s">
        <v>16048</v>
      </c>
      <c r="B3592" t="s">
        <v>16047</v>
      </c>
      <c r="C3592" t="s">
        <v>16046</v>
      </c>
      <c r="D3592" t="s">
        <v>16045</v>
      </c>
      <c r="E3592" t="s">
        <v>13338</v>
      </c>
      <c r="F3592" t="s">
        <v>10658</v>
      </c>
      <c r="G3592" s="2">
        <v>42955</v>
      </c>
      <c r="H3592" s="1">
        <v>584052</v>
      </c>
      <c r="I3592" s="1">
        <v>563261</v>
      </c>
      <c r="J3592" s="1">
        <v>563261</v>
      </c>
      <c r="K3592" s="1">
        <v>225304.4</v>
      </c>
    </row>
    <row r="3593" spans="1:11" x14ac:dyDescent="0.25">
      <c r="A3593" t="s">
        <v>16044</v>
      </c>
      <c r="B3593" t="s">
        <v>16043</v>
      </c>
      <c r="C3593" t="s">
        <v>16042</v>
      </c>
      <c r="D3593" t="s">
        <v>16041</v>
      </c>
      <c r="E3593" t="s">
        <v>13338</v>
      </c>
      <c r="F3593" t="s">
        <v>10658</v>
      </c>
      <c r="G3593" s="2">
        <v>42873</v>
      </c>
      <c r="H3593" s="1">
        <v>68474</v>
      </c>
      <c r="I3593" s="1">
        <v>44208</v>
      </c>
      <c r="J3593" s="1">
        <v>44208</v>
      </c>
      <c r="K3593" s="1">
        <v>22104</v>
      </c>
    </row>
    <row r="3594" spans="1:11" x14ac:dyDescent="0.25">
      <c r="A3594" t="s">
        <v>16040</v>
      </c>
      <c r="B3594" t="s">
        <v>16039</v>
      </c>
      <c r="C3594" t="s">
        <v>4685</v>
      </c>
      <c r="D3594" t="s">
        <v>4684</v>
      </c>
      <c r="E3594" t="s">
        <v>13338</v>
      </c>
      <c r="F3594" t="s">
        <v>10658</v>
      </c>
      <c r="G3594" s="2">
        <v>42830</v>
      </c>
      <c r="H3594" s="1">
        <v>590312</v>
      </c>
      <c r="I3594" s="1">
        <v>589177</v>
      </c>
      <c r="J3594" s="1">
        <v>589177</v>
      </c>
      <c r="K3594" s="1">
        <v>246454.9</v>
      </c>
    </row>
    <row r="3595" spans="1:11" x14ac:dyDescent="0.25">
      <c r="A3595" t="s">
        <v>16038</v>
      </c>
      <c r="B3595" t="s">
        <v>16037</v>
      </c>
      <c r="C3595" t="s">
        <v>16036</v>
      </c>
      <c r="D3595" t="s">
        <v>16035</v>
      </c>
      <c r="E3595" t="s">
        <v>13338</v>
      </c>
      <c r="F3595" t="s">
        <v>10658</v>
      </c>
      <c r="G3595" s="2">
        <v>42830</v>
      </c>
      <c r="H3595" s="1">
        <v>172902</v>
      </c>
      <c r="I3595" s="1">
        <v>168932</v>
      </c>
      <c r="J3595" s="1">
        <v>168932</v>
      </c>
      <c r="K3595" s="1">
        <v>78618.7</v>
      </c>
    </row>
    <row r="3596" spans="1:11" x14ac:dyDescent="0.25">
      <c r="A3596" t="s">
        <v>16034</v>
      </c>
      <c r="B3596" t="s">
        <v>16033</v>
      </c>
      <c r="C3596" t="s">
        <v>16032</v>
      </c>
      <c r="D3596" t="s">
        <v>16031</v>
      </c>
      <c r="E3596" t="s">
        <v>13338</v>
      </c>
      <c r="F3596" t="s">
        <v>10658</v>
      </c>
      <c r="G3596" s="2">
        <v>42954</v>
      </c>
      <c r="H3596" s="1">
        <v>753934</v>
      </c>
      <c r="I3596" s="1">
        <v>795290</v>
      </c>
      <c r="J3596" s="1">
        <v>795290</v>
      </c>
      <c r="K3596" s="1">
        <v>318116</v>
      </c>
    </row>
    <row r="3597" spans="1:11" x14ac:dyDescent="0.25">
      <c r="A3597" t="s">
        <v>16030</v>
      </c>
      <c r="B3597" t="s">
        <v>16029</v>
      </c>
      <c r="C3597" t="s">
        <v>16028</v>
      </c>
      <c r="D3597" t="s">
        <v>16027</v>
      </c>
      <c r="E3597" t="s">
        <v>13338</v>
      </c>
      <c r="F3597" t="s">
        <v>10658</v>
      </c>
      <c r="G3597" s="2">
        <v>43040</v>
      </c>
      <c r="H3597" s="1">
        <v>1021934</v>
      </c>
      <c r="I3597" s="1">
        <v>1021710</v>
      </c>
      <c r="J3597" s="1">
        <v>1021710</v>
      </c>
      <c r="K3597" s="1">
        <v>510855</v>
      </c>
    </row>
    <row r="3598" spans="1:11" x14ac:dyDescent="0.25">
      <c r="A3598" t="s">
        <v>16026</v>
      </c>
      <c r="B3598" t="s">
        <v>16025</v>
      </c>
      <c r="C3598" t="s">
        <v>16024</v>
      </c>
      <c r="D3598" t="s">
        <v>16023</v>
      </c>
      <c r="E3598" t="s">
        <v>13338</v>
      </c>
      <c r="F3598" t="s">
        <v>4</v>
      </c>
      <c r="G3598" s="2">
        <v>42873</v>
      </c>
      <c r="H3598" s="1">
        <v>85346</v>
      </c>
      <c r="I3598" s="1">
        <v>79583</v>
      </c>
      <c r="J3598" s="1">
        <v>79583</v>
      </c>
      <c r="K3598" s="1">
        <v>39791.5</v>
      </c>
    </row>
    <row r="3599" spans="1:11" x14ac:dyDescent="0.25">
      <c r="A3599" t="s">
        <v>16022</v>
      </c>
      <c r="B3599" t="s">
        <v>16021</v>
      </c>
      <c r="C3599" t="s">
        <v>7747</v>
      </c>
      <c r="D3599" t="s">
        <v>7746</v>
      </c>
      <c r="E3599" t="s">
        <v>13338</v>
      </c>
      <c r="F3599" t="s">
        <v>10658</v>
      </c>
      <c r="G3599" s="2">
        <v>42873</v>
      </c>
      <c r="H3599" s="1">
        <v>139695</v>
      </c>
      <c r="I3599" s="1">
        <v>139507</v>
      </c>
      <c r="J3599" s="1">
        <v>139507</v>
      </c>
      <c r="K3599" s="1">
        <v>69753.5</v>
      </c>
    </row>
    <row r="3600" spans="1:11" x14ac:dyDescent="0.25">
      <c r="A3600" t="s">
        <v>16020</v>
      </c>
      <c r="B3600" t="s">
        <v>16019</v>
      </c>
      <c r="C3600" t="s">
        <v>16018</v>
      </c>
      <c r="D3600" t="s">
        <v>16017</v>
      </c>
      <c r="E3600" t="s">
        <v>13338</v>
      </c>
      <c r="F3600" t="s">
        <v>4</v>
      </c>
      <c r="G3600" s="2">
        <v>42955</v>
      </c>
      <c r="H3600" s="1">
        <v>534730</v>
      </c>
      <c r="J3600" s="1">
        <v>534730</v>
      </c>
      <c r="K3600" s="1">
        <v>220511</v>
      </c>
    </row>
    <row r="3601" spans="1:11" x14ac:dyDescent="0.25">
      <c r="A3601" t="s">
        <v>16016</v>
      </c>
      <c r="B3601" t="s">
        <v>16015</v>
      </c>
      <c r="C3601" t="s">
        <v>16014</v>
      </c>
      <c r="D3601" t="s">
        <v>16013</v>
      </c>
      <c r="E3601" t="s">
        <v>13338</v>
      </c>
      <c r="F3601" t="s">
        <v>10658</v>
      </c>
      <c r="G3601" s="2">
        <v>42830</v>
      </c>
      <c r="H3601" s="1">
        <v>3186</v>
      </c>
      <c r="I3601" s="1">
        <v>3080</v>
      </c>
      <c r="J3601" s="1">
        <v>3080</v>
      </c>
      <c r="K3601" s="1">
        <v>1540</v>
      </c>
    </row>
    <row r="3602" spans="1:11" x14ac:dyDescent="0.25">
      <c r="A3602" t="s">
        <v>16012</v>
      </c>
      <c r="B3602" t="s">
        <v>16011</v>
      </c>
      <c r="C3602" t="s">
        <v>16010</v>
      </c>
      <c r="D3602" t="s">
        <v>16009</v>
      </c>
      <c r="E3602" t="s">
        <v>13338</v>
      </c>
      <c r="F3602" t="s">
        <v>10658</v>
      </c>
      <c r="G3602" s="2">
        <v>42954</v>
      </c>
      <c r="H3602" s="1">
        <v>51036</v>
      </c>
      <c r="I3602" s="1">
        <v>51035</v>
      </c>
      <c r="J3602" s="1">
        <v>51035</v>
      </c>
      <c r="K3602" s="1">
        <v>25517.5</v>
      </c>
    </row>
    <row r="3603" spans="1:11" x14ac:dyDescent="0.25">
      <c r="A3603" t="s">
        <v>16008</v>
      </c>
      <c r="B3603" t="s">
        <v>16007</v>
      </c>
      <c r="C3603" t="s">
        <v>4551</v>
      </c>
      <c r="D3603" t="s">
        <v>4550</v>
      </c>
      <c r="E3603" t="s">
        <v>13338</v>
      </c>
      <c r="F3603" t="s">
        <v>10658</v>
      </c>
      <c r="G3603" s="2">
        <v>42830</v>
      </c>
      <c r="H3603" s="1">
        <v>15657</v>
      </c>
      <c r="I3603" s="1">
        <v>15657</v>
      </c>
      <c r="J3603" s="1">
        <v>15657</v>
      </c>
      <c r="K3603" s="1">
        <v>7828.5</v>
      </c>
    </row>
    <row r="3604" spans="1:11" x14ac:dyDescent="0.25">
      <c r="A3604" t="s">
        <v>16006</v>
      </c>
      <c r="B3604" t="s">
        <v>16005</v>
      </c>
      <c r="C3604" t="s">
        <v>16004</v>
      </c>
      <c r="D3604" t="s">
        <v>16003</v>
      </c>
      <c r="E3604" t="s">
        <v>13338</v>
      </c>
      <c r="F3604" t="s">
        <v>10658</v>
      </c>
      <c r="G3604" s="2">
        <v>42969</v>
      </c>
      <c r="H3604" s="1">
        <v>20790</v>
      </c>
      <c r="I3604" s="1">
        <v>17820</v>
      </c>
      <c r="J3604" s="1">
        <v>17820</v>
      </c>
      <c r="K3604" s="1">
        <v>8910</v>
      </c>
    </row>
    <row r="3605" spans="1:11" x14ac:dyDescent="0.25">
      <c r="A3605" t="s">
        <v>16002</v>
      </c>
      <c r="B3605" t="s">
        <v>16001</v>
      </c>
      <c r="C3605" t="s">
        <v>16000</v>
      </c>
      <c r="D3605" t="s">
        <v>15999</v>
      </c>
      <c r="E3605" t="s">
        <v>13338</v>
      </c>
      <c r="F3605" t="s">
        <v>10658</v>
      </c>
      <c r="G3605" s="2">
        <v>42999</v>
      </c>
      <c r="H3605" s="1">
        <v>14130</v>
      </c>
      <c r="I3605" s="1">
        <v>13973</v>
      </c>
      <c r="J3605" s="1">
        <v>13973</v>
      </c>
      <c r="K3605" s="1">
        <v>5667.2</v>
      </c>
    </row>
    <row r="3606" spans="1:11" x14ac:dyDescent="0.25">
      <c r="A3606" t="s">
        <v>15998</v>
      </c>
      <c r="B3606" t="s">
        <v>15997</v>
      </c>
      <c r="C3606" t="s">
        <v>15996</v>
      </c>
      <c r="D3606" t="s">
        <v>15995</v>
      </c>
      <c r="E3606" t="s">
        <v>13338</v>
      </c>
      <c r="F3606" t="s">
        <v>10658</v>
      </c>
      <c r="G3606" s="2">
        <v>42971</v>
      </c>
      <c r="H3606" s="1">
        <v>366952</v>
      </c>
      <c r="I3606" s="1">
        <v>363794</v>
      </c>
      <c r="J3606" s="1">
        <v>363794</v>
      </c>
      <c r="K3606" s="1">
        <v>154370.70000000001</v>
      </c>
    </row>
    <row r="3607" spans="1:11" x14ac:dyDescent="0.25">
      <c r="A3607" t="s">
        <v>15994</v>
      </c>
      <c r="B3607" t="s">
        <v>15993</v>
      </c>
      <c r="C3607" t="s">
        <v>15992</v>
      </c>
      <c r="D3607" t="s">
        <v>15991</v>
      </c>
      <c r="E3607" t="s">
        <v>13338</v>
      </c>
      <c r="F3607" t="s">
        <v>10658</v>
      </c>
      <c r="G3607" s="2">
        <v>43011</v>
      </c>
      <c r="H3607" s="1">
        <v>2730</v>
      </c>
      <c r="I3607" s="1">
        <v>2729</v>
      </c>
      <c r="J3607" s="1">
        <v>2729</v>
      </c>
      <c r="K3607" s="1">
        <v>1091.5999999999999</v>
      </c>
    </row>
    <row r="3608" spans="1:11" x14ac:dyDescent="0.25">
      <c r="A3608" t="s">
        <v>15990</v>
      </c>
      <c r="B3608" t="s">
        <v>15989</v>
      </c>
      <c r="C3608" t="s">
        <v>15988</v>
      </c>
      <c r="D3608" t="s">
        <v>15987</v>
      </c>
      <c r="E3608" t="s">
        <v>13338</v>
      </c>
      <c r="F3608" t="s">
        <v>10658</v>
      </c>
      <c r="G3608" s="2">
        <v>42969</v>
      </c>
      <c r="H3608" s="1">
        <v>31964</v>
      </c>
      <c r="I3608" s="1">
        <v>31949</v>
      </c>
      <c r="J3608" s="1">
        <v>31949</v>
      </c>
      <c r="K3608" s="1">
        <v>12779.6</v>
      </c>
    </row>
    <row r="3609" spans="1:11" x14ac:dyDescent="0.25">
      <c r="A3609" t="s">
        <v>15986</v>
      </c>
      <c r="B3609" t="s">
        <v>15985</v>
      </c>
      <c r="C3609" t="s">
        <v>15984</v>
      </c>
      <c r="D3609" t="s">
        <v>15983</v>
      </c>
      <c r="E3609" t="s">
        <v>13338</v>
      </c>
      <c r="F3609" t="s">
        <v>10658</v>
      </c>
      <c r="G3609" s="2">
        <v>42873</v>
      </c>
      <c r="H3609" s="1">
        <v>788595</v>
      </c>
      <c r="I3609" s="1">
        <v>765860</v>
      </c>
      <c r="J3609" s="1">
        <v>765860</v>
      </c>
      <c r="K3609" s="1">
        <v>339054.3</v>
      </c>
    </row>
    <row r="3610" spans="1:11" x14ac:dyDescent="0.25">
      <c r="A3610" t="s">
        <v>15982</v>
      </c>
      <c r="B3610" t="s">
        <v>15981</v>
      </c>
      <c r="C3610" t="s">
        <v>15980</v>
      </c>
      <c r="D3610" t="s">
        <v>15979</v>
      </c>
      <c r="E3610" t="s">
        <v>13338</v>
      </c>
      <c r="F3610" t="s">
        <v>10658</v>
      </c>
      <c r="G3610" s="2">
        <v>42958</v>
      </c>
      <c r="H3610" s="1">
        <v>54729</v>
      </c>
      <c r="I3610" s="1">
        <v>54499</v>
      </c>
      <c r="J3610" s="1">
        <v>54499</v>
      </c>
      <c r="K3610" s="1">
        <v>27249.5</v>
      </c>
    </row>
    <row r="3611" spans="1:11" x14ac:dyDescent="0.25">
      <c r="A3611" t="s">
        <v>15978</v>
      </c>
      <c r="B3611" t="s">
        <v>15977</v>
      </c>
      <c r="C3611" t="s">
        <v>15976</v>
      </c>
      <c r="D3611" t="s">
        <v>15975</v>
      </c>
      <c r="E3611" t="s">
        <v>13338</v>
      </c>
      <c r="F3611" t="s">
        <v>10658</v>
      </c>
      <c r="G3611" s="2">
        <v>42969</v>
      </c>
      <c r="H3611" s="1">
        <v>446414</v>
      </c>
      <c r="I3611" s="1">
        <v>440422</v>
      </c>
      <c r="J3611" s="1">
        <v>440422</v>
      </c>
      <c r="K3611" s="1">
        <v>189850.4</v>
      </c>
    </row>
    <row r="3612" spans="1:11" x14ac:dyDescent="0.25">
      <c r="A3612" t="s">
        <v>15974</v>
      </c>
      <c r="B3612" t="s">
        <v>15973</v>
      </c>
      <c r="C3612" t="s">
        <v>9462</v>
      </c>
      <c r="D3612" t="s">
        <v>9461</v>
      </c>
      <c r="E3612" t="s">
        <v>13338</v>
      </c>
      <c r="F3612" t="s">
        <v>10658</v>
      </c>
      <c r="G3612" s="2">
        <v>43040</v>
      </c>
      <c r="H3612" s="1">
        <v>776258</v>
      </c>
      <c r="I3612" s="1">
        <v>776079</v>
      </c>
      <c r="J3612" s="1">
        <v>776079</v>
      </c>
      <c r="K3612" s="1">
        <v>388039.5</v>
      </c>
    </row>
    <row r="3613" spans="1:11" x14ac:dyDescent="0.25">
      <c r="A3613" t="s">
        <v>15972</v>
      </c>
      <c r="B3613" t="s">
        <v>15971</v>
      </c>
      <c r="C3613" t="s">
        <v>15970</v>
      </c>
      <c r="D3613" t="s">
        <v>15969</v>
      </c>
      <c r="E3613" t="s">
        <v>13338</v>
      </c>
      <c r="F3613" t="s">
        <v>4</v>
      </c>
      <c r="G3613" s="2">
        <v>42956</v>
      </c>
      <c r="H3613" s="1">
        <v>22110</v>
      </c>
      <c r="J3613" s="1">
        <v>22110</v>
      </c>
      <c r="K3613" s="1">
        <v>11055</v>
      </c>
    </row>
    <row r="3614" spans="1:11" x14ac:dyDescent="0.25">
      <c r="A3614" t="s">
        <v>15968</v>
      </c>
      <c r="B3614" t="s">
        <v>15967</v>
      </c>
      <c r="C3614" t="s">
        <v>15966</v>
      </c>
      <c r="D3614" t="s">
        <v>15965</v>
      </c>
      <c r="E3614" t="s">
        <v>13338</v>
      </c>
      <c r="F3614" t="s">
        <v>4</v>
      </c>
      <c r="G3614" s="2">
        <v>43073</v>
      </c>
      <c r="H3614" s="1">
        <v>12150</v>
      </c>
      <c r="I3614" s="1">
        <v>11894</v>
      </c>
      <c r="J3614" s="1">
        <v>11894</v>
      </c>
      <c r="K3614" s="1">
        <v>5493.8</v>
      </c>
    </row>
    <row r="3615" spans="1:11" x14ac:dyDescent="0.25">
      <c r="A3615" t="s">
        <v>15964</v>
      </c>
      <c r="B3615" t="s">
        <v>15963</v>
      </c>
      <c r="C3615" t="s">
        <v>15962</v>
      </c>
      <c r="D3615" t="s">
        <v>15961</v>
      </c>
      <c r="E3615" t="s">
        <v>13338</v>
      </c>
      <c r="F3615" t="s">
        <v>10658</v>
      </c>
      <c r="G3615" s="2">
        <v>42989</v>
      </c>
      <c r="I3615" s="1">
        <v>11084</v>
      </c>
      <c r="J3615" s="1">
        <v>11084</v>
      </c>
      <c r="K3615" s="1">
        <v>5542</v>
      </c>
    </row>
    <row r="3616" spans="1:11" x14ac:dyDescent="0.25">
      <c r="A3616" t="s">
        <v>15960</v>
      </c>
      <c r="B3616" t="s">
        <v>15959</v>
      </c>
      <c r="C3616" t="s">
        <v>10007</v>
      </c>
      <c r="D3616" t="s">
        <v>10006</v>
      </c>
      <c r="E3616" t="s">
        <v>13338</v>
      </c>
      <c r="F3616" t="s">
        <v>10658</v>
      </c>
      <c r="G3616" s="2">
        <v>43014</v>
      </c>
      <c r="I3616" s="1">
        <v>76390</v>
      </c>
      <c r="J3616" s="1">
        <v>76390</v>
      </c>
      <c r="K3616" s="1">
        <v>30556</v>
      </c>
    </row>
    <row r="3617" spans="1:11" x14ac:dyDescent="0.25">
      <c r="A3617" t="s">
        <v>15958</v>
      </c>
      <c r="B3617" t="s">
        <v>15957</v>
      </c>
      <c r="C3617" t="s">
        <v>4529</v>
      </c>
      <c r="D3617" t="s">
        <v>4528</v>
      </c>
      <c r="E3617" t="s">
        <v>13338</v>
      </c>
      <c r="F3617" t="s">
        <v>4</v>
      </c>
      <c r="G3617" s="2">
        <v>43014</v>
      </c>
      <c r="I3617" s="1">
        <v>129587</v>
      </c>
      <c r="J3617" s="1">
        <v>129587</v>
      </c>
      <c r="K3617" s="1">
        <v>51834.8</v>
      </c>
    </row>
    <row r="3618" spans="1:11" x14ac:dyDescent="0.25">
      <c r="A3618" t="s">
        <v>15956</v>
      </c>
      <c r="B3618" t="s">
        <v>15955</v>
      </c>
      <c r="C3618" t="s">
        <v>15954</v>
      </c>
      <c r="D3618" t="s">
        <v>15953</v>
      </c>
      <c r="E3618" t="s">
        <v>13338</v>
      </c>
      <c r="F3618" t="s">
        <v>10658</v>
      </c>
      <c r="G3618" s="2">
        <v>43046</v>
      </c>
      <c r="I3618" s="1">
        <v>63376</v>
      </c>
      <c r="J3618" s="1">
        <v>63376</v>
      </c>
      <c r="K3618" s="1">
        <v>25350.400000000001</v>
      </c>
    </row>
    <row r="3619" spans="1:11" x14ac:dyDescent="0.25">
      <c r="A3619" t="s">
        <v>15952</v>
      </c>
      <c r="B3619" t="s">
        <v>15951</v>
      </c>
      <c r="C3619" t="s">
        <v>4659</v>
      </c>
      <c r="D3619" t="s">
        <v>15950</v>
      </c>
      <c r="E3619" t="s">
        <v>13338</v>
      </c>
      <c r="F3619" t="s">
        <v>10658</v>
      </c>
      <c r="G3619" s="2">
        <v>42993</v>
      </c>
      <c r="H3619" s="1">
        <v>4677</v>
      </c>
      <c r="I3619" s="1">
        <v>4517</v>
      </c>
      <c r="J3619" s="1">
        <v>4517</v>
      </c>
      <c r="K3619" s="1">
        <v>2258.5</v>
      </c>
    </row>
    <row r="3620" spans="1:11" x14ac:dyDescent="0.25">
      <c r="A3620" t="s">
        <v>15949</v>
      </c>
      <c r="B3620" t="s">
        <v>15948</v>
      </c>
      <c r="C3620" t="s">
        <v>2504</v>
      </c>
      <c r="D3620" t="s">
        <v>2503</v>
      </c>
      <c r="E3620" t="s">
        <v>13338</v>
      </c>
      <c r="F3620" t="s">
        <v>4</v>
      </c>
      <c r="G3620" s="2">
        <v>42999</v>
      </c>
      <c r="I3620" s="1">
        <v>575638</v>
      </c>
      <c r="J3620" s="1">
        <v>575638</v>
      </c>
      <c r="K3620" s="1">
        <v>242611.1</v>
      </c>
    </row>
    <row r="3621" spans="1:11" x14ac:dyDescent="0.25">
      <c r="A3621" t="s">
        <v>15947</v>
      </c>
      <c r="B3621" t="s">
        <v>15946</v>
      </c>
      <c r="C3621" t="s">
        <v>15945</v>
      </c>
      <c r="D3621" t="s">
        <v>15944</v>
      </c>
      <c r="E3621" t="s">
        <v>13338</v>
      </c>
      <c r="F3621" t="s">
        <v>4</v>
      </c>
      <c r="G3621" s="2">
        <v>43046</v>
      </c>
      <c r="I3621" s="1">
        <v>2071</v>
      </c>
      <c r="J3621" s="1">
        <v>2071</v>
      </c>
      <c r="K3621" s="1">
        <v>828.4</v>
      </c>
    </row>
    <row r="3622" spans="1:11" x14ac:dyDescent="0.25">
      <c r="A3622" t="s">
        <v>15943</v>
      </c>
      <c r="B3622" t="s">
        <v>15942</v>
      </c>
      <c r="C3622" t="s">
        <v>15941</v>
      </c>
      <c r="D3622" t="s">
        <v>15940</v>
      </c>
      <c r="E3622" t="s">
        <v>13338</v>
      </c>
      <c r="F3622" t="s">
        <v>10658</v>
      </c>
      <c r="G3622" s="2">
        <v>42958</v>
      </c>
      <c r="H3622" s="1">
        <v>45046</v>
      </c>
      <c r="I3622" s="1">
        <v>43514</v>
      </c>
      <c r="J3622" s="1">
        <v>43514</v>
      </c>
      <c r="K3622" s="1">
        <v>21757</v>
      </c>
    </row>
    <row r="3623" spans="1:11" x14ac:dyDescent="0.25">
      <c r="A3623" t="s">
        <v>15939</v>
      </c>
      <c r="B3623" t="s">
        <v>15938</v>
      </c>
      <c r="C3623" t="s">
        <v>8779</v>
      </c>
      <c r="D3623" t="s">
        <v>8778</v>
      </c>
      <c r="E3623" t="s">
        <v>13338</v>
      </c>
      <c r="F3623" t="s">
        <v>10658</v>
      </c>
      <c r="G3623" s="2">
        <v>43004</v>
      </c>
      <c r="H3623" s="1">
        <v>57524</v>
      </c>
      <c r="I3623" s="1">
        <v>57495</v>
      </c>
      <c r="J3623" s="1">
        <v>57495</v>
      </c>
      <c r="K3623" s="1">
        <v>22998</v>
      </c>
    </row>
    <row r="3624" spans="1:11" x14ac:dyDescent="0.25">
      <c r="A3624" t="s">
        <v>15937</v>
      </c>
      <c r="B3624" t="s">
        <v>15936</v>
      </c>
      <c r="C3624" t="s">
        <v>7994</v>
      </c>
      <c r="D3624" t="s">
        <v>7993</v>
      </c>
      <c r="E3624" t="s">
        <v>13338</v>
      </c>
      <c r="F3624" t="s">
        <v>10658</v>
      </c>
      <c r="G3624" s="2">
        <v>42830</v>
      </c>
      <c r="H3624" s="1">
        <v>878045</v>
      </c>
      <c r="I3624" s="1">
        <v>864589</v>
      </c>
      <c r="J3624" s="1">
        <v>864589</v>
      </c>
      <c r="K3624" s="1">
        <v>355367.7</v>
      </c>
    </row>
    <row r="3625" spans="1:11" x14ac:dyDescent="0.25">
      <c r="A3625" t="s">
        <v>15935</v>
      </c>
      <c r="B3625" t="s">
        <v>15934</v>
      </c>
      <c r="C3625" t="s">
        <v>3768</v>
      </c>
      <c r="D3625" t="s">
        <v>3767</v>
      </c>
      <c r="E3625" t="s">
        <v>13338</v>
      </c>
      <c r="F3625" t="s">
        <v>4</v>
      </c>
      <c r="G3625" s="2">
        <v>42956</v>
      </c>
      <c r="I3625" s="1">
        <v>14017</v>
      </c>
      <c r="J3625" s="1">
        <v>14017</v>
      </c>
      <c r="K3625" s="1">
        <v>7008.5</v>
      </c>
    </row>
    <row r="3626" spans="1:11" x14ac:dyDescent="0.25">
      <c r="A3626" t="s">
        <v>15933</v>
      </c>
      <c r="B3626" t="s">
        <v>15932</v>
      </c>
      <c r="C3626" t="s">
        <v>15931</v>
      </c>
      <c r="D3626" t="s">
        <v>15930</v>
      </c>
      <c r="E3626" t="s">
        <v>13338</v>
      </c>
      <c r="F3626" t="s">
        <v>10658</v>
      </c>
      <c r="G3626" s="2">
        <v>42873</v>
      </c>
      <c r="H3626" s="1">
        <v>10276</v>
      </c>
      <c r="I3626" s="1">
        <v>7504</v>
      </c>
      <c r="J3626" s="1">
        <v>7504</v>
      </c>
      <c r="K3626" s="1">
        <v>3752</v>
      </c>
    </row>
    <row r="3627" spans="1:11" x14ac:dyDescent="0.25">
      <c r="A3627" t="s">
        <v>15929</v>
      </c>
      <c r="B3627" t="s">
        <v>15928</v>
      </c>
      <c r="C3627" t="s">
        <v>15927</v>
      </c>
      <c r="D3627" t="s">
        <v>15926</v>
      </c>
      <c r="E3627" t="s">
        <v>13338</v>
      </c>
      <c r="F3627" t="s">
        <v>4</v>
      </c>
      <c r="G3627" s="2">
        <v>42977</v>
      </c>
      <c r="H3627" s="1">
        <v>49873</v>
      </c>
      <c r="J3627" s="1">
        <v>49873</v>
      </c>
      <c r="K3627" s="1">
        <v>24936.5</v>
      </c>
    </row>
    <row r="3628" spans="1:11" x14ac:dyDescent="0.25">
      <c r="A3628" t="s">
        <v>15925</v>
      </c>
      <c r="B3628" t="s">
        <v>15924</v>
      </c>
      <c r="C3628" t="s">
        <v>15923</v>
      </c>
      <c r="D3628" t="s">
        <v>15922</v>
      </c>
      <c r="E3628" t="s">
        <v>13338</v>
      </c>
      <c r="F3628" t="s">
        <v>10658</v>
      </c>
      <c r="G3628" s="2">
        <v>42873</v>
      </c>
      <c r="H3628" s="1">
        <v>21686</v>
      </c>
      <c r="I3628" s="1">
        <v>21675</v>
      </c>
      <c r="J3628" s="1">
        <v>21675</v>
      </c>
      <c r="K3628" s="1">
        <v>8670</v>
      </c>
    </row>
    <row r="3629" spans="1:11" x14ac:dyDescent="0.25">
      <c r="A3629" t="s">
        <v>15921</v>
      </c>
      <c r="B3629" t="s">
        <v>15920</v>
      </c>
      <c r="C3629" t="s">
        <v>15919</v>
      </c>
      <c r="D3629" t="s">
        <v>15918</v>
      </c>
      <c r="E3629" t="s">
        <v>13338</v>
      </c>
      <c r="F3629" t="s">
        <v>10658</v>
      </c>
      <c r="G3629" s="2">
        <v>42873</v>
      </c>
      <c r="H3629" s="1">
        <v>62740</v>
      </c>
      <c r="I3629" s="1">
        <v>62173</v>
      </c>
      <c r="J3629" s="1">
        <v>62173</v>
      </c>
      <c r="K3629" s="1">
        <v>31086.5</v>
      </c>
    </row>
    <row r="3630" spans="1:11" x14ac:dyDescent="0.25">
      <c r="A3630" t="s">
        <v>15917</v>
      </c>
      <c r="B3630" t="s">
        <v>15916</v>
      </c>
      <c r="C3630" t="s">
        <v>15915</v>
      </c>
      <c r="D3630" t="s">
        <v>15914</v>
      </c>
      <c r="E3630" t="s">
        <v>13338</v>
      </c>
      <c r="F3630" t="s">
        <v>10658</v>
      </c>
      <c r="G3630" s="2">
        <v>42830</v>
      </c>
      <c r="H3630" s="1">
        <v>397864</v>
      </c>
      <c r="I3630" s="1">
        <v>398550</v>
      </c>
      <c r="J3630" s="1">
        <v>398550</v>
      </c>
      <c r="K3630" s="1">
        <v>198686.6</v>
      </c>
    </row>
    <row r="3631" spans="1:11" x14ac:dyDescent="0.25">
      <c r="A3631" t="s">
        <v>15913</v>
      </c>
      <c r="B3631" t="s">
        <v>15912</v>
      </c>
      <c r="C3631" t="s">
        <v>11340</v>
      </c>
      <c r="D3631" t="s">
        <v>11339</v>
      </c>
      <c r="E3631" t="s">
        <v>13338</v>
      </c>
      <c r="F3631" t="s">
        <v>4</v>
      </c>
      <c r="G3631" s="2">
        <v>42873</v>
      </c>
      <c r="H3631" s="1">
        <v>47906</v>
      </c>
      <c r="I3631" s="1">
        <v>33349</v>
      </c>
      <c r="J3631" s="1">
        <v>33349</v>
      </c>
      <c r="K3631" s="1">
        <v>20174.5</v>
      </c>
    </row>
    <row r="3632" spans="1:11" x14ac:dyDescent="0.25">
      <c r="A3632" t="s">
        <v>15911</v>
      </c>
      <c r="B3632" t="s">
        <v>15910</v>
      </c>
      <c r="C3632" t="s">
        <v>15909</v>
      </c>
      <c r="D3632" t="s">
        <v>15908</v>
      </c>
      <c r="E3632" t="s">
        <v>13338</v>
      </c>
      <c r="F3632" t="s">
        <v>10658</v>
      </c>
      <c r="G3632" s="2">
        <v>42993</v>
      </c>
      <c r="H3632" s="1">
        <v>45442</v>
      </c>
      <c r="I3632" s="1">
        <v>45419</v>
      </c>
      <c r="J3632" s="1">
        <v>45419</v>
      </c>
      <c r="K3632" s="1">
        <v>22709.5</v>
      </c>
    </row>
    <row r="3633" spans="1:11" x14ac:dyDescent="0.25">
      <c r="A3633" t="s">
        <v>15907</v>
      </c>
      <c r="B3633" t="s">
        <v>15906</v>
      </c>
      <c r="C3633" t="s">
        <v>15905</v>
      </c>
      <c r="D3633" t="s">
        <v>15904</v>
      </c>
      <c r="E3633" t="s">
        <v>13338</v>
      </c>
      <c r="F3633" t="s">
        <v>10658</v>
      </c>
      <c r="G3633" s="2">
        <v>42970</v>
      </c>
      <c r="H3633" s="1">
        <v>29186</v>
      </c>
      <c r="I3633" s="1">
        <v>29171</v>
      </c>
      <c r="J3633" s="1">
        <v>29171</v>
      </c>
      <c r="K3633" s="1">
        <v>11668.4</v>
      </c>
    </row>
    <row r="3634" spans="1:11" x14ac:dyDescent="0.25">
      <c r="A3634" t="s">
        <v>15903</v>
      </c>
      <c r="B3634" t="s">
        <v>15902</v>
      </c>
      <c r="C3634" t="s">
        <v>15901</v>
      </c>
      <c r="D3634" t="s">
        <v>15900</v>
      </c>
      <c r="E3634" t="s">
        <v>13338</v>
      </c>
      <c r="F3634" t="s">
        <v>4</v>
      </c>
      <c r="G3634" s="2">
        <v>43005</v>
      </c>
      <c r="H3634" s="1">
        <v>12096</v>
      </c>
      <c r="J3634" s="1">
        <v>12096</v>
      </c>
      <c r="K3634" s="1">
        <v>6048</v>
      </c>
    </row>
    <row r="3635" spans="1:11" x14ac:dyDescent="0.25">
      <c r="A3635" t="s">
        <v>15899</v>
      </c>
      <c r="B3635" t="s">
        <v>15898</v>
      </c>
      <c r="C3635" t="s">
        <v>15897</v>
      </c>
      <c r="D3635" t="s">
        <v>15896</v>
      </c>
      <c r="E3635" t="s">
        <v>13338</v>
      </c>
      <c r="F3635" t="s">
        <v>10658</v>
      </c>
      <c r="G3635" s="2">
        <v>42955</v>
      </c>
      <c r="H3635" s="1">
        <v>243255</v>
      </c>
      <c r="I3635" s="1">
        <v>243255</v>
      </c>
      <c r="J3635" s="1">
        <v>243255</v>
      </c>
      <c r="K3635" s="1">
        <v>97992.4</v>
      </c>
    </row>
    <row r="3636" spans="1:11" x14ac:dyDescent="0.25">
      <c r="A3636" t="s">
        <v>15895</v>
      </c>
      <c r="B3636" t="s">
        <v>15894</v>
      </c>
      <c r="C3636" t="s">
        <v>15893</v>
      </c>
      <c r="D3636" t="s">
        <v>15892</v>
      </c>
      <c r="E3636" t="s">
        <v>13338</v>
      </c>
      <c r="F3636" t="s">
        <v>10658</v>
      </c>
      <c r="G3636" s="2">
        <v>43011</v>
      </c>
      <c r="H3636" s="1">
        <v>251368</v>
      </c>
      <c r="I3636" s="1">
        <v>158760</v>
      </c>
      <c r="J3636" s="1">
        <v>158760</v>
      </c>
      <c r="K3636" s="1">
        <v>79380</v>
      </c>
    </row>
    <row r="3637" spans="1:11" x14ac:dyDescent="0.25">
      <c r="A3637" t="s">
        <v>15891</v>
      </c>
      <c r="B3637" t="s">
        <v>15890</v>
      </c>
      <c r="C3637" t="s">
        <v>15889</v>
      </c>
      <c r="D3637" t="s">
        <v>15888</v>
      </c>
      <c r="E3637" t="s">
        <v>13338</v>
      </c>
      <c r="F3637" t="s">
        <v>10658</v>
      </c>
      <c r="G3637" s="2">
        <v>42873</v>
      </c>
      <c r="H3637" s="1">
        <v>476133</v>
      </c>
      <c r="I3637" s="1">
        <v>463842</v>
      </c>
      <c r="J3637" s="1">
        <v>463842</v>
      </c>
      <c r="K3637" s="1">
        <v>194234.8</v>
      </c>
    </row>
    <row r="3638" spans="1:11" x14ac:dyDescent="0.25">
      <c r="A3638" t="s">
        <v>15887</v>
      </c>
      <c r="B3638" t="s">
        <v>15886</v>
      </c>
      <c r="C3638" t="s">
        <v>15885</v>
      </c>
      <c r="D3638" t="s">
        <v>15884</v>
      </c>
      <c r="E3638" t="s">
        <v>13338</v>
      </c>
      <c r="F3638" t="s">
        <v>10658</v>
      </c>
      <c r="G3638" s="2">
        <v>42964</v>
      </c>
      <c r="H3638" s="1">
        <v>89950</v>
      </c>
      <c r="I3638" s="1">
        <v>85436</v>
      </c>
      <c r="J3638" s="1">
        <v>85436</v>
      </c>
      <c r="K3638" s="1">
        <v>36836.1</v>
      </c>
    </row>
    <row r="3639" spans="1:11" x14ac:dyDescent="0.25">
      <c r="A3639" t="s">
        <v>15883</v>
      </c>
      <c r="B3639" t="s">
        <v>15882</v>
      </c>
      <c r="C3639" t="s">
        <v>15881</v>
      </c>
      <c r="D3639" t="s">
        <v>15880</v>
      </c>
      <c r="E3639" t="s">
        <v>13338</v>
      </c>
      <c r="F3639" t="s">
        <v>10658</v>
      </c>
      <c r="G3639" s="2">
        <v>42956</v>
      </c>
      <c r="I3639" s="1">
        <v>3128</v>
      </c>
      <c r="J3639" s="1">
        <v>3128</v>
      </c>
      <c r="K3639" s="1">
        <v>1251.2</v>
      </c>
    </row>
    <row r="3640" spans="1:11" x14ac:dyDescent="0.25">
      <c r="A3640" t="s">
        <v>15879</v>
      </c>
      <c r="B3640" t="s">
        <v>15878</v>
      </c>
      <c r="C3640" t="s">
        <v>15877</v>
      </c>
      <c r="D3640" t="s">
        <v>15876</v>
      </c>
      <c r="E3640" t="s">
        <v>13338</v>
      </c>
      <c r="F3640" t="s">
        <v>10658</v>
      </c>
      <c r="G3640" s="2">
        <v>43003</v>
      </c>
      <c r="H3640" s="1">
        <v>1968408</v>
      </c>
      <c r="I3640" s="1">
        <v>1928045</v>
      </c>
      <c r="J3640" s="1">
        <v>1928045</v>
      </c>
      <c r="K3640" s="1">
        <v>820124.7</v>
      </c>
    </row>
    <row r="3641" spans="1:11" x14ac:dyDescent="0.25">
      <c r="A3641" t="s">
        <v>15875</v>
      </c>
      <c r="B3641" t="s">
        <v>15874</v>
      </c>
      <c r="C3641" t="s">
        <v>859</v>
      </c>
      <c r="D3641" t="s">
        <v>858</v>
      </c>
      <c r="E3641" t="s">
        <v>13338</v>
      </c>
      <c r="F3641" t="s">
        <v>10658</v>
      </c>
      <c r="G3641" s="2">
        <v>43011</v>
      </c>
      <c r="H3641" s="1">
        <v>429806</v>
      </c>
      <c r="I3641" s="1">
        <v>415806</v>
      </c>
      <c r="J3641" s="1">
        <v>415806</v>
      </c>
      <c r="K3641" s="1">
        <v>169122.4</v>
      </c>
    </row>
    <row r="3642" spans="1:11" x14ac:dyDescent="0.25">
      <c r="A3642" t="s">
        <v>15873</v>
      </c>
      <c r="B3642" t="s">
        <v>15872</v>
      </c>
      <c r="C3642" t="s">
        <v>15871</v>
      </c>
      <c r="D3642" t="s">
        <v>15870</v>
      </c>
      <c r="E3642" t="s">
        <v>13338</v>
      </c>
      <c r="F3642" t="s">
        <v>4</v>
      </c>
      <c r="G3642" s="2">
        <v>42873</v>
      </c>
      <c r="H3642" s="1">
        <v>6500</v>
      </c>
      <c r="I3642" s="1">
        <v>2000</v>
      </c>
      <c r="J3642" s="1">
        <v>2000</v>
      </c>
      <c r="K3642" s="1">
        <v>1000</v>
      </c>
    </row>
    <row r="3643" spans="1:11" x14ac:dyDescent="0.25">
      <c r="A3643" t="s">
        <v>15869</v>
      </c>
      <c r="B3643" t="s">
        <v>15868</v>
      </c>
      <c r="C3643" t="s">
        <v>15867</v>
      </c>
      <c r="D3643" t="s">
        <v>15866</v>
      </c>
      <c r="E3643" t="s">
        <v>13338</v>
      </c>
      <c r="F3643" t="s">
        <v>10658</v>
      </c>
      <c r="G3643" s="2">
        <v>42873</v>
      </c>
      <c r="H3643" s="1">
        <v>57503</v>
      </c>
      <c r="I3643" s="1">
        <v>48928</v>
      </c>
      <c r="J3643" s="1">
        <v>48928</v>
      </c>
      <c r="K3643" s="1">
        <v>24464</v>
      </c>
    </row>
    <row r="3644" spans="1:11" x14ac:dyDescent="0.25">
      <c r="A3644" t="s">
        <v>15865</v>
      </c>
      <c r="B3644" t="s">
        <v>15864</v>
      </c>
      <c r="C3644" t="s">
        <v>4327</v>
      </c>
      <c r="D3644" t="s">
        <v>4326</v>
      </c>
      <c r="E3644" t="s">
        <v>13338</v>
      </c>
      <c r="F3644" t="s">
        <v>10658</v>
      </c>
      <c r="G3644" s="2">
        <v>42948</v>
      </c>
      <c r="H3644" s="1">
        <v>389132</v>
      </c>
      <c r="I3644" s="1">
        <v>386579</v>
      </c>
      <c r="J3644" s="1">
        <v>386579</v>
      </c>
      <c r="K3644" s="1">
        <v>162621.4</v>
      </c>
    </row>
    <row r="3645" spans="1:11" x14ac:dyDescent="0.25">
      <c r="A3645" t="s">
        <v>15863</v>
      </c>
      <c r="B3645" t="s">
        <v>15862</v>
      </c>
      <c r="C3645" t="s">
        <v>15861</v>
      </c>
      <c r="D3645" t="s">
        <v>15860</v>
      </c>
      <c r="E3645" t="s">
        <v>13338</v>
      </c>
      <c r="F3645" t="s">
        <v>10658</v>
      </c>
      <c r="G3645" s="2">
        <v>42954</v>
      </c>
      <c r="H3645" s="1">
        <v>47249</v>
      </c>
      <c r="I3645" s="1">
        <v>47249</v>
      </c>
      <c r="J3645" s="1">
        <v>47249</v>
      </c>
      <c r="K3645" s="1">
        <v>20347.599999999999</v>
      </c>
    </row>
    <row r="3646" spans="1:11" x14ac:dyDescent="0.25">
      <c r="A3646" t="s">
        <v>15859</v>
      </c>
      <c r="B3646" t="s">
        <v>15858</v>
      </c>
      <c r="C3646" t="s">
        <v>15857</v>
      </c>
      <c r="D3646" t="s">
        <v>15856</v>
      </c>
      <c r="E3646" t="s">
        <v>13338</v>
      </c>
      <c r="F3646" t="s">
        <v>10658</v>
      </c>
      <c r="G3646" s="2">
        <v>42954</v>
      </c>
      <c r="H3646" s="1">
        <v>150656</v>
      </c>
      <c r="I3646" s="1">
        <v>150602</v>
      </c>
      <c r="J3646" s="1">
        <v>150602</v>
      </c>
      <c r="K3646" s="1">
        <v>60240.800000000003</v>
      </c>
    </row>
    <row r="3647" spans="1:11" x14ac:dyDescent="0.25">
      <c r="A3647" t="s">
        <v>15855</v>
      </c>
      <c r="B3647" t="s">
        <v>15854</v>
      </c>
      <c r="C3647" t="s">
        <v>15853</v>
      </c>
      <c r="D3647" t="s">
        <v>15852</v>
      </c>
      <c r="E3647" t="s">
        <v>13338</v>
      </c>
      <c r="F3647" t="s">
        <v>10658</v>
      </c>
      <c r="G3647" s="2">
        <v>42971</v>
      </c>
      <c r="H3647" s="1">
        <v>17214</v>
      </c>
      <c r="I3647" s="1">
        <v>17205</v>
      </c>
      <c r="J3647" s="1">
        <v>17205</v>
      </c>
      <c r="K3647" s="1">
        <v>6882</v>
      </c>
    </row>
    <row r="3648" spans="1:11" x14ac:dyDescent="0.25">
      <c r="A3648" t="s">
        <v>15851</v>
      </c>
      <c r="B3648" t="s">
        <v>15850</v>
      </c>
      <c r="C3648" t="s">
        <v>15849</v>
      </c>
      <c r="D3648" t="s">
        <v>15848</v>
      </c>
      <c r="E3648" t="s">
        <v>13338</v>
      </c>
      <c r="F3648" t="s">
        <v>10658</v>
      </c>
      <c r="G3648" s="2">
        <v>43052</v>
      </c>
      <c r="H3648" s="1">
        <v>12223</v>
      </c>
      <c r="I3648" s="1">
        <v>12223</v>
      </c>
      <c r="J3648" s="1">
        <v>12223</v>
      </c>
      <c r="K3648" s="1">
        <v>4889.2</v>
      </c>
    </row>
    <row r="3649" spans="1:11" x14ac:dyDescent="0.25">
      <c r="A3649" t="s">
        <v>15847</v>
      </c>
      <c r="B3649" t="s">
        <v>15846</v>
      </c>
      <c r="C3649" t="s">
        <v>5801</v>
      </c>
      <c r="D3649" t="s">
        <v>5800</v>
      </c>
      <c r="E3649" t="s">
        <v>13338</v>
      </c>
      <c r="F3649" t="s">
        <v>10658</v>
      </c>
      <c r="G3649" s="2">
        <v>42957</v>
      </c>
      <c r="H3649" s="1">
        <v>2223194</v>
      </c>
      <c r="I3649" s="1">
        <v>2223194</v>
      </c>
      <c r="J3649" s="1">
        <v>2223194</v>
      </c>
      <c r="K3649" s="1">
        <v>1111597</v>
      </c>
    </row>
    <row r="3650" spans="1:11" x14ac:dyDescent="0.25">
      <c r="A3650" t="s">
        <v>15845</v>
      </c>
      <c r="B3650" t="s">
        <v>15844</v>
      </c>
      <c r="C3650" t="s">
        <v>2940</v>
      </c>
      <c r="D3650" t="s">
        <v>2939</v>
      </c>
      <c r="E3650" t="s">
        <v>13338</v>
      </c>
      <c r="F3650" t="s">
        <v>10658</v>
      </c>
      <c r="G3650" s="2">
        <v>42991</v>
      </c>
      <c r="H3650" s="1">
        <v>13486</v>
      </c>
      <c r="I3650" s="1">
        <v>13517</v>
      </c>
      <c r="J3650" s="1">
        <v>13517</v>
      </c>
      <c r="K3650" s="1">
        <v>5406.8</v>
      </c>
    </row>
    <row r="3651" spans="1:11" x14ac:dyDescent="0.25">
      <c r="A3651" t="s">
        <v>15843</v>
      </c>
      <c r="B3651" t="s">
        <v>15842</v>
      </c>
      <c r="C3651" t="s">
        <v>15841</v>
      </c>
      <c r="D3651" t="s">
        <v>15840</v>
      </c>
      <c r="E3651" t="s">
        <v>13338</v>
      </c>
      <c r="F3651" t="s">
        <v>4</v>
      </c>
      <c r="G3651" s="2">
        <v>42977</v>
      </c>
      <c r="I3651" s="1">
        <v>2255</v>
      </c>
      <c r="J3651" s="1">
        <v>2255</v>
      </c>
      <c r="K3651" s="1">
        <v>1127.5</v>
      </c>
    </row>
    <row r="3652" spans="1:11" x14ac:dyDescent="0.25">
      <c r="A3652" t="s">
        <v>15839</v>
      </c>
      <c r="B3652" t="s">
        <v>15838</v>
      </c>
      <c r="C3652" t="s">
        <v>15837</v>
      </c>
      <c r="D3652" t="s">
        <v>15836</v>
      </c>
      <c r="E3652" t="s">
        <v>13338</v>
      </c>
      <c r="F3652" t="s">
        <v>4</v>
      </c>
      <c r="G3652" s="2">
        <v>42968</v>
      </c>
      <c r="H3652" s="1">
        <v>1992</v>
      </c>
      <c r="I3652" s="1">
        <v>1991</v>
      </c>
      <c r="J3652" s="1">
        <v>1991</v>
      </c>
      <c r="K3652" s="1">
        <v>796.4</v>
      </c>
    </row>
    <row r="3653" spans="1:11" x14ac:dyDescent="0.25">
      <c r="A3653" t="s">
        <v>15835</v>
      </c>
      <c r="B3653" t="s">
        <v>15834</v>
      </c>
      <c r="C3653" t="s">
        <v>15833</v>
      </c>
      <c r="D3653" t="s">
        <v>15832</v>
      </c>
      <c r="E3653" t="s">
        <v>13338</v>
      </c>
      <c r="F3653" t="s">
        <v>10658</v>
      </c>
      <c r="G3653" s="2">
        <v>42873</v>
      </c>
      <c r="H3653" s="1">
        <v>279900</v>
      </c>
      <c r="I3653" s="1">
        <v>278651</v>
      </c>
      <c r="J3653" s="1">
        <v>278651</v>
      </c>
      <c r="K3653" s="1">
        <v>139325.5</v>
      </c>
    </row>
    <row r="3654" spans="1:11" x14ac:dyDescent="0.25">
      <c r="A3654" t="s">
        <v>15831</v>
      </c>
      <c r="B3654" t="s">
        <v>15830</v>
      </c>
      <c r="C3654" t="s">
        <v>15829</v>
      </c>
      <c r="D3654" t="s">
        <v>15828</v>
      </c>
      <c r="E3654" t="s">
        <v>13338</v>
      </c>
      <c r="F3654" t="s">
        <v>10658</v>
      </c>
      <c r="G3654" s="2">
        <v>42830</v>
      </c>
      <c r="H3654" s="1">
        <v>4335</v>
      </c>
      <c r="I3654" s="1">
        <v>4313</v>
      </c>
      <c r="J3654" s="1">
        <v>4313</v>
      </c>
      <c r="K3654" s="1">
        <v>2156.5</v>
      </c>
    </row>
    <row r="3655" spans="1:11" x14ac:dyDescent="0.25">
      <c r="A3655" t="s">
        <v>15827</v>
      </c>
      <c r="B3655" t="s">
        <v>15826</v>
      </c>
      <c r="C3655" t="s">
        <v>6336</v>
      </c>
      <c r="D3655" t="s">
        <v>6335</v>
      </c>
      <c r="E3655" t="s">
        <v>13338</v>
      </c>
      <c r="F3655" t="s">
        <v>10658</v>
      </c>
      <c r="G3655" s="2">
        <v>42873</v>
      </c>
      <c r="H3655" s="1">
        <v>470900</v>
      </c>
      <c r="I3655" s="1">
        <v>443359</v>
      </c>
      <c r="J3655" s="1">
        <v>443359</v>
      </c>
      <c r="K3655" s="1">
        <v>184657</v>
      </c>
    </row>
    <row r="3656" spans="1:11" x14ac:dyDescent="0.25">
      <c r="A3656" t="s">
        <v>15825</v>
      </c>
      <c r="B3656" t="s">
        <v>15824</v>
      </c>
      <c r="C3656" t="s">
        <v>15823</v>
      </c>
      <c r="D3656" t="s">
        <v>15822</v>
      </c>
      <c r="E3656" t="s">
        <v>13338</v>
      </c>
      <c r="F3656" t="s">
        <v>4</v>
      </c>
      <c r="G3656" s="2">
        <v>42894</v>
      </c>
      <c r="H3656" s="1">
        <v>3600</v>
      </c>
      <c r="I3656" s="1">
        <v>5219</v>
      </c>
      <c r="J3656" s="1">
        <v>5219</v>
      </c>
      <c r="K3656" s="1">
        <v>2087.6</v>
      </c>
    </row>
    <row r="3657" spans="1:11" x14ac:dyDescent="0.25">
      <c r="A3657" t="s">
        <v>15821</v>
      </c>
      <c r="B3657" t="s">
        <v>15820</v>
      </c>
      <c r="C3657" t="s">
        <v>15819</v>
      </c>
      <c r="D3657" t="s">
        <v>15818</v>
      </c>
      <c r="E3657" t="s">
        <v>13338</v>
      </c>
      <c r="F3657" t="s">
        <v>4</v>
      </c>
      <c r="G3657" s="2">
        <v>42964</v>
      </c>
      <c r="H3657" s="1">
        <v>43028</v>
      </c>
      <c r="I3657" s="1">
        <v>43006</v>
      </c>
      <c r="J3657" s="1">
        <v>43006</v>
      </c>
      <c r="K3657" s="1">
        <v>17202.400000000001</v>
      </c>
    </row>
    <row r="3658" spans="1:11" x14ac:dyDescent="0.25">
      <c r="A3658" t="s">
        <v>15817</v>
      </c>
      <c r="B3658" t="s">
        <v>15816</v>
      </c>
      <c r="C3658" t="s">
        <v>15815</v>
      </c>
      <c r="D3658" t="s">
        <v>15814</v>
      </c>
      <c r="E3658" t="s">
        <v>13338</v>
      </c>
      <c r="F3658" t="s">
        <v>10658</v>
      </c>
      <c r="G3658" s="2">
        <v>43052</v>
      </c>
      <c r="I3658" s="1">
        <v>18661</v>
      </c>
      <c r="J3658" s="1">
        <v>18661</v>
      </c>
      <c r="K3658" s="1">
        <v>7479</v>
      </c>
    </row>
    <row r="3659" spans="1:11" x14ac:dyDescent="0.25">
      <c r="A3659" t="s">
        <v>15813</v>
      </c>
      <c r="B3659" t="s">
        <v>15812</v>
      </c>
      <c r="C3659" t="s">
        <v>11364</v>
      </c>
      <c r="D3659" t="s">
        <v>11363</v>
      </c>
      <c r="E3659" t="s">
        <v>13338</v>
      </c>
      <c r="F3659" t="s">
        <v>4</v>
      </c>
      <c r="G3659" s="2">
        <v>42969</v>
      </c>
      <c r="H3659" s="1">
        <v>5507</v>
      </c>
      <c r="J3659" s="1">
        <v>5507</v>
      </c>
      <c r="K3659" s="1">
        <v>2753.5</v>
      </c>
    </row>
    <row r="3660" spans="1:11" x14ac:dyDescent="0.25">
      <c r="A3660" t="s">
        <v>15811</v>
      </c>
      <c r="B3660" t="s">
        <v>15810</v>
      </c>
      <c r="C3660" t="s">
        <v>15809</v>
      </c>
      <c r="D3660" t="s">
        <v>15808</v>
      </c>
      <c r="E3660" t="s">
        <v>13338</v>
      </c>
      <c r="F3660" t="s">
        <v>10658</v>
      </c>
      <c r="G3660" s="2">
        <v>42873</v>
      </c>
      <c r="H3660" s="1">
        <v>112320</v>
      </c>
      <c r="I3660" s="1">
        <v>111758</v>
      </c>
      <c r="J3660" s="1">
        <v>111758</v>
      </c>
      <c r="K3660" s="1">
        <v>55879</v>
      </c>
    </row>
    <row r="3661" spans="1:11" x14ac:dyDescent="0.25">
      <c r="A3661" t="s">
        <v>15807</v>
      </c>
      <c r="B3661" t="s">
        <v>15806</v>
      </c>
      <c r="C3661" t="s">
        <v>15805</v>
      </c>
      <c r="D3661" t="s">
        <v>15804</v>
      </c>
      <c r="E3661" t="s">
        <v>13338</v>
      </c>
      <c r="F3661" t="s">
        <v>4</v>
      </c>
      <c r="G3661" s="2">
        <v>43054</v>
      </c>
      <c r="I3661" s="1">
        <v>19642</v>
      </c>
      <c r="J3661" s="1">
        <v>19642</v>
      </c>
      <c r="K3661" s="1">
        <v>7874.2</v>
      </c>
    </row>
    <row r="3662" spans="1:11" x14ac:dyDescent="0.25">
      <c r="A3662" t="s">
        <v>15803</v>
      </c>
      <c r="B3662" t="s">
        <v>15802</v>
      </c>
      <c r="C3662" t="s">
        <v>15801</v>
      </c>
      <c r="D3662" t="s">
        <v>15800</v>
      </c>
      <c r="E3662" t="s">
        <v>13338</v>
      </c>
      <c r="F3662" t="s">
        <v>10658</v>
      </c>
      <c r="G3662" s="2">
        <v>42970</v>
      </c>
      <c r="H3662" s="1">
        <v>10755</v>
      </c>
      <c r="I3662" s="1">
        <v>10293</v>
      </c>
      <c r="J3662" s="1">
        <v>10293</v>
      </c>
      <c r="K3662" s="1">
        <v>4759.3</v>
      </c>
    </row>
    <row r="3663" spans="1:11" x14ac:dyDescent="0.25">
      <c r="A3663" t="s">
        <v>15799</v>
      </c>
      <c r="B3663" t="s">
        <v>15798</v>
      </c>
      <c r="C3663" t="s">
        <v>15797</v>
      </c>
      <c r="D3663" t="s">
        <v>15796</v>
      </c>
      <c r="E3663" t="s">
        <v>13338</v>
      </c>
      <c r="F3663" t="s">
        <v>10658</v>
      </c>
      <c r="G3663" s="2">
        <v>42970</v>
      </c>
      <c r="H3663" s="1">
        <v>39027</v>
      </c>
      <c r="I3663" s="1">
        <v>34013</v>
      </c>
      <c r="J3663" s="1">
        <v>34013</v>
      </c>
      <c r="K3663" s="1">
        <v>16258.9</v>
      </c>
    </row>
    <row r="3664" spans="1:11" x14ac:dyDescent="0.25">
      <c r="A3664" t="s">
        <v>15795</v>
      </c>
      <c r="B3664" t="s">
        <v>15794</v>
      </c>
      <c r="C3664" t="s">
        <v>15793</v>
      </c>
      <c r="D3664" t="s">
        <v>15792</v>
      </c>
      <c r="E3664" t="s">
        <v>13338</v>
      </c>
      <c r="F3664" t="s">
        <v>10658</v>
      </c>
      <c r="G3664" s="2">
        <v>42970</v>
      </c>
      <c r="H3664" s="1">
        <v>19582</v>
      </c>
      <c r="I3664" s="1">
        <v>17473</v>
      </c>
      <c r="J3664" s="1">
        <v>17473</v>
      </c>
      <c r="K3664" s="1">
        <v>8736.5</v>
      </c>
    </row>
    <row r="3665" spans="1:11" x14ac:dyDescent="0.25">
      <c r="A3665" t="s">
        <v>15791</v>
      </c>
      <c r="B3665" t="s">
        <v>15790</v>
      </c>
      <c r="C3665" t="s">
        <v>15789</v>
      </c>
      <c r="D3665" t="s">
        <v>15788</v>
      </c>
      <c r="E3665" t="s">
        <v>13338</v>
      </c>
      <c r="F3665" t="s">
        <v>4</v>
      </c>
      <c r="G3665" s="2">
        <v>42894</v>
      </c>
      <c r="H3665" s="1">
        <v>46198</v>
      </c>
      <c r="I3665" s="1">
        <v>46175</v>
      </c>
      <c r="J3665" s="1">
        <v>46175</v>
      </c>
      <c r="K3665" s="1">
        <v>18488.599999999999</v>
      </c>
    </row>
    <row r="3666" spans="1:11" x14ac:dyDescent="0.25">
      <c r="A3666" t="s">
        <v>15787</v>
      </c>
      <c r="B3666" t="s">
        <v>15786</v>
      </c>
      <c r="C3666" t="s">
        <v>15785</v>
      </c>
      <c r="D3666" t="s">
        <v>15784</v>
      </c>
      <c r="E3666" t="s">
        <v>13338</v>
      </c>
      <c r="F3666" t="s">
        <v>10658</v>
      </c>
      <c r="G3666" s="2">
        <v>43052</v>
      </c>
      <c r="H3666" s="1">
        <v>17002</v>
      </c>
      <c r="I3666" s="1">
        <v>16993</v>
      </c>
      <c r="J3666" s="1">
        <v>16993</v>
      </c>
      <c r="K3666" s="1">
        <v>6797.2</v>
      </c>
    </row>
    <row r="3667" spans="1:11" x14ac:dyDescent="0.25">
      <c r="A3667" t="s">
        <v>15783</v>
      </c>
      <c r="B3667" t="s">
        <v>15782</v>
      </c>
      <c r="C3667" t="s">
        <v>7093</v>
      </c>
      <c r="D3667" t="s">
        <v>7092</v>
      </c>
      <c r="E3667" t="s">
        <v>13338</v>
      </c>
      <c r="F3667" t="s">
        <v>10658</v>
      </c>
      <c r="G3667" s="2">
        <v>42894</v>
      </c>
      <c r="H3667" s="1">
        <v>29386</v>
      </c>
      <c r="I3667" s="1">
        <v>28566</v>
      </c>
      <c r="J3667" s="1">
        <v>28566</v>
      </c>
      <c r="K3667" s="1">
        <v>12028.1</v>
      </c>
    </row>
    <row r="3668" spans="1:11" x14ac:dyDescent="0.25">
      <c r="A3668" t="s">
        <v>15781</v>
      </c>
      <c r="B3668" t="s">
        <v>15780</v>
      </c>
      <c r="C3668" t="s">
        <v>15779</v>
      </c>
      <c r="D3668" t="s">
        <v>15778</v>
      </c>
      <c r="E3668" t="s">
        <v>13338</v>
      </c>
      <c r="F3668" t="s">
        <v>10658</v>
      </c>
      <c r="G3668" s="2">
        <v>42956</v>
      </c>
      <c r="H3668" s="1">
        <v>245906</v>
      </c>
      <c r="I3668" s="1">
        <v>247293</v>
      </c>
      <c r="J3668" s="1">
        <v>247293</v>
      </c>
      <c r="K3668" s="1">
        <v>123646.5</v>
      </c>
    </row>
    <row r="3669" spans="1:11" x14ac:dyDescent="0.25">
      <c r="A3669" t="s">
        <v>15777</v>
      </c>
      <c r="B3669" t="s">
        <v>15776</v>
      </c>
      <c r="C3669" t="s">
        <v>15775</v>
      </c>
      <c r="D3669" t="s">
        <v>15774</v>
      </c>
      <c r="E3669" t="s">
        <v>13338</v>
      </c>
      <c r="F3669" t="s">
        <v>10658</v>
      </c>
      <c r="G3669" s="2">
        <v>43014</v>
      </c>
      <c r="H3669" s="1">
        <v>2130</v>
      </c>
      <c r="I3669" s="1">
        <v>2059</v>
      </c>
      <c r="J3669" s="1">
        <v>2059</v>
      </c>
      <c r="K3669" s="1">
        <v>1029.5</v>
      </c>
    </row>
    <row r="3670" spans="1:11" x14ac:dyDescent="0.25">
      <c r="A3670" t="s">
        <v>15773</v>
      </c>
      <c r="B3670" t="s">
        <v>15772</v>
      </c>
      <c r="C3670" t="s">
        <v>1294</v>
      </c>
      <c r="D3670" t="s">
        <v>1293</v>
      </c>
      <c r="E3670" t="s">
        <v>13338</v>
      </c>
      <c r="F3670" t="s">
        <v>10658</v>
      </c>
      <c r="G3670" s="2">
        <v>43059</v>
      </c>
      <c r="H3670" s="1">
        <v>1039748</v>
      </c>
      <c r="I3670" s="1">
        <v>1039514</v>
      </c>
      <c r="J3670" s="1">
        <v>1039514</v>
      </c>
      <c r="K3670" s="1">
        <v>508183</v>
      </c>
    </row>
    <row r="3671" spans="1:11" x14ac:dyDescent="0.25">
      <c r="A3671" t="s">
        <v>15771</v>
      </c>
      <c r="B3671" t="s">
        <v>15770</v>
      </c>
      <c r="C3671" t="s">
        <v>15769</v>
      </c>
      <c r="D3671" t="s">
        <v>15768</v>
      </c>
      <c r="E3671" t="s">
        <v>13338</v>
      </c>
      <c r="F3671" t="s">
        <v>10658</v>
      </c>
      <c r="G3671" s="2">
        <v>43052</v>
      </c>
      <c r="H3671" s="1">
        <v>13521</v>
      </c>
      <c r="I3671" s="1">
        <v>13071</v>
      </c>
      <c r="J3671" s="1">
        <v>13071</v>
      </c>
      <c r="K3671" s="1">
        <v>6535.5</v>
      </c>
    </row>
    <row r="3672" spans="1:11" x14ac:dyDescent="0.25">
      <c r="A3672" t="s">
        <v>15767</v>
      </c>
      <c r="B3672" t="s">
        <v>15766</v>
      </c>
      <c r="C3672" t="s">
        <v>15765</v>
      </c>
      <c r="D3672" t="s">
        <v>15764</v>
      </c>
      <c r="E3672" t="s">
        <v>13338</v>
      </c>
      <c r="F3672" t="s">
        <v>10658</v>
      </c>
      <c r="G3672" s="2">
        <v>42873</v>
      </c>
      <c r="H3672" s="1">
        <v>292510</v>
      </c>
      <c r="I3672" s="1">
        <v>291865</v>
      </c>
      <c r="J3672" s="1">
        <v>291865</v>
      </c>
      <c r="K3672" s="1">
        <v>126769.2</v>
      </c>
    </row>
    <row r="3673" spans="1:11" x14ac:dyDescent="0.25">
      <c r="A3673" t="s">
        <v>15763</v>
      </c>
      <c r="B3673" t="s">
        <v>15762</v>
      </c>
      <c r="C3673" t="s">
        <v>15761</v>
      </c>
      <c r="D3673" t="s">
        <v>15760</v>
      </c>
      <c r="E3673" t="s">
        <v>13338</v>
      </c>
      <c r="F3673" t="s">
        <v>10658</v>
      </c>
      <c r="G3673" s="2">
        <v>42969</v>
      </c>
      <c r="H3673" s="1">
        <v>172050</v>
      </c>
      <c r="I3673" s="1">
        <v>166615</v>
      </c>
      <c r="J3673" s="1">
        <v>166615</v>
      </c>
      <c r="K3673" s="1">
        <v>73629.5</v>
      </c>
    </row>
    <row r="3674" spans="1:11" x14ac:dyDescent="0.25">
      <c r="A3674" t="s">
        <v>15759</v>
      </c>
      <c r="B3674" t="s">
        <v>15758</v>
      </c>
      <c r="C3674" t="s">
        <v>15757</v>
      </c>
      <c r="D3674" t="s">
        <v>15756</v>
      </c>
      <c r="E3674" t="s">
        <v>13338</v>
      </c>
      <c r="F3674" t="s">
        <v>10658</v>
      </c>
      <c r="G3674" s="2">
        <v>42894</v>
      </c>
      <c r="H3674" s="1">
        <v>362752</v>
      </c>
      <c r="I3674" s="1">
        <v>359404</v>
      </c>
      <c r="J3674" s="1">
        <v>359404</v>
      </c>
      <c r="K3674" s="1">
        <v>153268.79999999999</v>
      </c>
    </row>
    <row r="3675" spans="1:11" x14ac:dyDescent="0.25">
      <c r="A3675" t="s">
        <v>15755</v>
      </c>
      <c r="B3675" t="s">
        <v>15754</v>
      </c>
      <c r="C3675" t="s">
        <v>15753</v>
      </c>
      <c r="D3675" t="s">
        <v>15752</v>
      </c>
      <c r="E3675" t="s">
        <v>13338</v>
      </c>
      <c r="F3675" t="s">
        <v>10658</v>
      </c>
      <c r="G3675" s="2">
        <v>42950</v>
      </c>
      <c r="H3675" s="1">
        <v>838560</v>
      </c>
      <c r="I3675" s="1">
        <v>671859</v>
      </c>
      <c r="J3675" s="1">
        <v>671859</v>
      </c>
      <c r="K3675" s="1">
        <v>273886.3</v>
      </c>
    </row>
    <row r="3676" spans="1:11" x14ac:dyDescent="0.25">
      <c r="A3676" t="s">
        <v>15751</v>
      </c>
      <c r="B3676" t="s">
        <v>15750</v>
      </c>
      <c r="C3676" t="s">
        <v>3534</v>
      </c>
      <c r="D3676" t="s">
        <v>3533</v>
      </c>
      <c r="E3676" t="s">
        <v>13338</v>
      </c>
      <c r="F3676" t="s">
        <v>4</v>
      </c>
      <c r="G3676" s="2">
        <v>42830</v>
      </c>
      <c r="H3676" s="1">
        <v>400696</v>
      </c>
      <c r="I3676" s="1">
        <v>373900</v>
      </c>
      <c r="J3676" s="1">
        <v>373900</v>
      </c>
      <c r="K3676" s="1">
        <v>154507.6</v>
      </c>
    </row>
    <row r="3677" spans="1:11" x14ac:dyDescent="0.25">
      <c r="A3677" t="s">
        <v>15749</v>
      </c>
      <c r="B3677" t="s">
        <v>15748</v>
      </c>
      <c r="C3677" t="s">
        <v>15747</v>
      </c>
      <c r="D3677" t="s">
        <v>15746</v>
      </c>
      <c r="E3677" t="s">
        <v>13338</v>
      </c>
      <c r="F3677" t="s">
        <v>10658</v>
      </c>
      <c r="G3677" s="2">
        <v>43014</v>
      </c>
      <c r="H3677" s="1">
        <v>122990</v>
      </c>
      <c r="I3677" s="1">
        <v>122636</v>
      </c>
      <c r="J3677" s="1">
        <v>122636</v>
      </c>
      <c r="K3677" s="1">
        <v>49546.400000000001</v>
      </c>
    </row>
    <row r="3678" spans="1:11" x14ac:dyDescent="0.25">
      <c r="A3678" t="s">
        <v>15745</v>
      </c>
      <c r="B3678" t="s">
        <v>15744</v>
      </c>
      <c r="C3678" t="s">
        <v>15743</v>
      </c>
      <c r="D3678" t="s">
        <v>15742</v>
      </c>
      <c r="E3678" t="s">
        <v>13338</v>
      </c>
      <c r="F3678" t="s">
        <v>10658</v>
      </c>
      <c r="G3678" s="2">
        <v>42963</v>
      </c>
      <c r="H3678" s="1">
        <v>520201</v>
      </c>
      <c r="I3678" s="1">
        <v>519466</v>
      </c>
      <c r="J3678" s="1">
        <v>519466</v>
      </c>
      <c r="K3678" s="1">
        <v>216366</v>
      </c>
    </row>
    <row r="3679" spans="1:11" x14ac:dyDescent="0.25">
      <c r="A3679" t="s">
        <v>15741</v>
      </c>
      <c r="B3679" t="s">
        <v>15740</v>
      </c>
      <c r="C3679" t="s">
        <v>15739</v>
      </c>
      <c r="D3679" t="s">
        <v>15738</v>
      </c>
      <c r="E3679" t="s">
        <v>13338</v>
      </c>
      <c r="F3679" t="s">
        <v>10658</v>
      </c>
      <c r="G3679" s="2">
        <v>43011</v>
      </c>
      <c r="H3679" s="1">
        <v>13847</v>
      </c>
      <c r="I3679" s="1">
        <v>15988</v>
      </c>
      <c r="J3679" s="1">
        <v>15988</v>
      </c>
      <c r="K3679" s="1">
        <v>7221.2</v>
      </c>
    </row>
    <row r="3680" spans="1:11" x14ac:dyDescent="0.25">
      <c r="A3680" t="s">
        <v>15737</v>
      </c>
      <c r="B3680" t="s">
        <v>15736</v>
      </c>
      <c r="C3680" t="s">
        <v>15735</v>
      </c>
      <c r="D3680" t="s">
        <v>15734</v>
      </c>
      <c r="E3680" t="s">
        <v>13338</v>
      </c>
      <c r="F3680" t="s">
        <v>10658</v>
      </c>
      <c r="G3680" s="2">
        <v>43026</v>
      </c>
      <c r="H3680" s="1">
        <v>43652</v>
      </c>
      <c r="I3680" s="1">
        <v>15466</v>
      </c>
      <c r="J3680" s="1">
        <v>15466</v>
      </c>
      <c r="K3680" s="1">
        <v>7490.1</v>
      </c>
    </row>
    <row r="3681" spans="1:11" x14ac:dyDescent="0.25">
      <c r="A3681" t="s">
        <v>15733</v>
      </c>
      <c r="B3681" t="s">
        <v>15732</v>
      </c>
      <c r="C3681" t="s">
        <v>490</v>
      </c>
      <c r="D3681" t="s">
        <v>489</v>
      </c>
      <c r="E3681" t="s">
        <v>13338</v>
      </c>
      <c r="F3681" t="s">
        <v>10658</v>
      </c>
      <c r="G3681" s="2">
        <v>42977</v>
      </c>
      <c r="H3681" s="1">
        <v>58486</v>
      </c>
      <c r="I3681" s="1">
        <v>51396</v>
      </c>
      <c r="J3681" s="1">
        <v>51396</v>
      </c>
      <c r="K3681" s="1">
        <v>25698</v>
      </c>
    </row>
    <row r="3682" spans="1:11" x14ac:dyDescent="0.25">
      <c r="A3682" t="s">
        <v>15731</v>
      </c>
      <c r="B3682" t="s">
        <v>15730</v>
      </c>
      <c r="C3682" t="s">
        <v>15729</v>
      </c>
      <c r="D3682" t="s">
        <v>15728</v>
      </c>
      <c r="E3682" t="s">
        <v>13338</v>
      </c>
      <c r="F3682" t="s">
        <v>10658</v>
      </c>
      <c r="G3682" s="2">
        <v>42963</v>
      </c>
      <c r="H3682" s="1">
        <v>721502</v>
      </c>
      <c r="I3682" s="1">
        <v>646015</v>
      </c>
      <c r="J3682" s="1">
        <v>646015</v>
      </c>
      <c r="K3682" s="1">
        <v>293701.8</v>
      </c>
    </row>
    <row r="3683" spans="1:11" x14ac:dyDescent="0.25">
      <c r="A3683" t="s">
        <v>15727</v>
      </c>
      <c r="B3683" t="s">
        <v>15726</v>
      </c>
      <c r="C3683" t="s">
        <v>5781</v>
      </c>
      <c r="D3683" t="s">
        <v>5780</v>
      </c>
      <c r="E3683" t="s">
        <v>13338</v>
      </c>
      <c r="F3683" t="s">
        <v>4</v>
      </c>
      <c r="G3683" s="2">
        <v>42993</v>
      </c>
      <c r="H3683" s="1">
        <v>103618</v>
      </c>
      <c r="I3683" s="1">
        <v>85944</v>
      </c>
      <c r="J3683" s="1">
        <v>85944</v>
      </c>
      <c r="K3683" s="1">
        <v>42972</v>
      </c>
    </row>
    <row r="3684" spans="1:11" x14ac:dyDescent="0.25">
      <c r="A3684" t="s">
        <v>15725</v>
      </c>
      <c r="B3684" t="s">
        <v>15724</v>
      </c>
      <c r="C3684" t="s">
        <v>15723</v>
      </c>
      <c r="D3684" t="s">
        <v>15722</v>
      </c>
      <c r="E3684" t="s">
        <v>13338</v>
      </c>
      <c r="F3684" t="s">
        <v>10658</v>
      </c>
      <c r="G3684" s="2">
        <v>43046</v>
      </c>
      <c r="H3684" s="1">
        <v>1931964</v>
      </c>
      <c r="I3684" s="1">
        <v>1937155</v>
      </c>
      <c r="J3684" s="1">
        <v>1937155</v>
      </c>
      <c r="K3684" s="1">
        <v>854269.5</v>
      </c>
    </row>
    <row r="3685" spans="1:11" x14ac:dyDescent="0.25">
      <c r="A3685" t="s">
        <v>15721</v>
      </c>
      <c r="B3685" t="s">
        <v>15720</v>
      </c>
      <c r="C3685" t="s">
        <v>15719</v>
      </c>
      <c r="D3685" t="s">
        <v>15718</v>
      </c>
      <c r="E3685" t="s">
        <v>13338</v>
      </c>
      <c r="F3685" t="s">
        <v>4</v>
      </c>
      <c r="G3685" s="2">
        <v>43005</v>
      </c>
      <c r="I3685" s="1">
        <v>13648</v>
      </c>
      <c r="J3685" s="1">
        <v>13648</v>
      </c>
      <c r="K3685" s="1">
        <v>6262.9</v>
      </c>
    </row>
    <row r="3686" spans="1:11" x14ac:dyDescent="0.25">
      <c r="A3686" t="s">
        <v>15717</v>
      </c>
      <c r="B3686" t="s">
        <v>15716</v>
      </c>
      <c r="C3686" t="s">
        <v>15715</v>
      </c>
      <c r="D3686" t="s">
        <v>15714</v>
      </c>
      <c r="E3686" t="s">
        <v>13338</v>
      </c>
      <c r="F3686" t="s">
        <v>10658</v>
      </c>
      <c r="G3686" s="2">
        <v>43062</v>
      </c>
      <c r="H3686" s="1">
        <v>16369</v>
      </c>
      <c r="I3686" s="1">
        <v>14097</v>
      </c>
      <c r="J3686" s="1">
        <v>14097</v>
      </c>
      <c r="K3686" s="1">
        <v>7048.5</v>
      </c>
    </row>
    <row r="3687" spans="1:11" x14ac:dyDescent="0.25">
      <c r="A3687" t="s">
        <v>15713</v>
      </c>
      <c r="B3687" t="s">
        <v>15712</v>
      </c>
      <c r="C3687" t="s">
        <v>3616</v>
      </c>
      <c r="D3687" t="s">
        <v>15711</v>
      </c>
      <c r="E3687" t="s">
        <v>13338</v>
      </c>
      <c r="F3687" t="s">
        <v>10658</v>
      </c>
      <c r="G3687" s="2">
        <v>42977</v>
      </c>
      <c r="H3687" s="1">
        <v>6209</v>
      </c>
      <c r="I3687" s="1">
        <v>6197</v>
      </c>
      <c r="J3687" s="1">
        <v>6197</v>
      </c>
      <c r="K3687" s="1">
        <v>2478.8000000000002</v>
      </c>
    </row>
    <row r="3688" spans="1:11" x14ac:dyDescent="0.25">
      <c r="A3688" t="s">
        <v>15710</v>
      </c>
      <c r="B3688" t="s">
        <v>15709</v>
      </c>
      <c r="C3688" t="s">
        <v>15708</v>
      </c>
      <c r="D3688" t="s">
        <v>15707</v>
      </c>
      <c r="E3688" t="s">
        <v>13338</v>
      </c>
      <c r="F3688" t="s">
        <v>10658</v>
      </c>
      <c r="G3688" s="2">
        <v>42957</v>
      </c>
      <c r="H3688" s="1">
        <v>27423</v>
      </c>
      <c r="I3688" s="1">
        <v>26226</v>
      </c>
      <c r="J3688" s="1">
        <v>26226</v>
      </c>
      <c r="K3688" s="1">
        <v>13113</v>
      </c>
    </row>
    <row r="3689" spans="1:11" x14ac:dyDescent="0.25">
      <c r="A3689" t="s">
        <v>15706</v>
      </c>
      <c r="B3689" t="s">
        <v>15705</v>
      </c>
      <c r="C3689" t="s">
        <v>15704</v>
      </c>
      <c r="D3689" t="s">
        <v>15703</v>
      </c>
      <c r="E3689" t="s">
        <v>13338</v>
      </c>
      <c r="F3689" t="s">
        <v>4</v>
      </c>
      <c r="G3689" s="2">
        <v>43033</v>
      </c>
      <c r="H3689" s="1">
        <v>23262</v>
      </c>
      <c r="I3689" s="1">
        <v>21910</v>
      </c>
      <c r="J3689" s="1">
        <v>21910</v>
      </c>
      <c r="K3689" s="1">
        <v>9556.4</v>
      </c>
    </row>
    <row r="3690" spans="1:11" x14ac:dyDescent="0.25">
      <c r="A3690" t="s">
        <v>15702</v>
      </c>
      <c r="B3690" t="s">
        <v>15701</v>
      </c>
      <c r="C3690" t="s">
        <v>10212</v>
      </c>
      <c r="D3690" t="s">
        <v>10211</v>
      </c>
      <c r="E3690" t="s">
        <v>13338</v>
      </c>
      <c r="F3690" t="s">
        <v>10658</v>
      </c>
      <c r="G3690" s="2">
        <v>42830</v>
      </c>
      <c r="H3690" s="1">
        <v>1036153</v>
      </c>
      <c r="I3690" s="1">
        <v>1033828</v>
      </c>
      <c r="J3690" s="1">
        <v>1033828</v>
      </c>
      <c r="K3690" s="1">
        <v>441090.7</v>
      </c>
    </row>
    <row r="3691" spans="1:11" x14ac:dyDescent="0.25">
      <c r="A3691" t="s">
        <v>15700</v>
      </c>
      <c r="B3691" t="s">
        <v>15699</v>
      </c>
      <c r="C3691" t="s">
        <v>15698</v>
      </c>
      <c r="D3691" t="s">
        <v>15697</v>
      </c>
      <c r="E3691" t="s">
        <v>13338</v>
      </c>
      <c r="F3691" t="s">
        <v>4</v>
      </c>
      <c r="G3691" s="2">
        <v>42971</v>
      </c>
      <c r="H3691" s="1">
        <v>326736</v>
      </c>
      <c r="I3691" s="1">
        <v>326573</v>
      </c>
      <c r="J3691" s="1">
        <v>326573</v>
      </c>
      <c r="K3691" s="1">
        <v>130629.2</v>
      </c>
    </row>
    <row r="3692" spans="1:11" x14ac:dyDescent="0.25">
      <c r="A3692" t="s">
        <v>15696</v>
      </c>
      <c r="B3692" t="s">
        <v>15695</v>
      </c>
      <c r="C3692" t="s">
        <v>15694</v>
      </c>
      <c r="D3692" t="s">
        <v>15693</v>
      </c>
      <c r="E3692" t="s">
        <v>13338</v>
      </c>
      <c r="F3692" t="s">
        <v>10658</v>
      </c>
      <c r="G3692" s="2">
        <v>42969</v>
      </c>
      <c r="I3692" s="1">
        <v>15242</v>
      </c>
      <c r="J3692" s="1">
        <v>15242</v>
      </c>
      <c r="K3692" s="1">
        <v>6096.8</v>
      </c>
    </row>
    <row r="3693" spans="1:11" x14ac:dyDescent="0.25">
      <c r="A3693" t="s">
        <v>15692</v>
      </c>
      <c r="B3693" t="s">
        <v>15691</v>
      </c>
      <c r="C3693" t="s">
        <v>15690</v>
      </c>
      <c r="D3693" t="s">
        <v>15689</v>
      </c>
      <c r="E3693" t="s">
        <v>13338</v>
      </c>
      <c r="F3693" t="s">
        <v>10658</v>
      </c>
      <c r="G3693" s="2">
        <v>42971</v>
      </c>
      <c r="I3693" s="1">
        <v>53509</v>
      </c>
      <c r="J3693" s="1">
        <v>53509</v>
      </c>
      <c r="K3693" s="1">
        <v>21403.599999999999</v>
      </c>
    </row>
    <row r="3694" spans="1:11" x14ac:dyDescent="0.25">
      <c r="A3694" t="s">
        <v>15688</v>
      </c>
      <c r="B3694" t="s">
        <v>15687</v>
      </c>
      <c r="C3694" t="s">
        <v>15686</v>
      </c>
      <c r="D3694" t="s">
        <v>15685</v>
      </c>
      <c r="E3694" t="s">
        <v>13338</v>
      </c>
      <c r="F3694" t="s">
        <v>10658</v>
      </c>
      <c r="G3694" s="2">
        <v>42969</v>
      </c>
      <c r="I3694" s="1">
        <v>336797</v>
      </c>
      <c r="J3694" s="1">
        <v>336797</v>
      </c>
      <c r="K3694" s="1">
        <v>165271.20000000001</v>
      </c>
    </row>
    <row r="3695" spans="1:11" x14ac:dyDescent="0.25">
      <c r="A3695" t="s">
        <v>15684</v>
      </c>
      <c r="B3695" t="s">
        <v>15683</v>
      </c>
      <c r="C3695" t="s">
        <v>15682</v>
      </c>
      <c r="D3695" t="s">
        <v>15681</v>
      </c>
      <c r="E3695" t="s">
        <v>13338</v>
      </c>
      <c r="F3695" t="s">
        <v>10658</v>
      </c>
      <c r="G3695" s="2">
        <v>42956</v>
      </c>
      <c r="I3695" s="1">
        <v>511637</v>
      </c>
      <c r="J3695" s="1">
        <v>511637</v>
      </c>
      <c r="K3695" s="1">
        <v>216033.6</v>
      </c>
    </row>
    <row r="3696" spans="1:11" x14ac:dyDescent="0.25">
      <c r="A3696" t="s">
        <v>15680</v>
      </c>
      <c r="B3696" t="s">
        <v>15679</v>
      </c>
      <c r="C3696" t="s">
        <v>15678</v>
      </c>
      <c r="D3696" t="s">
        <v>15677</v>
      </c>
      <c r="E3696" t="s">
        <v>13338</v>
      </c>
      <c r="F3696" t="s">
        <v>10658</v>
      </c>
      <c r="G3696" s="2">
        <v>43014</v>
      </c>
      <c r="H3696" s="1">
        <v>18170</v>
      </c>
      <c r="I3696" s="1">
        <v>17973</v>
      </c>
      <c r="J3696" s="1">
        <v>17973</v>
      </c>
      <c r="K3696" s="1">
        <v>7581.7</v>
      </c>
    </row>
    <row r="3697" spans="1:11" x14ac:dyDescent="0.25">
      <c r="A3697" t="s">
        <v>15676</v>
      </c>
      <c r="B3697" t="s">
        <v>15675</v>
      </c>
      <c r="C3697" t="s">
        <v>12272</v>
      </c>
      <c r="D3697" t="s">
        <v>12271</v>
      </c>
      <c r="E3697" t="s">
        <v>13338</v>
      </c>
      <c r="F3697" t="s">
        <v>10658</v>
      </c>
      <c r="G3697" s="2">
        <v>43014</v>
      </c>
      <c r="H3697" s="1">
        <v>48350</v>
      </c>
      <c r="I3697" s="1">
        <v>48648</v>
      </c>
      <c r="J3697" s="1">
        <v>48648</v>
      </c>
      <c r="K3697" s="1">
        <v>19628.099999999999</v>
      </c>
    </row>
    <row r="3698" spans="1:11" x14ac:dyDescent="0.25">
      <c r="A3698" t="s">
        <v>15674</v>
      </c>
      <c r="B3698" t="s">
        <v>15673</v>
      </c>
      <c r="C3698" t="s">
        <v>15672</v>
      </c>
      <c r="D3698" t="s">
        <v>15671</v>
      </c>
      <c r="E3698" t="s">
        <v>13338</v>
      </c>
      <c r="F3698" t="s">
        <v>10658</v>
      </c>
      <c r="G3698" s="2">
        <v>42950</v>
      </c>
      <c r="H3698" s="1">
        <v>23484</v>
      </c>
      <c r="I3698" s="1">
        <v>23481</v>
      </c>
      <c r="J3698" s="1">
        <v>23481</v>
      </c>
      <c r="K3698" s="1">
        <v>9392.4</v>
      </c>
    </row>
    <row r="3699" spans="1:11" x14ac:dyDescent="0.25">
      <c r="A3699" t="s">
        <v>15670</v>
      </c>
      <c r="B3699" t="s">
        <v>15669</v>
      </c>
      <c r="C3699" t="s">
        <v>15668</v>
      </c>
      <c r="D3699" t="s">
        <v>15667</v>
      </c>
      <c r="E3699" t="s">
        <v>13338</v>
      </c>
      <c r="F3699" t="s">
        <v>10658</v>
      </c>
      <c r="G3699" s="2">
        <v>42970</v>
      </c>
      <c r="H3699" s="1">
        <v>6608</v>
      </c>
      <c r="I3699" s="1">
        <v>6605</v>
      </c>
      <c r="J3699" s="1">
        <v>6605</v>
      </c>
      <c r="K3699" s="1">
        <v>2684.5</v>
      </c>
    </row>
    <row r="3700" spans="1:11" x14ac:dyDescent="0.25">
      <c r="A3700" t="s">
        <v>15666</v>
      </c>
      <c r="B3700" t="s">
        <v>15665</v>
      </c>
      <c r="C3700" t="s">
        <v>9114</v>
      </c>
      <c r="D3700" t="s">
        <v>9113</v>
      </c>
      <c r="E3700" t="s">
        <v>13338</v>
      </c>
      <c r="F3700" t="s">
        <v>10658</v>
      </c>
      <c r="G3700" s="2">
        <v>42970</v>
      </c>
      <c r="H3700" s="1">
        <v>327020</v>
      </c>
      <c r="I3700" s="1">
        <v>376040</v>
      </c>
      <c r="J3700" s="1">
        <v>376040</v>
      </c>
      <c r="K3700" s="1">
        <v>162477.1</v>
      </c>
    </row>
    <row r="3701" spans="1:11" x14ac:dyDescent="0.25">
      <c r="A3701" t="s">
        <v>15664</v>
      </c>
      <c r="B3701" t="s">
        <v>15663</v>
      </c>
      <c r="C3701" t="s">
        <v>3161</v>
      </c>
      <c r="D3701" t="s">
        <v>3160</v>
      </c>
      <c r="E3701" t="s">
        <v>13338</v>
      </c>
      <c r="F3701" t="s">
        <v>10658</v>
      </c>
      <c r="G3701" s="2">
        <v>42970</v>
      </c>
      <c r="H3701" s="1">
        <v>133387</v>
      </c>
      <c r="I3701" s="1">
        <v>134998</v>
      </c>
      <c r="J3701" s="1">
        <v>134998</v>
      </c>
      <c r="K3701" s="1">
        <v>58581.7</v>
      </c>
    </row>
    <row r="3702" spans="1:11" x14ac:dyDescent="0.25">
      <c r="A3702" t="s">
        <v>15662</v>
      </c>
      <c r="B3702" t="s">
        <v>15661</v>
      </c>
      <c r="C3702" t="s">
        <v>15660</v>
      </c>
      <c r="D3702" t="s">
        <v>15659</v>
      </c>
      <c r="E3702" t="s">
        <v>13338</v>
      </c>
      <c r="F3702" t="s">
        <v>10658</v>
      </c>
      <c r="G3702" s="2">
        <v>42991</v>
      </c>
      <c r="I3702" s="1">
        <v>25409</v>
      </c>
      <c r="J3702" s="1">
        <v>25409</v>
      </c>
      <c r="K3702" s="1">
        <v>12704.5</v>
      </c>
    </row>
    <row r="3703" spans="1:11" x14ac:dyDescent="0.25">
      <c r="A3703" t="s">
        <v>15658</v>
      </c>
      <c r="B3703" t="s">
        <v>15657</v>
      </c>
      <c r="C3703" t="s">
        <v>6602</v>
      </c>
      <c r="D3703" t="s">
        <v>6601</v>
      </c>
      <c r="E3703" t="s">
        <v>13338</v>
      </c>
      <c r="F3703" t="s">
        <v>10658</v>
      </c>
      <c r="G3703" s="2">
        <v>43034</v>
      </c>
      <c r="H3703" s="1">
        <v>264794</v>
      </c>
      <c r="I3703" s="1">
        <v>227904</v>
      </c>
      <c r="J3703" s="1">
        <v>227904</v>
      </c>
      <c r="K3703" s="1">
        <v>94627.8</v>
      </c>
    </row>
    <row r="3704" spans="1:11" x14ac:dyDescent="0.25">
      <c r="A3704" t="s">
        <v>15656</v>
      </c>
      <c r="B3704" t="s">
        <v>15655</v>
      </c>
      <c r="C3704" t="s">
        <v>4002</v>
      </c>
      <c r="D3704" t="s">
        <v>4001</v>
      </c>
      <c r="E3704" t="s">
        <v>13338</v>
      </c>
      <c r="F3704" t="s">
        <v>10658</v>
      </c>
      <c r="G3704" s="2">
        <v>43003</v>
      </c>
      <c r="I3704" s="1">
        <v>182137</v>
      </c>
      <c r="J3704" s="1">
        <v>182137</v>
      </c>
      <c r="K3704" s="1">
        <v>75385.3</v>
      </c>
    </row>
    <row r="3705" spans="1:11" x14ac:dyDescent="0.25">
      <c r="A3705" t="s">
        <v>15654</v>
      </c>
      <c r="B3705" t="s">
        <v>15653</v>
      </c>
      <c r="C3705" t="s">
        <v>15652</v>
      </c>
      <c r="D3705" t="s">
        <v>15651</v>
      </c>
      <c r="E3705" t="s">
        <v>13338</v>
      </c>
      <c r="F3705" t="s">
        <v>10658</v>
      </c>
      <c r="G3705" s="2">
        <v>42964</v>
      </c>
      <c r="I3705" s="1">
        <v>2825372</v>
      </c>
      <c r="J3705" s="1">
        <v>2825372</v>
      </c>
      <c r="K3705" s="1">
        <v>1391360.9</v>
      </c>
    </row>
    <row r="3706" spans="1:11" x14ac:dyDescent="0.25">
      <c r="A3706" t="s">
        <v>15650</v>
      </c>
      <c r="B3706" t="s">
        <v>15649</v>
      </c>
      <c r="C3706" t="s">
        <v>15648</v>
      </c>
      <c r="D3706" t="s">
        <v>15647</v>
      </c>
      <c r="E3706" t="s">
        <v>13338</v>
      </c>
      <c r="F3706" t="s">
        <v>10658</v>
      </c>
      <c r="G3706" s="2">
        <v>43011</v>
      </c>
      <c r="H3706" s="1">
        <v>145920</v>
      </c>
      <c r="I3706" s="1">
        <v>92160</v>
      </c>
      <c r="J3706" s="1">
        <v>92160</v>
      </c>
      <c r="K3706" s="1">
        <v>46080</v>
      </c>
    </row>
    <row r="3707" spans="1:11" x14ac:dyDescent="0.25">
      <c r="A3707" t="s">
        <v>15646</v>
      </c>
      <c r="B3707" t="s">
        <v>15645</v>
      </c>
      <c r="C3707" t="s">
        <v>7376</v>
      </c>
      <c r="D3707" t="s">
        <v>7375</v>
      </c>
      <c r="E3707" t="s">
        <v>13338</v>
      </c>
      <c r="F3707" t="s">
        <v>10658</v>
      </c>
      <c r="G3707" s="2">
        <v>42873</v>
      </c>
      <c r="H3707" s="1">
        <v>56366</v>
      </c>
      <c r="I3707" s="1">
        <v>56366</v>
      </c>
      <c r="J3707" s="1">
        <v>56366</v>
      </c>
      <c r="K3707" s="1">
        <v>28183</v>
      </c>
    </row>
    <row r="3708" spans="1:11" x14ac:dyDescent="0.25">
      <c r="A3708" t="s">
        <v>15644</v>
      </c>
      <c r="B3708" t="s">
        <v>15643</v>
      </c>
      <c r="C3708" t="s">
        <v>15642</v>
      </c>
      <c r="D3708" t="s">
        <v>15641</v>
      </c>
      <c r="E3708" t="s">
        <v>13338</v>
      </c>
      <c r="F3708" t="s">
        <v>10658</v>
      </c>
      <c r="G3708" s="2">
        <v>42977</v>
      </c>
      <c r="H3708" s="1">
        <v>10761</v>
      </c>
      <c r="I3708" s="1">
        <v>6600</v>
      </c>
      <c r="J3708" s="1">
        <v>6600</v>
      </c>
      <c r="K3708" s="1">
        <v>3300</v>
      </c>
    </row>
    <row r="3709" spans="1:11" x14ac:dyDescent="0.25">
      <c r="A3709" t="s">
        <v>15640</v>
      </c>
      <c r="B3709" t="s">
        <v>15639</v>
      </c>
      <c r="C3709" t="s">
        <v>9566</v>
      </c>
      <c r="D3709" t="s">
        <v>9565</v>
      </c>
      <c r="E3709" t="s">
        <v>13338</v>
      </c>
      <c r="F3709" t="s">
        <v>10658</v>
      </c>
      <c r="G3709" s="2">
        <v>42873</v>
      </c>
      <c r="H3709" s="1">
        <v>109465</v>
      </c>
      <c r="I3709" s="1">
        <v>108918</v>
      </c>
      <c r="J3709" s="1">
        <v>108918</v>
      </c>
      <c r="K3709" s="1">
        <v>54459</v>
      </c>
    </row>
    <row r="3710" spans="1:11" x14ac:dyDescent="0.25">
      <c r="A3710" t="s">
        <v>15638</v>
      </c>
      <c r="B3710" t="s">
        <v>15637</v>
      </c>
      <c r="C3710" t="s">
        <v>15636</v>
      </c>
      <c r="D3710" t="s">
        <v>15635</v>
      </c>
      <c r="E3710" t="s">
        <v>13338</v>
      </c>
      <c r="F3710" t="s">
        <v>10658</v>
      </c>
      <c r="G3710" s="2">
        <v>42800</v>
      </c>
      <c r="H3710" s="1">
        <v>3172046</v>
      </c>
      <c r="I3710" s="1">
        <v>2955803</v>
      </c>
      <c r="J3710" s="1">
        <v>2955803</v>
      </c>
      <c r="K3710" s="1">
        <v>1390310.5</v>
      </c>
    </row>
    <row r="3711" spans="1:11" x14ac:dyDescent="0.25">
      <c r="A3711" t="s">
        <v>15634</v>
      </c>
      <c r="B3711" t="s">
        <v>15633</v>
      </c>
      <c r="C3711" t="s">
        <v>4191</v>
      </c>
      <c r="D3711" t="s">
        <v>4190</v>
      </c>
      <c r="E3711" t="s">
        <v>13338</v>
      </c>
      <c r="F3711" t="s">
        <v>10658</v>
      </c>
      <c r="G3711" s="2">
        <v>43034</v>
      </c>
      <c r="H3711" s="1">
        <v>837071</v>
      </c>
      <c r="I3711" s="1">
        <v>922462</v>
      </c>
      <c r="J3711" s="1">
        <v>922462</v>
      </c>
      <c r="K3711" s="1">
        <v>396979.9</v>
      </c>
    </row>
    <row r="3712" spans="1:11" x14ac:dyDescent="0.25">
      <c r="A3712" t="s">
        <v>15632</v>
      </c>
      <c r="B3712" t="s">
        <v>15631</v>
      </c>
      <c r="C3712" t="s">
        <v>15630</v>
      </c>
      <c r="D3712" t="s">
        <v>15629</v>
      </c>
      <c r="E3712" t="s">
        <v>13338</v>
      </c>
      <c r="F3712" t="s">
        <v>10658</v>
      </c>
      <c r="G3712" s="2">
        <v>42963</v>
      </c>
      <c r="H3712" s="1">
        <v>115287</v>
      </c>
      <c r="I3712" s="1">
        <v>114783</v>
      </c>
      <c r="J3712" s="1">
        <v>114783</v>
      </c>
      <c r="K3712" s="1">
        <v>55729</v>
      </c>
    </row>
    <row r="3713" spans="1:11" x14ac:dyDescent="0.25">
      <c r="A3713" t="s">
        <v>15628</v>
      </c>
      <c r="B3713" t="s">
        <v>15627</v>
      </c>
      <c r="C3713" t="s">
        <v>15626</v>
      </c>
      <c r="D3713" t="s">
        <v>15625</v>
      </c>
      <c r="E3713" t="s">
        <v>13338</v>
      </c>
      <c r="F3713" t="s">
        <v>10658</v>
      </c>
      <c r="G3713" s="2">
        <v>43026</v>
      </c>
      <c r="H3713" s="1">
        <v>184292</v>
      </c>
      <c r="I3713" s="1">
        <v>167796</v>
      </c>
      <c r="J3713" s="1">
        <v>167796</v>
      </c>
      <c r="K3713" s="1">
        <v>67118.399999999994</v>
      </c>
    </row>
    <row r="3714" spans="1:11" x14ac:dyDescent="0.25">
      <c r="A3714" t="s">
        <v>15624</v>
      </c>
      <c r="B3714" t="s">
        <v>15623</v>
      </c>
      <c r="C3714" t="s">
        <v>15622</v>
      </c>
      <c r="D3714" t="s">
        <v>15621</v>
      </c>
      <c r="E3714" t="s">
        <v>13338</v>
      </c>
      <c r="F3714" t="s">
        <v>10658</v>
      </c>
      <c r="G3714" s="2">
        <v>42970</v>
      </c>
      <c r="H3714" s="1">
        <v>1528</v>
      </c>
      <c r="I3714" s="1">
        <v>1477</v>
      </c>
      <c r="J3714" s="1">
        <v>1477</v>
      </c>
      <c r="K3714" s="1">
        <v>738.5</v>
      </c>
    </row>
    <row r="3715" spans="1:11" x14ac:dyDescent="0.25">
      <c r="A3715" t="s">
        <v>15620</v>
      </c>
      <c r="B3715" t="s">
        <v>15619</v>
      </c>
      <c r="C3715" t="s">
        <v>3608</v>
      </c>
      <c r="D3715" t="s">
        <v>3607</v>
      </c>
      <c r="E3715" t="s">
        <v>13338</v>
      </c>
      <c r="F3715" t="s">
        <v>10658</v>
      </c>
      <c r="G3715" s="2">
        <v>42955</v>
      </c>
      <c r="I3715" s="1">
        <v>19642</v>
      </c>
      <c r="J3715" s="1">
        <v>19642</v>
      </c>
      <c r="K3715" s="1">
        <v>7856.8</v>
      </c>
    </row>
    <row r="3716" spans="1:11" x14ac:dyDescent="0.25">
      <c r="A3716" t="s">
        <v>15618</v>
      </c>
      <c r="B3716" t="s">
        <v>15617</v>
      </c>
      <c r="C3716" t="s">
        <v>15616</v>
      </c>
      <c r="D3716" t="s">
        <v>15615</v>
      </c>
      <c r="E3716" t="s">
        <v>13338</v>
      </c>
      <c r="F3716" t="s">
        <v>10658</v>
      </c>
      <c r="G3716" s="2">
        <v>42968</v>
      </c>
      <c r="H3716" s="1">
        <v>3038</v>
      </c>
      <c r="I3716" s="1">
        <v>3036</v>
      </c>
      <c r="J3716" s="1">
        <v>3036</v>
      </c>
      <c r="K3716" s="1">
        <v>1217.5</v>
      </c>
    </row>
    <row r="3717" spans="1:11" x14ac:dyDescent="0.25">
      <c r="A3717" t="s">
        <v>15614</v>
      </c>
      <c r="B3717" t="s">
        <v>15613</v>
      </c>
      <c r="C3717" t="s">
        <v>15612</v>
      </c>
      <c r="D3717" t="s">
        <v>15611</v>
      </c>
      <c r="E3717" t="s">
        <v>13338</v>
      </c>
      <c r="F3717" t="s">
        <v>10658</v>
      </c>
      <c r="G3717" s="2">
        <v>42999</v>
      </c>
      <c r="H3717" s="1">
        <v>28518</v>
      </c>
      <c r="I3717" s="1">
        <v>20370</v>
      </c>
      <c r="J3717" s="1">
        <v>20370</v>
      </c>
      <c r="K3717" s="1">
        <v>10185</v>
      </c>
    </row>
    <row r="3718" spans="1:11" x14ac:dyDescent="0.25">
      <c r="A3718" t="s">
        <v>15610</v>
      </c>
      <c r="B3718" t="s">
        <v>15609</v>
      </c>
      <c r="C3718" t="s">
        <v>15608</v>
      </c>
      <c r="D3718" t="s">
        <v>15607</v>
      </c>
      <c r="E3718" t="s">
        <v>13338</v>
      </c>
      <c r="F3718" t="s">
        <v>4</v>
      </c>
      <c r="G3718" s="2">
        <v>42860</v>
      </c>
      <c r="H3718" s="1">
        <v>19123</v>
      </c>
      <c r="J3718" s="1">
        <v>19123</v>
      </c>
      <c r="K3718" s="1">
        <v>9561.5</v>
      </c>
    </row>
    <row r="3719" spans="1:11" x14ac:dyDescent="0.25">
      <c r="A3719" t="s">
        <v>15606</v>
      </c>
      <c r="B3719" t="s">
        <v>15605</v>
      </c>
      <c r="C3719" t="s">
        <v>4423</v>
      </c>
      <c r="D3719" t="s">
        <v>4422</v>
      </c>
      <c r="E3719" t="s">
        <v>13338</v>
      </c>
      <c r="F3719" t="s">
        <v>10658</v>
      </c>
      <c r="G3719" s="2">
        <v>43018</v>
      </c>
      <c r="H3719" s="1">
        <v>57421</v>
      </c>
      <c r="I3719" s="1">
        <v>59039</v>
      </c>
      <c r="J3719" s="1">
        <v>59039</v>
      </c>
      <c r="K3719" s="1">
        <v>23615.599999999999</v>
      </c>
    </row>
    <row r="3720" spans="1:11" x14ac:dyDescent="0.25">
      <c r="A3720" t="s">
        <v>15604</v>
      </c>
      <c r="B3720" t="s">
        <v>15603</v>
      </c>
      <c r="C3720" t="s">
        <v>15602</v>
      </c>
      <c r="D3720" t="s">
        <v>15601</v>
      </c>
      <c r="E3720" t="s">
        <v>13338</v>
      </c>
      <c r="F3720" t="s">
        <v>10658</v>
      </c>
      <c r="G3720" s="2">
        <v>43018</v>
      </c>
      <c r="H3720" s="1">
        <v>869580</v>
      </c>
      <c r="I3720" s="1">
        <v>862992</v>
      </c>
      <c r="J3720" s="1">
        <v>862992</v>
      </c>
      <c r="K3720" s="1">
        <v>362702.4</v>
      </c>
    </row>
    <row r="3721" spans="1:11" x14ac:dyDescent="0.25">
      <c r="A3721" t="s">
        <v>15600</v>
      </c>
      <c r="B3721" t="s">
        <v>15599</v>
      </c>
      <c r="C3721" t="s">
        <v>15598</v>
      </c>
      <c r="D3721" t="s">
        <v>15597</v>
      </c>
      <c r="E3721" t="s">
        <v>13338</v>
      </c>
      <c r="F3721" t="s">
        <v>10658</v>
      </c>
      <c r="G3721" s="2">
        <v>42873</v>
      </c>
      <c r="H3721" s="1">
        <v>390624</v>
      </c>
      <c r="I3721" s="1">
        <v>380611</v>
      </c>
      <c r="J3721" s="1">
        <v>380611</v>
      </c>
      <c r="K3721" s="1">
        <v>164201.79999999999</v>
      </c>
    </row>
    <row r="3722" spans="1:11" x14ac:dyDescent="0.25">
      <c r="A3722" t="s">
        <v>15596</v>
      </c>
      <c r="B3722" t="s">
        <v>15595</v>
      </c>
      <c r="C3722" t="s">
        <v>15594</v>
      </c>
      <c r="D3722" t="s">
        <v>15593</v>
      </c>
      <c r="E3722" t="s">
        <v>13338</v>
      </c>
      <c r="F3722" t="s">
        <v>10658</v>
      </c>
      <c r="G3722" s="2">
        <v>42894</v>
      </c>
      <c r="H3722" s="1">
        <v>42916</v>
      </c>
      <c r="I3722" s="1">
        <v>42903</v>
      </c>
      <c r="J3722" s="1">
        <v>42903</v>
      </c>
      <c r="K3722" s="1">
        <v>21433.4</v>
      </c>
    </row>
    <row r="3723" spans="1:11" x14ac:dyDescent="0.25">
      <c r="A3723" t="s">
        <v>15592</v>
      </c>
      <c r="B3723" t="s">
        <v>15591</v>
      </c>
      <c r="C3723" t="s">
        <v>6979</v>
      </c>
      <c r="D3723" t="s">
        <v>6978</v>
      </c>
      <c r="E3723" t="s">
        <v>13338</v>
      </c>
      <c r="F3723" t="s">
        <v>10658</v>
      </c>
      <c r="G3723" s="2">
        <v>42830</v>
      </c>
      <c r="H3723" s="1">
        <v>71510</v>
      </c>
      <c r="I3723" s="1">
        <v>67218</v>
      </c>
      <c r="J3723" s="1">
        <v>67218</v>
      </c>
      <c r="K3723" s="1">
        <v>33609</v>
      </c>
    </row>
    <row r="3724" spans="1:11" x14ac:dyDescent="0.25">
      <c r="A3724" t="s">
        <v>15590</v>
      </c>
      <c r="B3724" t="s">
        <v>15589</v>
      </c>
      <c r="C3724" t="s">
        <v>8318</v>
      </c>
      <c r="D3724" t="s">
        <v>8317</v>
      </c>
      <c r="E3724" t="s">
        <v>13338</v>
      </c>
      <c r="F3724" t="s">
        <v>10658</v>
      </c>
      <c r="G3724" s="2">
        <v>42956</v>
      </c>
      <c r="H3724" s="1">
        <v>250024</v>
      </c>
      <c r="I3724" s="1">
        <v>249153</v>
      </c>
      <c r="J3724" s="1">
        <v>249153</v>
      </c>
      <c r="K3724" s="1">
        <v>100965.5</v>
      </c>
    </row>
    <row r="3725" spans="1:11" x14ac:dyDescent="0.25">
      <c r="A3725" t="s">
        <v>15588</v>
      </c>
      <c r="B3725" t="s">
        <v>15587</v>
      </c>
      <c r="C3725" t="s">
        <v>15586</v>
      </c>
      <c r="D3725" t="s">
        <v>15585</v>
      </c>
      <c r="E3725" t="s">
        <v>13338</v>
      </c>
      <c r="F3725" t="s">
        <v>10658</v>
      </c>
      <c r="G3725" s="2">
        <v>42956</v>
      </c>
      <c r="H3725" s="1">
        <v>24164</v>
      </c>
      <c r="I3725" s="1">
        <v>24138</v>
      </c>
      <c r="J3725" s="1">
        <v>24138</v>
      </c>
      <c r="K3725" s="1">
        <v>9703.5</v>
      </c>
    </row>
    <row r="3726" spans="1:11" x14ac:dyDescent="0.25">
      <c r="A3726" t="s">
        <v>15584</v>
      </c>
      <c r="B3726" t="s">
        <v>15583</v>
      </c>
      <c r="C3726" t="s">
        <v>15582</v>
      </c>
      <c r="D3726" t="s">
        <v>15581</v>
      </c>
      <c r="E3726" t="s">
        <v>13338</v>
      </c>
      <c r="F3726" t="s">
        <v>10658</v>
      </c>
      <c r="G3726" s="2">
        <v>42830</v>
      </c>
      <c r="H3726" s="1">
        <v>26228</v>
      </c>
      <c r="I3726" s="1">
        <v>26215</v>
      </c>
      <c r="J3726" s="1">
        <v>26215</v>
      </c>
      <c r="K3726" s="1">
        <v>10486</v>
      </c>
    </row>
    <row r="3727" spans="1:11" x14ac:dyDescent="0.25">
      <c r="A3727" t="s">
        <v>15580</v>
      </c>
      <c r="B3727" t="s">
        <v>15579</v>
      </c>
      <c r="C3727" t="s">
        <v>15578</v>
      </c>
      <c r="D3727" t="s">
        <v>15577</v>
      </c>
      <c r="E3727" t="s">
        <v>13338</v>
      </c>
      <c r="F3727" t="s">
        <v>10658</v>
      </c>
      <c r="G3727" s="2">
        <v>42830</v>
      </c>
      <c r="H3727" s="1">
        <v>345885</v>
      </c>
      <c r="I3727" s="1">
        <v>233670</v>
      </c>
      <c r="J3727" s="1">
        <v>233670</v>
      </c>
      <c r="K3727" s="1">
        <v>103645.8</v>
      </c>
    </row>
    <row r="3728" spans="1:11" x14ac:dyDescent="0.25">
      <c r="A3728" t="s">
        <v>15576</v>
      </c>
      <c r="B3728" t="s">
        <v>15575</v>
      </c>
      <c r="C3728" t="s">
        <v>15574</v>
      </c>
      <c r="D3728" t="s">
        <v>15573</v>
      </c>
      <c r="E3728" t="s">
        <v>13338</v>
      </c>
      <c r="F3728" t="s">
        <v>10658</v>
      </c>
      <c r="G3728" s="2">
        <v>42830</v>
      </c>
      <c r="H3728" s="1">
        <v>428525</v>
      </c>
      <c r="I3728" s="1">
        <v>430552</v>
      </c>
      <c r="J3728" s="1">
        <v>430552</v>
      </c>
      <c r="K3728" s="1">
        <v>186843.1</v>
      </c>
    </row>
    <row r="3729" spans="1:11" x14ac:dyDescent="0.25">
      <c r="A3729" t="s">
        <v>15572</v>
      </c>
      <c r="B3729" t="s">
        <v>15571</v>
      </c>
      <c r="C3729" t="s">
        <v>15570</v>
      </c>
      <c r="D3729" t="s">
        <v>15569</v>
      </c>
      <c r="E3729" t="s">
        <v>13338</v>
      </c>
      <c r="F3729" t="s">
        <v>4</v>
      </c>
      <c r="G3729" s="2">
        <v>43059</v>
      </c>
      <c r="H3729" s="1">
        <v>6706</v>
      </c>
      <c r="I3729" s="1">
        <v>6483</v>
      </c>
      <c r="J3729" s="1">
        <v>6483</v>
      </c>
      <c r="K3729" s="1">
        <v>3241.5</v>
      </c>
    </row>
    <row r="3730" spans="1:11" x14ac:dyDescent="0.25">
      <c r="A3730" t="s">
        <v>15568</v>
      </c>
      <c r="B3730" t="s">
        <v>15567</v>
      </c>
      <c r="C3730" t="s">
        <v>5420</v>
      </c>
      <c r="D3730" t="s">
        <v>5419</v>
      </c>
      <c r="E3730" t="s">
        <v>13338</v>
      </c>
      <c r="F3730" t="s">
        <v>10658</v>
      </c>
      <c r="G3730" s="2">
        <v>43048</v>
      </c>
      <c r="H3730" s="1">
        <v>2976</v>
      </c>
      <c r="I3730" s="1">
        <v>2975</v>
      </c>
      <c r="J3730" s="1">
        <v>2975</v>
      </c>
      <c r="K3730" s="1">
        <v>1190</v>
      </c>
    </row>
    <row r="3731" spans="1:11" x14ac:dyDescent="0.25">
      <c r="A3731" t="s">
        <v>15566</v>
      </c>
      <c r="B3731" t="s">
        <v>15565</v>
      </c>
      <c r="C3731" t="s">
        <v>8877</v>
      </c>
      <c r="D3731" t="s">
        <v>8876</v>
      </c>
      <c r="E3731" t="s">
        <v>13338</v>
      </c>
      <c r="F3731" t="s">
        <v>10658</v>
      </c>
      <c r="G3731" s="2">
        <v>42977</v>
      </c>
      <c r="H3731" s="1">
        <v>76953</v>
      </c>
      <c r="I3731" s="1">
        <v>86185</v>
      </c>
      <c r="J3731" s="1">
        <v>86185</v>
      </c>
      <c r="K3731" s="1">
        <v>34474</v>
      </c>
    </row>
    <row r="3732" spans="1:11" x14ac:dyDescent="0.25">
      <c r="A3732" t="s">
        <v>15564</v>
      </c>
      <c r="B3732" t="s">
        <v>15563</v>
      </c>
      <c r="C3732" t="s">
        <v>15562</v>
      </c>
      <c r="D3732" t="s">
        <v>15561</v>
      </c>
      <c r="E3732" t="s">
        <v>13338</v>
      </c>
      <c r="F3732" t="s">
        <v>10658</v>
      </c>
      <c r="G3732" s="2">
        <v>42873</v>
      </c>
      <c r="H3732" s="1">
        <v>389138</v>
      </c>
      <c r="I3732" s="1">
        <v>407284</v>
      </c>
      <c r="J3732" s="1">
        <v>407284</v>
      </c>
      <c r="K3732" s="1">
        <v>172412.4</v>
      </c>
    </row>
    <row r="3733" spans="1:11" x14ac:dyDescent="0.25">
      <c r="A3733" t="s">
        <v>15560</v>
      </c>
      <c r="B3733" t="s">
        <v>15559</v>
      </c>
      <c r="C3733" t="s">
        <v>15558</v>
      </c>
      <c r="D3733" t="s">
        <v>15557</v>
      </c>
      <c r="E3733" t="s">
        <v>13338</v>
      </c>
      <c r="F3733" t="s">
        <v>10658</v>
      </c>
      <c r="G3733" s="2">
        <v>43062</v>
      </c>
      <c r="H3733" s="1">
        <v>110554</v>
      </c>
      <c r="I3733" s="1">
        <v>110507</v>
      </c>
      <c r="J3733" s="1">
        <v>110507</v>
      </c>
      <c r="K3733" s="1">
        <v>45903.8</v>
      </c>
    </row>
    <row r="3734" spans="1:11" x14ac:dyDescent="0.25">
      <c r="A3734" t="s">
        <v>15556</v>
      </c>
      <c r="B3734" t="s">
        <v>15555</v>
      </c>
      <c r="C3734" t="s">
        <v>15554</v>
      </c>
      <c r="D3734" t="s">
        <v>15553</v>
      </c>
      <c r="E3734" t="s">
        <v>13338</v>
      </c>
      <c r="F3734" t="s">
        <v>10658</v>
      </c>
      <c r="G3734" s="2">
        <v>43046</v>
      </c>
      <c r="I3734" s="1">
        <v>1119807</v>
      </c>
      <c r="J3734" s="1">
        <v>1119807</v>
      </c>
      <c r="K3734" s="1">
        <v>500063.1</v>
      </c>
    </row>
    <row r="3735" spans="1:11" x14ac:dyDescent="0.25">
      <c r="A3735" t="s">
        <v>15552</v>
      </c>
      <c r="B3735" t="s">
        <v>15551</v>
      </c>
      <c r="C3735" t="s">
        <v>168</v>
      </c>
      <c r="D3735" t="s">
        <v>167</v>
      </c>
      <c r="E3735" t="s">
        <v>13338</v>
      </c>
      <c r="F3735" t="s">
        <v>10658</v>
      </c>
      <c r="G3735" s="2">
        <v>43004</v>
      </c>
      <c r="I3735" s="1">
        <v>625427</v>
      </c>
      <c r="J3735" s="1">
        <v>625427</v>
      </c>
      <c r="K3735" s="1">
        <v>258446.7</v>
      </c>
    </row>
    <row r="3736" spans="1:11" x14ac:dyDescent="0.25">
      <c r="A3736" t="s">
        <v>15550</v>
      </c>
      <c r="B3736" t="s">
        <v>15549</v>
      </c>
      <c r="C3736" t="s">
        <v>8100</v>
      </c>
      <c r="D3736" t="s">
        <v>8099</v>
      </c>
      <c r="E3736" t="s">
        <v>13338</v>
      </c>
      <c r="F3736" t="s">
        <v>10658</v>
      </c>
      <c r="G3736" s="2">
        <v>42971</v>
      </c>
      <c r="H3736" s="1">
        <v>110693</v>
      </c>
      <c r="I3736" s="1">
        <v>110625</v>
      </c>
      <c r="J3736" s="1">
        <v>110625</v>
      </c>
      <c r="K3736" s="1">
        <v>44250</v>
      </c>
    </row>
    <row r="3737" spans="1:11" x14ac:dyDescent="0.25">
      <c r="A3737" t="s">
        <v>15548</v>
      </c>
      <c r="B3737" t="s">
        <v>15547</v>
      </c>
      <c r="C3737" t="s">
        <v>5549</v>
      </c>
      <c r="D3737" t="s">
        <v>5548</v>
      </c>
      <c r="E3737" t="s">
        <v>13338</v>
      </c>
      <c r="F3737" t="s">
        <v>4</v>
      </c>
      <c r="G3737" s="2">
        <v>42970</v>
      </c>
      <c r="H3737" s="1">
        <v>66503</v>
      </c>
      <c r="I3737" s="1">
        <v>63515</v>
      </c>
      <c r="J3737" s="1">
        <v>63515</v>
      </c>
      <c r="K3737" s="1">
        <v>28823.3</v>
      </c>
    </row>
    <row r="3738" spans="1:11" x14ac:dyDescent="0.25">
      <c r="A3738" t="s">
        <v>15546</v>
      </c>
      <c r="B3738" t="s">
        <v>15545</v>
      </c>
      <c r="C3738" t="s">
        <v>15544</v>
      </c>
      <c r="D3738" t="s">
        <v>15543</v>
      </c>
      <c r="E3738" t="s">
        <v>13338</v>
      </c>
      <c r="F3738" t="s">
        <v>4</v>
      </c>
      <c r="G3738" s="2">
        <v>43052</v>
      </c>
      <c r="H3738" s="1">
        <v>86466</v>
      </c>
      <c r="I3738" s="1">
        <v>86423</v>
      </c>
      <c r="J3738" s="1">
        <v>86423</v>
      </c>
      <c r="K3738" s="1">
        <v>34569.199999999997</v>
      </c>
    </row>
    <row r="3739" spans="1:11" x14ac:dyDescent="0.25">
      <c r="A3739" t="s">
        <v>15542</v>
      </c>
      <c r="B3739" t="s">
        <v>15541</v>
      </c>
      <c r="C3739" t="s">
        <v>15540</v>
      </c>
      <c r="D3739" t="s">
        <v>15539</v>
      </c>
      <c r="E3739" t="s">
        <v>13338</v>
      </c>
      <c r="F3739" t="s">
        <v>4</v>
      </c>
      <c r="G3739" s="2">
        <v>43052</v>
      </c>
      <c r="H3739" s="1">
        <v>26028</v>
      </c>
      <c r="I3739" s="1">
        <v>25493</v>
      </c>
      <c r="J3739" s="1">
        <v>25493</v>
      </c>
      <c r="K3739" s="1">
        <v>11734</v>
      </c>
    </row>
    <row r="3740" spans="1:11" x14ac:dyDescent="0.25">
      <c r="A3740" t="s">
        <v>15538</v>
      </c>
      <c r="B3740" t="s">
        <v>15537</v>
      </c>
      <c r="C3740" t="s">
        <v>15536</v>
      </c>
      <c r="D3740" t="s">
        <v>15535</v>
      </c>
      <c r="E3740" t="s">
        <v>13338</v>
      </c>
      <c r="F3740" t="s">
        <v>4</v>
      </c>
      <c r="G3740" s="2">
        <v>42894</v>
      </c>
      <c r="H3740" s="1">
        <v>3600</v>
      </c>
      <c r="I3740" s="1">
        <v>5773</v>
      </c>
      <c r="J3740" s="1">
        <v>5773</v>
      </c>
      <c r="K3740" s="1">
        <v>2309.1999999999998</v>
      </c>
    </row>
    <row r="3741" spans="1:11" x14ac:dyDescent="0.25">
      <c r="A3741" t="s">
        <v>15534</v>
      </c>
      <c r="B3741" t="s">
        <v>15533</v>
      </c>
      <c r="C3741" t="s">
        <v>15532</v>
      </c>
      <c r="D3741" t="s">
        <v>15531</v>
      </c>
      <c r="E3741" t="s">
        <v>13338</v>
      </c>
      <c r="F3741" t="s">
        <v>10658</v>
      </c>
      <c r="G3741" s="2">
        <v>42873</v>
      </c>
      <c r="H3741" s="1">
        <v>781555</v>
      </c>
      <c r="I3741" s="1">
        <v>780424</v>
      </c>
      <c r="J3741" s="1">
        <v>780424</v>
      </c>
      <c r="K3741" s="1">
        <v>325592.5</v>
      </c>
    </row>
    <row r="3742" spans="1:11" x14ac:dyDescent="0.25">
      <c r="A3742" t="s">
        <v>15530</v>
      </c>
      <c r="B3742" t="s">
        <v>15529</v>
      </c>
      <c r="C3742" t="s">
        <v>15528</v>
      </c>
      <c r="D3742" t="s">
        <v>15527</v>
      </c>
      <c r="E3742" t="s">
        <v>13338</v>
      </c>
      <c r="F3742" t="s">
        <v>10658</v>
      </c>
      <c r="G3742" s="2">
        <v>42760</v>
      </c>
      <c r="H3742" s="1">
        <v>112225</v>
      </c>
      <c r="I3742" s="1">
        <v>112129</v>
      </c>
      <c r="J3742" s="1">
        <v>112129</v>
      </c>
      <c r="K3742" s="1">
        <v>43030.57</v>
      </c>
    </row>
    <row r="3743" spans="1:11" x14ac:dyDescent="0.25">
      <c r="A3743" t="s">
        <v>15526</v>
      </c>
      <c r="B3743" t="s">
        <v>15525</v>
      </c>
      <c r="C3743" t="s">
        <v>15524</v>
      </c>
      <c r="D3743" t="s">
        <v>15523</v>
      </c>
      <c r="E3743" t="s">
        <v>13338</v>
      </c>
      <c r="F3743" t="s">
        <v>10658</v>
      </c>
      <c r="G3743" s="2">
        <v>42954</v>
      </c>
      <c r="H3743" s="1">
        <v>2232</v>
      </c>
      <c r="I3743" s="1">
        <v>1962</v>
      </c>
      <c r="J3743" s="1">
        <v>1962</v>
      </c>
      <c r="K3743" s="1">
        <v>981</v>
      </c>
    </row>
    <row r="3744" spans="1:11" x14ac:dyDescent="0.25">
      <c r="A3744" t="s">
        <v>15522</v>
      </c>
      <c r="B3744" t="s">
        <v>15521</v>
      </c>
      <c r="C3744" t="s">
        <v>15520</v>
      </c>
      <c r="D3744" t="s">
        <v>15519</v>
      </c>
      <c r="E3744" t="s">
        <v>13338</v>
      </c>
      <c r="F3744" t="s">
        <v>10658</v>
      </c>
      <c r="G3744" s="2">
        <v>42964</v>
      </c>
      <c r="H3744" s="1">
        <v>16520</v>
      </c>
      <c r="I3744" s="1">
        <v>16140</v>
      </c>
      <c r="J3744" s="1">
        <v>16140</v>
      </c>
      <c r="K3744" s="1">
        <v>8070</v>
      </c>
    </row>
    <row r="3745" spans="1:11" x14ac:dyDescent="0.25">
      <c r="A3745" t="s">
        <v>15518</v>
      </c>
      <c r="B3745" t="s">
        <v>15517</v>
      </c>
      <c r="C3745" t="s">
        <v>3016</v>
      </c>
      <c r="D3745" t="s">
        <v>3015</v>
      </c>
      <c r="E3745" t="s">
        <v>13338</v>
      </c>
      <c r="F3745" t="s">
        <v>10658</v>
      </c>
      <c r="G3745" s="2">
        <v>42964</v>
      </c>
      <c r="H3745" s="1">
        <v>23390</v>
      </c>
      <c r="I3745" s="1">
        <v>22610</v>
      </c>
      <c r="J3745" s="1">
        <v>22610</v>
      </c>
      <c r="K3745" s="1">
        <v>11305</v>
      </c>
    </row>
    <row r="3746" spans="1:11" x14ac:dyDescent="0.25">
      <c r="A3746" t="s">
        <v>15516</v>
      </c>
      <c r="B3746" t="s">
        <v>15515</v>
      </c>
      <c r="C3746" t="s">
        <v>15514</v>
      </c>
      <c r="D3746" t="s">
        <v>15513</v>
      </c>
      <c r="E3746" t="s">
        <v>13338</v>
      </c>
      <c r="F3746" t="s">
        <v>10658</v>
      </c>
      <c r="G3746" s="2">
        <v>42954</v>
      </c>
      <c r="H3746" s="1">
        <v>20286</v>
      </c>
      <c r="I3746" s="1">
        <v>19609</v>
      </c>
      <c r="J3746" s="1">
        <v>19609</v>
      </c>
      <c r="K3746" s="1">
        <v>9804.5</v>
      </c>
    </row>
    <row r="3747" spans="1:11" x14ac:dyDescent="0.25">
      <c r="A3747" t="s">
        <v>15512</v>
      </c>
      <c r="B3747" t="s">
        <v>15511</v>
      </c>
      <c r="C3747" t="s">
        <v>190</v>
      </c>
      <c r="D3747" t="s">
        <v>189</v>
      </c>
      <c r="E3747" t="s">
        <v>13338</v>
      </c>
      <c r="F3747" t="s">
        <v>10658</v>
      </c>
      <c r="G3747" s="2">
        <v>42970</v>
      </c>
      <c r="H3747" s="1">
        <v>82624</v>
      </c>
      <c r="I3747" s="1">
        <v>73985</v>
      </c>
      <c r="J3747" s="1">
        <v>73985</v>
      </c>
      <c r="K3747" s="1">
        <v>36992.5</v>
      </c>
    </row>
    <row r="3748" spans="1:11" x14ac:dyDescent="0.25">
      <c r="A3748" t="s">
        <v>15510</v>
      </c>
      <c r="B3748" t="s">
        <v>15509</v>
      </c>
      <c r="C3748" t="s">
        <v>5945</v>
      </c>
      <c r="D3748" t="s">
        <v>5944</v>
      </c>
      <c r="E3748" t="s">
        <v>13338</v>
      </c>
      <c r="F3748" t="s">
        <v>10658</v>
      </c>
      <c r="G3748" s="2">
        <v>42993</v>
      </c>
      <c r="H3748" s="1">
        <v>122676</v>
      </c>
      <c r="I3748" s="1">
        <v>111287</v>
      </c>
      <c r="J3748" s="1">
        <v>111287</v>
      </c>
      <c r="K3748" s="1">
        <v>55643.5</v>
      </c>
    </row>
    <row r="3749" spans="1:11" x14ac:dyDescent="0.25">
      <c r="A3749" t="s">
        <v>15508</v>
      </c>
      <c r="B3749" t="s">
        <v>15507</v>
      </c>
      <c r="C3749" t="s">
        <v>15506</v>
      </c>
      <c r="D3749" t="s">
        <v>15505</v>
      </c>
      <c r="E3749" t="s">
        <v>13338</v>
      </c>
      <c r="F3749" t="s">
        <v>10658</v>
      </c>
      <c r="G3749" s="2">
        <v>42830</v>
      </c>
      <c r="H3749" s="1">
        <v>176704</v>
      </c>
      <c r="I3749" s="1">
        <v>176647</v>
      </c>
      <c r="J3749" s="1">
        <v>176647</v>
      </c>
      <c r="K3749" s="1">
        <v>87988.3</v>
      </c>
    </row>
    <row r="3750" spans="1:11" x14ac:dyDescent="0.25">
      <c r="A3750" t="s">
        <v>15504</v>
      </c>
      <c r="B3750" t="s">
        <v>15503</v>
      </c>
      <c r="C3750" t="s">
        <v>15502</v>
      </c>
      <c r="D3750" t="s">
        <v>15501</v>
      </c>
      <c r="E3750" t="s">
        <v>13338</v>
      </c>
      <c r="F3750" t="s">
        <v>10658</v>
      </c>
      <c r="G3750" s="2">
        <v>43025</v>
      </c>
      <c r="H3750" s="1">
        <v>17607</v>
      </c>
      <c r="I3750" s="1">
        <v>17595</v>
      </c>
      <c r="J3750" s="1">
        <v>17595</v>
      </c>
      <c r="K3750" s="1">
        <v>7038</v>
      </c>
    </row>
    <row r="3751" spans="1:11" x14ac:dyDescent="0.25">
      <c r="A3751" t="s">
        <v>15500</v>
      </c>
      <c r="B3751" t="s">
        <v>15499</v>
      </c>
      <c r="C3751" t="s">
        <v>5757</v>
      </c>
      <c r="D3751" t="s">
        <v>5756</v>
      </c>
      <c r="E3751" t="s">
        <v>13338</v>
      </c>
      <c r="F3751" t="s">
        <v>10658</v>
      </c>
      <c r="G3751" s="2">
        <v>42873</v>
      </c>
      <c r="H3751" s="1">
        <v>41650</v>
      </c>
      <c r="I3751" s="1">
        <v>41442</v>
      </c>
      <c r="J3751" s="1">
        <v>41442</v>
      </c>
      <c r="K3751" s="1">
        <v>20721</v>
      </c>
    </row>
    <row r="3752" spans="1:11" x14ac:dyDescent="0.25">
      <c r="A3752" t="s">
        <v>15498</v>
      </c>
      <c r="B3752" t="s">
        <v>15497</v>
      </c>
      <c r="C3752" t="s">
        <v>15496</v>
      </c>
      <c r="D3752" t="s">
        <v>15495</v>
      </c>
      <c r="E3752" t="s">
        <v>13338</v>
      </c>
      <c r="F3752" t="s">
        <v>10658</v>
      </c>
      <c r="G3752" s="2">
        <v>43018</v>
      </c>
      <c r="H3752" s="1">
        <v>62082</v>
      </c>
      <c r="I3752" s="1">
        <v>82750</v>
      </c>
      <c r="J3752" s="1">
        <v>82750</v>
      </c>
      <c r="K3752" s="1">
        <v>36982.1</v>
      </c>
    </row>
    <row r="3753" spans="1:11" x14ac:dyDescent="0.25">
      <c r="A3753" t="s">
        <v>15494</v>
      </c>
      <c r="B3753" t="s">
        <v>15493</v>
      </c>
      <c r="C3753" t="s">
        <v>15492</v>
      </c>
      <c r="D3753" t="s">
        <v>15491</v>
      </c>
      <c r="E3753" t="s">
        <v>13338</v>
      </c>
      <c r="F3753" t="s">
        <v>10658</v>
      </c>
      <c r="G3753" s="2">
        <v>42956</v>
      </c>
      <c r="H3753" s="1">
        <v>7050</v>
      </c>
      <c r="I3753" s="1">
        <v>6814</v>
      </c>
      <c r="J3753" s="1">
        <v>6814</v>
      </c>
      <c r="K3753" s="1">
        <v>3407</v>
      </c>
    </row>
    <row r="3754" spans="1:11" x14ac:dyDescent="0.25">
      <c r="A3754" t="s">
        <v>15490</v>
      </c>
      <c r="B3754" t="s">
        <v>15489</v>
      </c>
      <c r="C3754" t="s">
        <v>15488</v>
      </c>
      <c r="D3754" t="s">
        <v>15487</v>
      </c>
      <c r="E3754" t="s">
        <v>13338</v>
      </c>
      <c r="F3754" t="s">
        <v>10658</v>
      </c>
      <c r="G3754" s="2">
        <v>42964</v>
      </c>
      <c r="I3754" s="1">
        <v>12242</v>
      </c>
      <c r="J3754" s="1">
        <v>12242</v>
      </c>
      <c r="K3754" s="1">
        <v>6121</v>
      </c>
    </row>
    <row r="3755" spans="1:11" x14ac:dyDescent="0.25">
      <c r="A3755" t="s">
        <v>15486</v>
      </c>
      <c r="B3755" t="s">
        <v>15485</v>
      </c>
      <c r="C3755" t="s">
        <v>4223</v>
      </c>
      <c r="D3755" t="s">
        <v>4222</v>
      </c>
      <c r="E3755" t="s">
        <v>13338</v>
      </c>
      <c r="F3755" t="s">
        <v>10658</v>
      </c>
      <c r="G3755" s="2">
        <v>42860</v>
      </c>
      <c r="H3755" s="1">
        <v>30899</v>
      </c>
      <c r="I3755" s="1">
        <v>30618</v>
      </c>
      <c r="J3755" s="1">
        <v>30618</v>
      </c>
      <c r="K3755" s="1">
        <v>13044.1</v>
      </c>
    </row>
    <row r="3756" spans="1:11" x14ac:dyDescent="0.25">
      <c r="A3756" t="s">
        <v>15484</v>
      </c>
      <c r="B3756" t="s">
        <v>15483</v>
      </c>
      <c r="C3756" t="s">
        <v>3243</v>
      </c>
      <c r="D3756" t="s">
        <v>3242</v>
      </c>
      <c r="E3756" t="s">
        <v>13338</v>
      </c>
      <c r="F3756" t="s">
        <v>10658</v>
      </c>
      <c r="G3756" s="2">
        <v>42989</v>
      </c>
      <c r="I3756" s="1">
        <v>126295</v>
      </c>
      <c r="J3756" s="1">
        <v>126295</v>
      </c>
      <c r="K3756" s="1">
        <v>50518</v>
      </c>
    </row>
    <row r="3757" spans="1:11" x14ac:dyDescent="0.25">
      <c r="A3757" t="s">
        <v>15482</v>
      </c>
      <c r="B3757" t="s">
        <v>15481</v>
      </c>
      <c r="C3757" t="s">
        <v>11491</v>
      </c>
      <c r="D3757" t="s">
        <v>11490</v>
      </c>
      <c r="E3757" t="s">
        <v>13338</v>
      </c>
      <c r="F3757" t="s">
        <v>10658</v>
      </c>
      <c r="G3757" s="2">
        <v>42969</v>
      </c>
      <c r="H3757" s="1">
        <v>150544</v>
      </c>
      <c r="I3757" s="1">
        <v>144859</v>
      </c>
      <c r="J3757" s="1">
        <v>144859</v>
      </c>
      <c r="K3757" s="1">
        <v>57943.6</v>
      </c>
    </row>
    <row r="3758" spans="1:11" x14ac:dyDescent="0.25">
      <c r="A3758" t="s">
        <v>15480</v>
      </c>
      <c r="B3758" t="s">
        <v>15479</v>
      </c>
      <c r="C3758" t="s">
        <v>15478</v>
      </c>
      <c r="D3758" t="s">
        <v>15477</v>
      </c>
      <c r="E3758" t="s">
        <v>13338</v>
      </c>
      <c r="F3758" t="s">
        <v>10658</v>
      </c>
      <c r="G3758" s="2">
        <v>42991</v>
      </c>
      <c r="H3758" s="1">
        <v>82100</v>
      </c>
      <c r="I3758" s="1">
        <v>89571</v>
      </c>
      <c r="J3758" s="1">
        <v>89571</v>
      </c>
      <c r="K3758" s="1">
        <v>44785.5</v>
      </c>
    </row>
    <row r="3759" spans="1:11" x14ac:dyDescent="0.25">
      <c r="A3759" t="s">
        <v>15476</v>
      </c>
      <c r="B3759" t="s">
        <v>15475</v>
      </c>
      <c r="C3759" t="s">
        <v>6901</v>
      </c>
      <c r="D3759" t="s">
        <v>15474</v>
      </c>
      <c r="E3759" t="s">
        <v>13338</v>
      </c>
      <c r="F3759" t="s">
        <v>10658</v>
      </c>
      <c r="G3759" s="2">
        <v>42969</v>
      </c>
      <c r="I3759" s="1">
        <v>30972</v>
      </c>
      <c r="J3759" s="1">
        <v>30972</v>
      </c>
      <c r="K3759" s="1">
        <v>12388.8</v>
      </c>
    </row>
    <row r="3760" spans="1:11" x14ac:dyDescent="0.25">
      <c r="A3760" t="s">
        <v>15473</v>
      </c>
      <c r="B3760" t="s">
        <v>15472</v>
      </c>
      <c r="C3760" t="s">
        <v>15471</v>
      </c>
      <c r="D3760" t="s">
        <v>15470</v>
      </c>
      <c r="E3760" t="s">
        <v>13338</v>
      </c>
      <c r="F3760" t="s">
        <v>10658</v>
      </c>
      <c r="G3760" s="2">
        <v>42969</v>
      </c>
      <c r="I3760" s="1">
        <v>118946</v>
      </c>
      <c r="J3760" s="1">
        <v>118946</v>
      </c>
      <c r="K3760" s="1">
        <v>59473</v>
      </c>
    </row>
    <row r="3761" spans="1:11" x14ac:dyDescent="0.25">
      <c r="A3761" t="s">
        <v>15469</v>
      </c>
      <c r="B3761" t="s">
        <v>15468</v>
      </c>
      <c r="C3761" t="s">
        <v>6171</v>
      </c>
      <c r="D3761" t="s">
        <v>6170</v>
      </c>
      <c r="E3761" t="s">
        <v>13338</v>
      </c>
      <c r="F3761" t="s">
        <v>10658</v>
      </c>
      <c r="G3761" s="2">
        <v>43040</v>
      </c>
      <c r="H3761" s="1">
        <v>282118</v>
      </c>
      <c r="I3761" s="1">
        <v>279531</v>
      </c>
      <c r="J3761" s="1">
        <v>279531</v>
      </c>
      <c r="K3761" s="1">
        <v>115742.5</v>
      </c>
    </row>
    <row r="3762" spans="1:11" x14ac:dyDescent="0.25">
      <c r="A3762" t="s">
        <v>15467</v>
      </c>
      <c r="B3762" t="s">
        <v>15466</v>
      </c>
      <c r="C3762" t="s">
        <v>15465</v>
      </c>
      <c r="D3762" t="s">
        <v>15464</v>
      </c>
      <c r="E3762" t="s">
        <v>13338</v>
      </c>
      <c r="F3762" t="s">
        <v>10658</v>
      </c>
      <c r="G3762" s="2">
        <v>42949</v>
      </c>
      <c r="H3762" s="1">
        <v>73828</v>
      </c>
      <c r="I3762" s="1">
        <v>73242</v>
      </c>
      <c r="J3762" s="1">
        <v>73242</v>
      </c>
      <c r="K3762" s="1">
        <v>30345.1</v>
      </c>
    </row>
    <row r="3763" spans="1:11" x14ac:dyDescent="0.25">
      <c r="A3763" t="s">
        <v>15463</v>
      </c>
      <c r="B3763" t="s">
        <v>15462</v>
      </c>
      <c r="C3763" t="s">
        <v>3720</v>
      </c>
      <c r="D3763" t="s">
        <v>3719</v>
      </c>
      <c r="E3763" t="s">
        <v>13338</v>
      </c>
      <c r="F3763" t="s">
        <v>984</v>
      </c>
      <c r="G3763" s="2">
        <v>43004</v>
      </c>
      <c r="H3763" s="1">
        <v>2011245</v>
      </c>
      <c r="J3763" s="1">
        <v>2011245</v>
      </c>
      <c r="K3763" s="1">
        <v>950622.5</v>
      </c>
    </row>
    <row r="3764" spans="1:11" x14ac:dyDescent="0.25">
      <c r="A3764" t="s">
        <v>15461</v>
      </c>
      <c r="B3764" t="s">
        <v>15460</v>
      </c>
      <c r="C3764" t="s">
        <v>3289</v>
      </c>
      <c r="D3764" t="s">
        <v>3288</v>
      </c>
      <c r="E3764" t="s">
        <v>13338</v>
      </c>
      <c r="F3764" t="s">
        <v>10658</v>
      </c>
      <c r="G3764" s="2">
        <v>42955</v>
      </c>
      <c r="I3764" s="1">
        <v>1930610</v>
      </c>
      <c r="J3764" s="1">
        <v>1930610</v>
      </c>
      <c r="K3764" s="1">
        <v>920648.6</v>
      </c>
    </row>
    <row r="3765" spans="1:11" x14ac:dyDescent="0.25">
      <c r="A3765" t="s">
        <v>15459</v>
      </c>
      <c r="B3765" t="s">
        <v>15458</v>
      </c>
      <c r="C3765" t="s">
        <v>7210</v>
      </c>
      <c r="D3765" t="s">
        <v>7209</v>
      </c>
      <c r="E3765" t="s">
        <v>13338</v>
      </c>
      <c r="F3765" t="s">
        <v>10658</v>
      </c>
      <c r="G3765" s="2">
        <v>42993</v>
      </c>
      <c r="H3765" s="1">
        <v>14362</v>
      </c>
      <c r="I3765" s="1">
        <v>14355</v>
      </c>
      <c r="J3765" s="1">
        <v>14355</v>
      </c>
      <c r="K3765" s="1">
        <v>5742</v>
      </c>
    </row>
    <row r="3766" spans="1:11" x14ac:dyDescent="0.25">
      <c r="A3766" t="s">
        <v>15457</v>
      </c>
      <c r="B3766" t="s">
        <v>15456</v>
      </c>
      <c r="C3766" t="s">
        <v>15455</v>
      </c>
      <c r="D3766" t="s">
        <v>15454</v>
      </c>
      <c r="E3766" t="s">
        <v>13338</v>
      </c>
      <c r="F3766" t="s">
        <v>10658</v>
      </c>
      <c r="G3766" s="2">
        <v>43011</v>
      </c>
      <c r="H3766" s="1">
        <v>156718</v>
      </c>
      <c r="I3766" s="1">
        <v>156656</v>
      </c>
      <c r="J3766" s="1">
        <v>156656</v>
      </c>
      <c r="K3766" s="1">
        <v>62662.400000000001</v>
      </c>
    </row>
    <row r="3767" spans="1:11" x14ac:dyDescent="0.25">
      <c r="A3767" t="s">
        <v>15453</v>
      </c>
      <c r="B3767" t="s">
        <v>15452</v>
      </c>
      <c r="C3767" t="s">
        <v>15451</v>
      </c>
      <c r="D3767" t="s">
        <v>15450</v>
      </c>
      <c r="E3767" t="s">
        <v>13338</v>
      </c>
      <c r="F3767" t="s">
        <v>4</v>
      </c>
      <c r="G3767" s="2">
        <v>42860</v>
      </c>
      <c r="H3767" s="1">
        <v>50714</v>
      </c>
      <c r="J3767" s="1">
        <v>50714</v>
      </c>
      <c r="K3767" s="1">
        <v>25357</v>
      </c>
    </row>
    <row r="3768" spans="1:11" x14ac:dyDescent="0.25">
      <c r="A3768" t="s">
        <v>15449</v>
      </c>
      <c r="B3768" t="s">
        <v>15448</v>
      </c>
      <c r="C3768" t="s">
        <v>15447</v>
      </c>
      <c r="D3768" t="s">
        <v>15446</v>
      </c>
      <c r="E3768" t="s">
        <v>13338</v>
      </c>
      <c r="F3768" t="s">
        <v>10658</v>
      </c>
      <c r="G3768" s="2">
        <v>42989</v>
      </c>
      <c r="I3768" s="1">
        <v>8532</v>
      </c>
      <c r="J3768" s="1">
        <v>8532</v>
      </c>
      <c r="K3768" s="1">
        <v>3412.8</v>
      </c>
    </row>
    <row r="3769" spans="1:11" x14ac:dyDescent="0.25">
      <c r="A3769" t="s">
        <v>15445</v>
      </c>
      <c r="B3769" t="s">
        <v>15444</v>
      </c>
      <c r="C3769" t="s">
        <v>15443</v>
      </c>
      <c r="D3769" t="s">
        <v>15442</v>
      </c>
      <c r="E3769" t="s">
        <v>13338</v>
      </c>
      <c r="F3769" t="s">
        <v>10658</v>
      </c>
      <c r="G3769" s="2">
        <v>42873</v>
      </c>
      <c r="H3769" s="1">
        <v>15806</v>
      </c>
      <c r="I3769" s="1">
        <v>15800</v>
      </c>
      <c r="J3769" s="1">
        <v>15800</v>
      </c>
      <c r="K3769" s="1">
        <v>7900</v>
      </c>
    </row>
    <row r="3770" spans="1:11" x14ac:dyDescent="0.25">
      <c r="A3770" t="s">
        <v>15441</v>
      </c>
      <c r="B3770" t="s">
        <v>15440</v>
      </c>
      <c r="C3770" t="s">
        <v>11152</v>
      </c>
      <c r="D3770" t="s">
        <v>11151</v>
      </c>
      <c r="E3770" t="s">
        <v>13338</v>
      </c>
      <c r="F3770" t="s">
        <v>10658</v>
      </c>
      <c r="G3770" s="2">
        <v>43018</v>
      </c>
      <c r="H3770" s="1">
        <v>211875</v>
      </c>
      <c r="I3770" s="1">
        <v>209235</v>
      </c>
      <c r="J3770" s="1">
        <v>209235</v>
      </c>
      <c r="K3770" s="1">
        <v>90752.3</v>
      </c>
    </row>
    <row r="3771" spans="1:11" x14ac:dyDescent="0.25">
      <c r="A3771" t="s">
        <v>15439</v>
      </c>
      <c r="B3771" t="s">
        <v>15438</v>
      </c>
      <c r="C3771" t="s">
        <v>15437</v>
      </c>
      <c r="D3771" t="s">
        <v>15436</v>
      </c>
      <c r="E3771" t="s">
        <v>13338</v>
      </c>
      <c r="F3771" t="s">
        <v>4</v>
      </c>
      <c r="G3771" s="2">
        <v>42955</v>
      </c>
      <c r="I3771" s="1">
        <v>58878</v>
      </c>
      <c r="J3771" s="1">
        <v>58878</v>
      </c>
      <c r="K3771" s="1">
        <v>29439</v>
      </c>
    </row>
    <row r="3772" spans="1:11" x14ac:dyDescent="0.25">
      <c r="A3772" t="s">
        <v>15435</v>
      </c>
      <c r="B3772" t="s">
        <v>15434</v>
      </c>
      <c r="C3772" t="s">
        <v>10437</v>
      </c>
      <c r="D3772" t="s">
        <v>10436</v>
      </c>
      <c r="E3772" t="s">
        <v>13338</v>
      </c>
      <c r="F3772" t="s">
        <v>10658</v>
      </c>
      <c r="G3772" s="2">
        <v>42873</v>
      </c>
      <c r="H3772" s="1">
        <v>185240</v>
      </c>
      <c r="I3772" s="1">
        <v>168077</v>
      </c>
      <c r="J3772" s="1">
        <v>168077</v>
      </c>
      <c r="K3772" s="1">
        <v>84038.5</v>
      </c>
    </row>
    <row r="3773" spans="1:11" x14ac:dyDescent="0.25">
      <c r="A3773" t="s">
        <v>15433</v>
      </c>
      <c r="B3773" t="s">
        <v>15432</v>
      </c>
      <c r="C3773" t="s">
        <v>8743</v>
      </c>
      <c r="D3773" t="s">
        <v>8742</v>
      </c>
      <c r="E3773" t="s">
        <v>13338</v>
      </c>
      <c r="F3773" t="s">
        <v>10658</v>
      </c>
      <c r="G3773" s="2">
        <v>42873</v>
      </c>
      <c r="H3773" s="1">
        <v>1017364</v>
      </c>
      <c r="I3773" s="1">
        <v>1131331</v>
      </c>
      <c r="J3773" s="1">
        <v>1131331</v>
      </c>
      <c r="K3773" s="1">
        <v>476362.3</v>
      </c>
    </row>
    <row r="3774" spans="1:11" x14ac:dyDescent="0.25">
      <c r="A3774" t="s">
        <v>15431</v>
      </c>
      <c r="B3774" t="s">
        <v>15430</v>
      </c>
      <c r="C3774" t="s">
        <v>6013</v>
      </c>
      <c r="D3774" t="s">
        <v>6012</v>
      </c>
      <c r="E3774" t="s">
        <v>13338</v>
      </c>
      <c r="F3774" t="s">
        <v>10658</v>
      </c>
      <c r="G3774" s="2">
        <v>42970</v>
      </c>
      <c r="H3774" s="1">
        <v>176021</v>
      </c>
      <c r="I3774" s="1">
        <v>164806</v>
      </c>
      <c r="J3774" s="1">
        <v>164806</v>
      </c>
      <c r="K3774" s="1">
        <v>68349.5</v>
      </c>
    </row>
    <row r="3775" spans="1:11" x14ac:dyDescent="0.25">
      <c r="A3775" t="s">
        <v>15429</v>
      </c>
      <c r="B3775" t="s">
        <v>15428</v>
      </c>
      <c r="C3775" t="s">
        <v>15427</v>
      </c>
      <c r="D3775" t="s">
        <v>15426</v>
      </c>
      <c r="E3775" t="s">
        <v>13338</v>
      </c>
      <c r="F3775" t="s">
        <v>10658</v>
      </c>
      <c r="G3775" s="2">
        <v>42999</v>
      </c>
      <c r="I3775" s="1">
        <v>11262</v>
      </c>
      <c r="J3775" s="1">
        <v>11262</v>
      </c>
      <c r="K3775" s="1">
        <v>4504.8</v>
      </c>
    </row>
    <row r="3776" spans="1:11" x14ac:dyDescent="0.25">
      <c r="A3776" t="s">
        <v>15425</v>
      </c>
      <c r="B3776" t="s">
        <v>15424</v>
      </c>
      <c r="C3776" t="s">
        <v>15423</v>
      </c>
      <c r="D3776" t="s">
        <v>15422</v>
      </c>
      <c r="E3776" t="s">
        <v>13338</v>
      </c>
      <c r="F3776" t="s">
        <v>10658</v>
      </c>
      <c r="G3776" s="2">
        <v>42971</v>
      </c>
      <c r="H3776" s="1">
        <v>131186</v>
      </c>
      <c r="I3776" s="1">
        <v>123312</v>
      </c>
      <c r="J3776" s="1">
        <v>123312</v>
      </c>
      <c r="K3776" s="1">
        <v>61656</v>
      </c>
    </row>
    <row r="3777" spans="1:11" x14ac:dyDescent="0.25">
      <c r="A3777" t="s">
        <v>15421</v>
      </c>
      <c r="B3777" t="s">
        <v>15420</v>
      </c>
      <c r="C3777" t="s">
        <v>10624</v>
      </c>
      <c r="D3777" t="s">
        <v>10623</v>
      </c>
      <c r="E3777" t="s">
        <v>13338</v>
      </c>
      <c r="F3777" t="s">
        <v>10658</v>
      </c>
      <c r="G3777" s="2">
        <v>42970</v>
      </c>
      <c r="H3777" s="1">
        <v>150098</v>
      </c>
      <c r="I3777" s="1">
        <v>150034</v>
      </c>
      <c r="J3777" s="1">
        <v>150034</v>
      </c>
      <c r="K3777" s="1">
        <v>60013.599999999999</v>
      </c>
    </row>
    <row r="3778" spans="1:11" x14ac:dyDescent="0.25">
      <c r="A3778" t="s">
        <v>15419</v>
      </c>
      <c r="B3778" t="s">
        <v>15418</v>
      </c>
      <c r="C3778" t="s">
        <v>3980</v>
      </c>
      <c r="D3778" t="s">
        <v>3979</v>
      </c>
      <c r="E3778" t="s">
        <v>13338</v>
      </c>
      <c r="F3778" t="s">
        <v>4</v>
      </c>
      <c r="G3778" s="2">
        <v>42969</v>
      </c>
      <c r="H3778" s="1">
        <v>198754</v>
      </c>
      <c r="I3778" s="1">
        <v>181793</v>
      </c>
      <c r="J3778" s="1">
        <v>181793</v>
      </c>
      <c r="K3778" s="1">
        <v>77071.899999999994</v>
      </c>
    </row>
    <row r="3779" spans="1:11" x14ac:dyDescent="0.25">
      <c r="A3779" t="s">
        <v>15417</v>
      </c>
      <c r="B3779" t="s">
        <v>15416</v>
      </c>
      <c r="C3779" t="s">
        <v>15415</v>
      </c>
      <c r="D3779" t="s">
        <v>15414</v>
      </c>
      <c r="E3779" t="s">
        <v>13338</v>
      </c>
      <c r="F3779" t="s">
        <v>10658</v>
      </c>
      <c r="G3779" s="2">
        <v>43032</v>
      </c>
      <c r="I3779" s="1">
        <v>43834</v>
      </c>
      <c r="J3779" s="1">
        <v>43834</v>
      </c>
      <c r="K3779" s="1">
        <v>21295.3</v>
      </c>
    </row>
    <row r="3780" spans="1:11" x14ac:dyDescent="0.25">
      <c r="A3780" t="s">
        <v>15413</v>
      </c>
      <c r="B3780" t="s">
        <v>15412</v>
      </c>
      <c r="C3780" t="s">
        <v>15411</v>
      </c>
      <c r="D3780" t="s">
        <v>15410</v>
      </c>
      <c r="E3780" t="s">
        <v>13338</v>
      </c>
      <c r="F3780" t="s">
        <v>10658</v>
      </c>
      <c r="G3780" s="2">
        <v>42873</v>
      </c>
      <c r="H3780" s="1">
        <v>28423</v>
      </c>
      <c r="I3780" s="1">
        <v>26717</v>
      </c>
      <c r="J3780" s="1">
        <v>26717</v>
      </c>
      <c r="K3780" s="1">
        <v>13358.5</v>
      </c>
    </row>
    <row r="3781" spans="1:11" x14ac:dyDescent="0.25">
      <c r="A3781" t="s">
        <v>15409</v>
      </c>
      <c r="B3781" t="s">
        <v>15408</v>
      </c>
      <c r="C3781" t="s">
        <v>15407</v>
      </c>
      <c r="D3781" t="s">
        <v>15406</v>
      </c>
      <c r="E3781" t="s">
        <v>13338</v>
      </c>
      <c r="F3781" t="s">
        <v>4</v>
      </c>
      <c r="G3781" s="2">
        <v>42950</v>
      </c>
      <c r="H3781" s="1">
        <v>130064</v>
      </c>
      <c r="I3781" s="1">
        <v>118236</v>
      </c>
      <c r="J3781" s="1">
        <v>118236</v>
      </c>
      <c r="K3781" s="1">
        <v>59118</v>
      </c>
    </row>
    <row r="3782" spans="1:11" x14ac:dyDescent="0.25">
      <c r="A3782" t="s">
        <v>15405</v>
      </c>
      <c r="B3782" t="s">
        <v>15404</v>
      </c>
      <c r="C3782" t="s">
        <v>15403</v>
      </c>
      <c r="D3782" t="s">
        <v>15402</v>
      </c>
      <c r="E3782" t="s">
        <v>13338</v>
      </c>
      <c r="F3782" t="s">
        <v>10658</v>
      </c>
      <c r="G3782" s="2">
        <v>42894</v>
      </c>
      <c r="H3782" s="1">
        <v>477084</v>
      </c>
      <c r="I3782" s="1">
        <v>502194</v>
      </c>
      <c r="J3782" s="1">
        <v>502194</v>
      </c>
      <c r="K3782" s="1">
        <v>251097</v>
      </c>
    </row>
    <row r="3783" spans="1:11" x14ac:dyDescent="0.25">
      <c r="A3783" t="s">
        <v>15401</v>
      </c>
      <c r="B3783" t="s">
        <v>15400</v>
      </c>
      <c r="C3783" t="s">
        <v>15399</v>
      </c>
      <c r="D3783" t="s">
        <v>15398</v>
      </c>
      <c r="E3783" t="s">
        <v>13338</v>
      </c>
      <c r="F3783" t="s">
        <v>10658</v>
      </c>
      <c r="G3783" s="2">
        <v>42830</v>
      </c>
      <c r="H3783" s="1">
        <v>775572</v>
      </c>
      <c r="I3783" s="1">
        <v>749700</v>
      </c>
      <c r="J3783" s="1">
        <v>749700</v>
      </c>
      <c r="K3783" s="1">
        <v>374850</v>
      </c>
    </row>
    <row r="3784" spans="1:11" x14ac:dyDescent="0.25">
      <c r="A3784" t="s">
        <v>15397</v>
      </c>
      <c r="B3784" t="s">
        <v>15396</v>
      </c>
      <c r="C3784" t="s">
        <v>15395</v>
      </c>
      <c r="D3784" t="s">
        <v>15394</v>
      </c>
      <c r="E3784" t="s">
        <v>13338</v>
      </c>
      <c r="F3784" t="s">
        <v>10658</v>
      </c>
      <c r="G3784" s="2">
        <v>43020</v>
      </c>
      <c r="I3784" s="1">
        <v>26483</v>
      </c>
      <c r="J3784" s="1">
        <v>26483</v>
      </c>
      <c r="K3784" s="1">
        <v>13241.5</v>
      </c>
    </row>
    <row r="3785" spans="1:11" x14ac:dyDescent="0.25">
      <c r="A3785" t="s">
        <v>15393</v>
      </c>
      <c r="B3785" t="s">
        <v>15392</v>
      </c>
      <c r="C3785" t="s">
        <v>15391</v>
      </c>
      <c r="D3785" t="s">
        <v>15390</v>
      </c>
      <c r="E3785" t="s">
        <v>13338</v>
      </c>
      <c r="F3785" t="s">
        <v>4</v>
      </c>
      <c r="G3785" s="2">
        <v>42950</v>
      </c>
      <c r="H3785" s="1">
        <v>19566</v>
      </c>
      <c r="I3785" s="1">
        <v>19556</v>
      </c>
      <c r="J3785" s="1">
        <v>19556</v>
      </c>
      <c r="K3785" s="1">
        <v>7822.4</v>
      </c>
    </row>
    <row r="3786" spans="1:11" x14ac:dyDescent="0.25">
      <c r="A3786" t="s">
        <v>15389</v>
      </c>
      <c r="B3786" t="s">
        <v>15388</v>
      </c>
      <c r="C3786" t="s">
        <v>15387</v>
      </c>
      <c r="D3786" t="s">
        <v>15386</v>
      </c>
      <c r="E3786" t="s">
        <v>13338</v>
      </c>
      <c r="F3786" t="s">
        <v>10658</v>
      </c>
      <c r="G3786" s="2">
        <v>42950</v>
      </c>
      <c r="I3786" s="1">
        <v>721567</v>
      </c>
      <c r="J3786" s="1">
        <v>721567</v>
      </c>
      <c r="K3786" s="1">
        <v>288626.8</v>
      </c>
    </row>
    <row r="3787" spans="1:11" x14ac:dyDescent="0.25">
      <c r="A3787" t="s">
        <v>15385</v>
      </c>
      <c r="B3787" t="s">
        <v>15384</v>
      </c>
      <c r="C3787" t="s">
        <v>15383</v>
      </c>
      <c r="D3787" t="s">
        <v>15382</v>
      </c>
      <c r="E3787" t="s">
        <v>13338</v>
      </c>
      <c r="F3787" t="s">
        <v>4</v>
      </c>
      <c r="G3787" s="2">
        <v>42830</v>
      </c>
      <c r="H3787" s="1">
        <v>1571280</v>
      </c>
      <c r="I3787" s="1">
        <v>1315072</v>
      </c>
      <c r="J3787" s="1">
        <v>1315072</v>
      </c>
      <c r="K3787" s="1">
        <v>672862.8</v>
      </c>
    </row>
    <row r="3788" spans="1:11" x14ac:dyDescent="0.25">
      <c r="A3788" t="s">
        <v>15381</v>
      </c>
      <c r="B3788" t="s">
        <v>15380</v>
      </c>
      <c r="C3788" t="s">
        <v>15379</v>
      </c>
      <c r="D3788" t="s">
        <v>15378</v>
      </c>
      <c r="E3788" t="s">
        <v>13338</v>
      </c>
      <c r="F3788" t="s">
        <v>10658</v>
      </c>
      <c r="G3788" s="2">
        <v>43005</v>
      </c>
      <c r="I3788" s="1">
        <v>166283</v>
      </c>
      <c r="J3788" s="1">
        <v>166283</v>
      </c>
      <c r="K3788" s="1">
        <v>68153</v>
      </c>
    </row>
    <row r="3789" spans="1:11" x14ac:dyDescent="0.25">
      <c r="A3789" t="s">
        <v>15377</v>
      </c>
      <c r="B3789" t="s">
        <v>15376</v>
      </c>
      <c r="C3789" t="s">
        <v>9393</v>
      </c>
      <c r="D3789" t="s">
        <v>9392</v>
      </c>
      <c r="E3789" t="s">
        <v>13338</v>
      </c>
      <c r="F3789" t="s">
        <v>10658</v>
      </c>
      <c r="G3789" s="2">
        <v>42954</v>
      </c>
      <c r="H3789" s="1">
        <v>6580</v>
      </c>
      <c r="I3789" s="1">
        <v>6354</v>
      </c>
      <c r="J3789" s="1">
        <v>6354</v>
      </c>
      <c r="K3789" s="1">
        <v>3177</v>
      </c>
    </row>
    <row r="3790" spans="1:11" x14ac:dyDescent="0.25">
      <c r="A3790" t="s">
        <v>15375</v>
      </c>
      <c r="B3790" t="s">
        <v>15374</v>
      </c>
      <c r="C3790" t="s">
        <v>15373</v>
      </c>
      <c r="D3790" t="s">
        <v>15372</v>
      </c>
      <c r="E3790" t="s">
        <v>13338</v>
      </c>
      <c r="F3790" t="s">
        <v>10658</v>
      </c>
      <c r="G3790" s="2">
        <v>42873</v>
      </c>
      <c r="H3790" s="1">
        <v>70772</v>
      </c>
      <c r="I3790" s="1">
        <v>70441</v>
      </c>
      <c r="J3790" s="1">
        <v>70441</v>
      </c>
      <c r="K3790" s="1">
        <v>35220.5</v>
      </c>
    </row>
    <row r="3791" spans="1:11" x14ac:dyDescent="0.25">
      <c r="A3791" t="s">
        <v>15371</v>
      </c>
      <c r="B3791" t="s">
        <v>15370</v>
      </c>
      <c r="C3791" t="s">
        <v>15369</v>
      </c>
      <c r="D3791" t="s">
        <v>15368</v>
      </c>
      <c r="E3791" t="s">
        <v>13338</v>
      </c>
      <c r="F3791" t="s">
        <v>10658</v>
      </c>
      <c r="G3791" s="2">
        <v>42873</v>
      </c>
      <c r="H3791" s="1">
        <v>52578</v>
      </c>
      <c r="I3791" s="1">
        <v>52329</v>
      </c>
      <c r="J3791" s="1">
        <v>52329</v>
      </c>
      <c r="K3791" s="1">
        <v>26164.5</v>
      </c>
    </row>
    <row r="3792" spans="1:11" x14ac:dyDescent="0.25">
      <c r="A3792" t="s">
        <v>15367</v>
      </c>
      <c r="B3792" t="s">
        <v>15366</v>
      </c>
      <c r="C3792" t="s">
        <v>15365</v>
      </c>
      <c r="D3792" t="s">
        <v>15364</v>
      </c>
      <c r="E3792" t="s">
        <v>13338</v>
      </c>
      <c r="F3792" t="s">
        <v>10658</v>
      </c>
      <c r="G3792" s="2">
        <v>42873</v>
      </c>
      <c r="H3792" s="1">
        <v>13920</v>
      </c>
      <c r="I3792" s="1">
        <v>13850</v>
      </c>
      <c r="J3792" s="1">
        <v>13850</v>
      </c>
      <c r="K3792" s="1">
        <v>6925</v>
      </c>
    </row>
    <row r="3793" spans="1:11" x14ac:dyDescent="0.25">
      <c r="A3793" t="s">
        <v>15363</v>
      </c>
      <c r="B3793" t="s">
        <v>15362</v>
      </c>
      <c r="C3793" t="s">
        <v>3071</v>
      </c>
      <c r="D3793" t="s">
        <v>3070</v>
      </c>
      <c r="E3793" t="s">
        <v>13338</v>
      </c>
      <c r="F3793" t="s">
        <v>10658</v>
      </c>
      <c r="G3793" s="2">
        <v>43003</v>
      </c>
      <c r="H3793" s="1">
        <v>219525</v>
      </c>
      <c r="I3793" s="1">
        <v>250664</v>
      </c>
      <c r="J3793" s="1">
        <v>250664</v>
      </c>
      <c r="K3793" s="1">
        <v>116757.2</v>
      </c>
    </row>
    <row r="3794" spans="1:11" x14ac:dyDescent="0.25">
      <c r="A3794" t="s">
        <v>15361</v>
      </c>
      <c r="B3794" t="s">
        <v>15360</v>
      </c>
      <c r="C3794" t="s">
        <v>15359</v>
      </c>
      <c r="D3794" t="s">
        <v>15358</v>
      </c>
      <c r="E3794" t="s">
        <v>13338</v>
      </c>
      <c r="F3794" t="s">
        <v>10658</v>
      </c>
      <c r="G3794" s="2">
        <v>42950</v>
      </c>
      <c r="H3794" s="1">
        <v>9746</v>
      </c>
      <c r="I3794" s="1">
        <v>9682</v>
      </c>
      <c r="J3794" s="1">
        <v>9682</v>
      </c>
      <c r="K3794" s="1">
        <v>4029.6</v>
      </c>
    </row>
    <row r="3795" spans="1:11" x14ac:dyDescent="0.25">
      <c r="A3795" t="s">
        <v>15357</v>
      </c>
      <c r="B3795" t="s">
        <v>15356</v>
      </c>
      <c r="C3795" t="s">
        <v>15355</v>
      </c>
      <c r="D3795" t="s">
        <v>15354</v>
      </c>
      <c r="E3795" t="s">
        <v>13338</v>
      </c>
      <c r="F3795" t="s">
        <v>4</v>
      </c>
      <c r="G3795" s="2">
        <v>42873</v>
      </c>
      <c r="H3795" s="1">
        <v>37800</v>
      </c>
      <c r="J3795" s="1">
        <v>37800</v>
      </c>
      <c r="K3795" s="1">
        <v>18900</v>
      </c>
    </row>
    <row r="3796" spans="1:11" x14ac:dyDescent="0.25">
      <c r="A3796" t="s">
        <v>15353</v>
      </c>
      <c r="B3796" t="s">
        <v>15352</v>
      </c>
      <c r="C3796" t="s">
        <v>2138</v>
      </c>
      <c r="D3796" t="s">
        <v>2137</v>
      </c>
      <c r="E3796" t="s">
        <v>13338</v>
      </c>
      <c r="F3796" t="s">
        <v>4</v>
      </c>
      <c r="G3796" s="2">
        <v>42873</v>
      </c>
      <c r="H3796" s="1">
        <v>36720</v>
      </c>
      <c r="J3796" s="1">
        <v>36720</v>
      </c>
      <c r="K3796" s="1">
        <v>18360</v>
      </c>
    </row>
    <row r="3797" spans="1:11" x14ac:dyDescent="0.25">
      <c r="A3797" t="s">
        <v>15351</v>
      </c>
      <c r="B3797" t="s">
        <v>15350</v>
      </c>
      <c r="C3797" t="s">
        <v>15349</v>
      </c>
      <c r="D3797" t="s">
        <v>15348</v>
      </c>
      <c r="E3797" t="s">
        <v>13338</v>
      </c>
      <c r="F3797" t="s">
        <v>10658</v>
      </c>
      <c r="G3797" s="2">
        <v>42955</v>
      </c>
      <c r="H3797" s="1">
        <v>50832</v>
      </c>
      <c r="I3797" s="1">
        <v>49136</v>
      </c>
      <c r="J3797" s="1">
        <v>49136</v>
      </c>
      <c r="K3797" s="1">
        <v>24568</v>
      </c>
    </row>
    <row r="3798" spans="1:11" x14ac:dyDescent="0.25">
      <c r="A3798" t="s">
        <v>15347</v>
      </c>
      <c r="B3798" t="s">
        <v>15346</v>
      </c>
      <c r="C3798" t="s">
        <v>15345</v>
      </c>
      <c r="D3798" t="s">
        <v>15344</v>
      </c>
      <c r="E3798" t="s">
        <v>13338</v>
      </c>
      <c r="F3798" t="s">
        <v>10658</v>
      </c>
      <c r="G3798" s="2">
        <v>42957</v>
      </c>
      <c r="H3798" s="1">
        <v>41788</v>
      </c>
      <c r="I3798" s="1">
        <v>37402</v>
      </c>
      <c r="J3798" s="1">
        <v>37402</v>
      </c>
      <c r="K3798" s="1">
        <v>18701</v>
      </c>
    </row>
    <row r="3799" spans="1:11" x14ac:dyDescent="0.25">
      <c r="A3799" t="s">
        <v>15343</v>
      </c>
      <c r="B3799" t="s">
        <v>15342</v>
      </c>
      <c r="C3799" t="s">
        <v>10718</v>
      </c>
      <c r="D3799" t="s">
        <v>10717</v>
      </c>
      <c r="E3799" t="s">
        <v>13338</v>
      </c>
      <c r="F3799" t="s">
        <v>10658</v>
      </c>
      <c r="G3799" s="2">
        <v>42963</v>
      </c>
      <c r="H3799" s="1">
        <v>44478</v>
      </c>
      <c r="I3799" s="1">
        <v>40370</v>
      </c>
      <c r="J3799" s="1">
        <v>40370</v>
      </c>
      <c r="K3799" s="1">
        <v>20185</v>
      </c>
    </row>
    <row r="3800" spans="1:11" x14ac:dyDescent="0.25">
      <c r="A3800" t="s">
        <v>15341</v>
      </c>
      <c r="B3800" t="s">
        <v>15340</v>
      </c>
      <c r="C3800" t="s">
        <v>15339</v>
      </c>
      <c r="D3800" t="s">
        <v>15338</v>
      </c>
      <c r="E3800" t="s">
        <v>13338</v>
      </c>
      <c r="F3800" t="s">
        <v>10658</v>
      </c>
      <c r="G3800" s="2">
        <v>43048</v>
      </c>
      <c r="H3800" s="1">
        <v>4472</v>
      </c>
      <c r="I3800" s="1">
        <v>4383</v>
      </c>
      <c r="J3800" s="1">
        <v>4383</v>
      </c>
      <c r="K3800" s="1">
        <v>2191.5</v>
      </c>
    </row>
    <row r="3801" spans="1:11" x14ac:dyDescent="0.25">
      <c r="A3801" t="s">
        <v>15337</v>
      </c>
      <c r="B3801" t="s">
        <v>15336</v>
      </c>
      <c r="C3801" t="s">
        <v>15335</v>
      </c>
      <c r="D3801" t="s">
        <v>15334</v>
      </c>
      <c r="E3801" t="s">
        <v>13338</v>
      </c>
      <c r="F3801" t="s">
        <v>4</v>
      </c>
      <c r="G3801" s="2">
        <v>43003</v>
      </c>
      <c r="H3801" s="1">
        <v>26632</v>
      </c>
      <c r="J3801" s="1">
        <v>26632</v>
      </c>
      <c r="K3801" s="1">
        <v>13316</v>
      </c>
    </row>
    <row r="3802" spans="1:11" x14ac:dyDescent="0.25">
      <c r="A3802" t="s">
        <v>15333</v>
      </c>
      <c r="B3802" t="s">
        <v>15332</v>
      </c>
      <c r="C3802" t="s">
        <v>15331</v>
      </c>
      <c r="D3802" t="s">
        <v>15330</v>
      </c>
      <c r="E3802" t="s">
        <v>13338</v>
      </c>
      <c r="F3802" t="s">
        <v>10658</v>
      </c>
      <c r="G3802" s="2">
        <v>42800</v>
      </c>
      <c r="H3802" s="1">
        <v>366174</v>
      </c>
      <c r="I3802" s="1">
        <v>365070</v>
      </c>
      <c r="J3802" s="1">
        <v>365070</v>
      </c>
      <c r="K3802" s="1">
        <v>151664.79999999999</v>
      </c>
    </row>
    <row r="3803" spans="1:11" x14ac:dyDescent="0.25">
      <c r="A3803" t="s">
        <v>15329</v>
      </c>
      <c r="B3803" t="s">
        <v>15328</v>
      </c>
      <c r="C3803" t="s">
        <v>15327</v>
      </c>
      <c r="D3803" t="s">
        <v>15326</v>
      </c>
      <c r="E3803" t="s">
        <v>13338</v>
      </c>
      <c r="F3803" t="s">
        <v>10658</v>
      </c>
      <c r="G3803" s="2">
        <v>42873</v>
      </c>
      <c r="H3803" s="1">
        <v>499738</v>
      </c>
      <c r="I3803" s="1">
        <v>571377</v>
      </c>
      <c r="J3803" s="1">
        <v>571377</v>
      </c>
      <c r="K3803" s="1">
        <v>239195.2</v>
      </c>
    </row>
    <row r="3804" spans="1:11" x14ac:dyDescent="0.25">
      <c r="A3804" t="s">
        <v>15325</v>
      </c>
      <c r="B3804" t="s">
        <v>15324</v>
      </c>
      <c r="C3804" t="s">
        <v>15323</v>
      </c>
      <c r="D3804" t="s">
        <v>15322</v>
      </c>
      <c r="E3804" t="s">
        <v>13338</v>
      </c>
      <c r="F3804" t="s">
        <v>10658</v>
      </c>
      <c r="G3804" s="2">
        <v>42956</v>
      </c>
      <c r="H3804" s="1">
        <v>1498</v>
      </c>
      <c r="I3804" s="1">
        <v>1448</v>
      </c>
      <c r="J3804" s="1">
        <v>1448</v>
      </c>
      <c r="K3804" s="1">
        <v>724</v>
      </c>
    </row>
    <row r="3805" spans="1:11" x14ac:dyDescent="0.25">
      <c r="A3805" t="s">
        <v>15321</v>
      </c>
      <c r="B3805" t="s">
        <v>15320</v>
      </c>
      <c r="C3805" t="s">
        <v>15319</v>
      </c>
      <c r="D3805" t="s">
        <v>15318</v>
      </c>
      <c r="E3805" t="s">
        <v>13338</v>
      </c>
      <c r="F3805" t="s">
        <v>10658</v>
      </c>
      <c r="G3805" s="2">
        <v>42956</v>
      </c>
      <c r="H3805" s="1">
        <v>28742</v>
      </c>
      <c r="I3805" s="1">
        <v>27784</v>
      </c>
      <c r="J3805" s="1">
        <v>27784</v>
      </c>
      <c r="K3805" s="1">
        <v>13892</v>
      </c>
    </row>
    <row r="3806" spans="1:11" x14ac:dyDescent="0.25">
      <c r="A3806" t="s">
        <v>15317</v>
      </c>
      <c r="B3806" t="s">
        <v>15316</v>
      </c>
      <c r="C3806" t="s">
        <v>7336</v>
      </c>
      <c r="D3806" t="s">
        <v>7335</v>
      </c>
      <c r="E3806" t="s">
        <v>13338</v>
      </c>
      <c r="F3806" t="s">
        <v>10658</v>
      </c>
      <c r="G3806" s="2">
        <v>43014</v>
      </c>
      <c r="H3806" s="1">
        <v>772288</v>
      </c>
      <c r="I3806" s="1">
        <v>768237</v>
      </c>
      <c r="J3806" s="1">
        <v>768237</v>
      </c>
      <c r="K3806" s="1">
        <v>318475.3</v>
      </c>
    </row>
    <row r="3807" spans="1:11" x14ac:dyDescent="0.25">
      <c r="A3807" t="s">
        <v>15315</v>
      </c>
      <c r="B3807" t="s">
        <v>15314</v>
      </c>
      <c r="C3807" t="s">
        <v>3612</v>
      </c>
      <c r="D3807" t="s">
        <v>3611</v>
      </c>
      <c r="E3807" t="s">
        <v>13338</v>
      </c>
      <c r="F3807" t="s">
        <v>10658</v>
      </c>
      <c r="G3807" s="2">
        <v>42955</v>
      </c>
      <c r="I3807" s="1">
        <v>446045</v>
      </c>
      <c r="J3807" s="1">
        <v>446045</v>
      </c>
      <c r="K3807" s="1">
        <v>178418</v>
      </c>
    </row>
    <row r="3808" spans="1:11" x14ac:dyDescent="0.25">
      <c r="A3808" t="s">
        <v>15313</v>
      </c>
      <c r="B3808" t="s">
        <v>15312</v>
      </c>
      <c r="C3808" t="s">
        <v>15311</v>
      </c>
      <c r="D3808" t="s">
        <v>15310</v>
      </c>
      <c r="E3808" t="s">
        <v>13338</v>
      </c>
      <c r="F3808" t="s">
        <v>10658</v>
      </c>
      <c r="G3808" s="2">
        <v>42860</v>
      </c>
      <c r="H3808" s="1">
        <v>29010</v>
      </c>
      <c r="I3808" s="1">
        <v>27945</v>
      </c>
      <c r="J3808" s="1">
        <v>27945</v>
      </c>
      <c r="K3808" s="1">
        <v>13972.5</v>
      </c>
    </row>
    <row r="3809" spans="1:11" x14ac:dyDescent="0.25">
      <c r="A3809" t="s">
        <v>15309</v>
      </c>
      <c r="B3809" t="s">
        <v>15308</v>
      </c>
      <c r="C3809" t="s">
        <v>15307</v>
      </c>
      <c r="D3809" t="s">
        <v>15306</v>
      </c>
      <c r="E3809" t="s">
        <v>13338</v>
      </c>
      <c r="F3809" t="s">
        <v>10658</v>
      </c>
      <c r="G3809" s="2">
        <v>42830</v>
      </c>
      <c r="H3809" s="1">
        <v>61980</v>
      </c>
      <c r="I3809" s="1">
        <v>55413</v>
      </c>
      <c r="J3809" s="1">
        <v>55413</v>
      </c>
      <c r="K3809" s="1">
        <v>27706.5</v>
      </c>
    </row>
    <row r="3810" spans="1:11" x14ac:dyDescent="0.25">
      <c r="A3810" t="s">
        <v>15305</v>
      </c>
      <c r="B3810" t="s">
        <v>15304</v>
      </c>
      <c r="C3810" t="s">
        <v>8907</v>
      </c>
      <c r="D3810" t="s">
        <v>8906</v>
      </c>
      <c r="E3810" t="s">
        <v>13338</v>
      </c>
      <c r="F3810" t="s">
        <v>10658</v>
      </c>
      <c r="G3810" s="2">
        <v>42977</v>
      </c>
      <c r="H3810" s="1">
        <v>205275</v>
      </c>
      <c r="I3810" s="1">
        <v>192619</v>
      </c>
      <c r="J3810" s="1">
        <v>192619</v>
      </c>
      <c r="K3810" s="1">
        <v>79896.100000000006</v>
      </c>
    </row>
    <row r="3811" spans="1:11" x14ac:dyDescent="0.25">
      <c r="A3811" t="s">
        <v>15303</v>
      </c>
      <c r="B3811" t="s">
        <v>15302</v>
      </c>
      <c r="C3811" t="s">
        <v>15301</v>
      </c>
      <c r="D3811" t="s">
        <v>15300</v>
      </c>
      <c r="E3811" t="s">
        <v>13338</v>
      </c>
      <c r="F3811" t="s">
        <v>4</v>
      </c>
      <c r="G3811" s="2">
        <v>42963</v>
      </c>
      <c r="H3811" s="1">
        <v>81799</v>
      </c>
      <c r="J3811" s="1">
        <v>81799</v>
      </c>
      <c r="K3811" s="1">
        <v>32868.800000000003</v>
      </c>
    </row>
    <row r="3812" spans="1:11" x14ac:dyDescent="0.25">
      <c r="A3812" t="s">
        <v>15299</v>
      </c>
      <c r="B3812" t="s">
        <v>15298</v>
      </c>
      <c r="C3812" t="s">
        <v>9737</v>
      </c>
      <c r="D3812" t="s">
        <v>9736</v>
      </c>
      <c r="E3812" t="s">
        <v>13338</v>
      </c>
      <c r="F3812" t="s">
        <v>10658</v>
      </c>
      <c r="G3812" s="2">
        <v>42955</v>
      </c>
      <c r="H3812" s="1">
        <v>32842</v>
      </c>
      <c r="I3812" s="1">
        <v>32826</v>
      </c>
      <c r="J3812" s="1">
        <v>32826</v>
      </c>
      <c r="K3812" s="1">
        <v>13130.4</v>
      </c>
    </row>
    <row r="3813" spans="1:11" x14ac:dyDescent="0.25">
      <c r="A3813" t="s">
        <v>15297</v>
      </c>
      <c r="B3813" t="s">
        <v>15296</v>
      </c>
      <c r="C3813" t="s">
        <v>15295</v>
      </c>
      <c r="D3813" t="s">
        <v>15294</v>
      </c>
      <c r="E3813" t="s">
        <v>13338</v>
      </c>
      <c r="F3813" t="s">
        <v>10658</v>
      </c>
      <c r="G3813" s="2">
        <v>42964</v>
      </c>
      <c r="H3813" s="1">
        <v>23580</v>
      </c>
      <c r="I3813" s="1">
        <v>23568</v>
      </c>
      <c r="J3813" s="1">
        <v>23568</v>
      </c>
      <c r="K3813" s="1">
        <v>9427.2000000000007</v>
      </c>
    </row>
    <row r="3814" spans="1:11" x14ac:dyDescent="0.25">
      <c r="A3814" t="s">
        <v>15293</v>
      </c>
      <c r="B3814" t="s">
        <v>15292</v>
      </c>
      <c r="C3814" t="s">
        <v>15291</v>
      </c>
      <c r="D3814" t="s">
        <v>15290</v>
      </c>
      <c r="E3814" t="s">
        <v>13338</v>
      </c>
      <c r="F3814" t="s">
        <v>10658</v>
      </c>
      <c r="G3814" s="2">
        <v>42955</v>
      </c>
      <c r="H3814" s="1">
        <v>131485</v>
      </c>
      <c r="I3814" s="1">
        <v>130523</v>
      </c>
      <c r="J3814" s="1">
        <v>130523</v>
      </c>
      <c r="K3814" s="1">
        <v>55992.6</v>
      </c>
    </row>
    <row r="3815" spans="1:11" x14ac:dyDescent="0.25">
      <c r="A3815" t="s">
        <v>15289</v>
      </c>
      <c r="B3815" t="s">
        <v>15288</v>
      </c>
      <c r="C3815" t="s">
        <v>4593</v>
      </c>
      <c r="D3815" t="s">
        <v>4592</v>
      </c>
      <c r="E3815" t="s">
        <v>13338</v>
      </c>
      <c r="F3815" t="s">
        <v>10658</v>
      </c>
      <c r="G3815" s="2">
        <v>42991</v>
      </c>
      <c r="H3815" s="1">
        <v>338238</v>
      </c>
      <c r="I3815" s="1">
        <v>237916</v>
      </c>
      <c r="J3815" s="1">
        <v>237916</v>
      </c>
      <c r="K3815" s="1">
        <v>103249.5</v>
      </c>
    </row>
    <row r="3816" spans="1:11" x14ac:dyDescent="0.25">
      <c r="A3816" t="s">
        <v>15287</v>
      </c>
      <c r="B3816" t="s">
        <v>15286</v>
      </c>
      <c r="C3816" t="s">
        <v>12924</v>
      </c>
      <c r="D3816" t="s">
        <v>12923</v>
      </c>
      <c r="E3816" t="s">
        <v>13338</v>
      </c>
      <c r="F3816" t="s">
        <v>4</v>
      </c>
      <c r="G3816" s="2">
        <v>42963</v>
      </c>
      <c r="H3816" s="1">
        <v>26222</v>
      </c>
      <c r="J3816" s="1">
        <v>26222</v>
      </c>
      <c r="K3816" s="1">
        <v>13111</v>
      </c>
    </row>
    <row r="3817" spans="1:11" x14ac:dyDescent="0.25">
      <c r="A3817" t="s">
        <v>15285</v>
      </c>
      <c r="B3817" t="s">
        <v>15284</v>
      </c>
      <c r="C3817" t="s">
        <v>15283</v>
      </c>
      <c r="D3817" t="s">
        <v>15282</v>
      </c>
      <c r="E3817" t="s">
        <v>13338</v>
      </c>
      <c r="F3817" t="s">
        <v>10658</v>
      </c>
      <c r="G3817" s="2">
        <v>43033</v>
      </c>
      <c r="H3817" s="1">
        <v>87286</v>
      </c>
      <c r="I3817" s="1">
        <v>87242</v>
      </c>
      <c r="J3817" s="1">
        <v>87242</v>
      </c>
      <c r="K3817" s="1">
        <v>34896.800000000003</v>
      </c>
    </row>
    <row r="3818" spans="1:11" x14ac:dyDescent="0.25">
      <c r="A3818" t="s">
        <v>15281</v>
      </c>
      <c r="B3818" t="s">
        <v>15280</v>
      </c>
      <c r="C3818" t="s">
        <v>9076</v>
      </c>
      <c r="D3818" t="s">
        <v>9075</v>
      </c>
      <c r="E3818" t="s">
        <v>13338</v>
      </c>
      <c r="F3818" t="s">
        <v>10658</v>
      </c>
      <c r="G3818" s="2">
        <v>42969</v>
      </c>
      <c r="H3818" s="1">
        <v>10046</v>
      </c>
      <c r="I3818" s="1">
        <v>9711</v>
      </c>
      <c r="J3818" s="1">
        <v>9711</v>
      </c>
      <c r="K3818" s="1">
        <v>4855.5</v>
      </c>
    </row>
    <row r="3819" spans="1:11" x14ac:dyDescent="0.25">
      <c r="A3819" t="s">
        <v>15279</v>
      </c>
      <c r="B3819" t="s">
        <v>15278</v>
      </c>
      <c r="C3819" t="s">
        <v>15277</v>
      </c>
      <c r="D3819" t="s">
        <v>15276</v>
      </c>
      <c r="E3819" t="s">
        <v>13338</v>
      </c>
      <c r="F3819" t="s">
        <v>10658</v>
      </c>
      <c r="G3819" s="2">
        <v>43046</v>
      </c>
      <c r="H3819" s="1">
        <v>10172</v>
      </c>
      <c r="I3819" s="1">
        <v>9964</v>
      </c>
      <c r="J3819" s="1">
        <v>9964</v>
      </c>
      <c r="K3819" s="1">
        <v>4582.8</v>
      </c>
    </row>
    <row r="3820" spans="1:11" x14ac:dyDescent="0.25">
      <c r="A3820" t="s">
        <v>15275</v>
      </c>
      <c r="B3820" t="s">
        <v>15274</v>
      </c>
      <c r="C3820" t="s">
        <v>3834</v>
      </c>
      <c r="D3820" t="s">
        <v>3833</v>
      </c>
      <c r="E3820" t="s">
        <v>13338</v>
      </c>
      <c r="F3820" t="s">
        <v>10658</v>
      </c>
      <c r="G3820" s="2">
        <v>42958</v>
      </c>
      <c r="H3820" s="1">
        <v>315192</v>
      </c>
      <c r="I3820" s="1">
        <v>310445</v>
      </c>
      <c r="J3820" s="1">
        <v>310445</v>
      </c>
      <c r="K3820" s="1">
        <v>137771</v>
      </c>
    </row>
    <row r="3821" spans="1:11" x14ac:dyDescent="0.25">
      <c r="A3821" t="s">
        <v>15273</v>
      </c>
      <c r="B3821" t="s">
        <v>15272</v>
      </c>
      <c r="C3821" t="s">
        <v>15271</v>
      </c>
      <c r="D3821" t="s">
        <v>15270</v>
      </c>
      <c r="E3821" t="s">
        <v>13338</v>
      </c>
      <c r="F3821" t="s">
        <v>10658</v>
      </c>
      <c r="G3821" s="2">
        <v>42963</v>
      </c>
      <c r="H3821" s="1">
        <v>29700</v>
      </c>
      <c r="I3821" s="1">
        <v>26999</v>
      </c>
      <c r="J3821" s="1">
        <v>26999</v>
      </c>
      <c r="K3821" s="1">
        <v>13499.5</v>
      </c>
    </row>
    <row r="3822" spans="1:11" x14ac:dyDescent="0.25">
      <c r="A3822" t="s">
        <v>15269</v>
      </c>
      <c r="B3822" t="s">
        <v>15268</v>
      </c>
      <c r="C3822" t="s">
        <v>15267</v>
      </c>
      <c r="D3822" t="s">
        <v>15266</v>
      </c>
      <c r="E3822" t="s">
        <v>13338</v>
      </c>
      <c r="F3822" t="s">
        <v>4</v>
      </c>
      <c r="G3822" s="2">
        <v>43011</v>
      </c>
      <c r="I3822" s="1">
        <v>34346</v>
      </c>
      <c r="J3822" s="1">
        <v>34346</v>
      </c>
      <c r="K3822" s="1">
        <v>17173</v>
      </c>
    </row>
    <row r="3823" spans="1:11" x14ac:dyDescent="0.25">
      <c r="A3823" t="s">
        <v>15265</v>
      </c>
      <c r="B3823" t="s">
        <v>15264</v>
      </c>
      <c r="C3823" t="s">
        <v>15263</v>
      </c>
      <c r="D3823" t="s">
        <v>15262</v>
      </c>
      <c r="E3823" t="s">
        <v>13338</v>
      </c>
      <c r="F3823" t="s">
        <v>10658</v>
      </c>
      <c r="G3823" s="2">
        <v>43014</v>
      </c>
      <c r="H3823" s="1">
        <v>15220</v>
      </c>
      <c r="I3823" s="1">
        <v>14572</v>
      </c>
      <c r="J3823" s="1">
        <v>14572</v>
      </c>
      <c r="K3823" s="1">
        <v>7286</v>
      </c>
    </row>
    <row r="3824" spans="1:11" x14ac:dyDescent="0.25">
      <c r="A3824" t="s">
        <v>15261</v>
      </c>
      <c r="B3824" t="s">
        <v>15260</v>
      </c>
      <c r="C3824" t="s">
        <v>15259</v>
      </c>
      <c r="D3824" t="s">
        <v>15258</v>
      </c>
      <c r="E3824" t="s">
        <v>13338</v>
      </c>
      <c r="F3824" t="s">
        <v>10658</v>
      </c>
      <c r="G3824" s="2">
        <v>43073</v>
      </c>
      <c r="H3824" s="1">
        <v>62586</v>
      </c>
      <c r="I3824" s="1">
        <v>62555</v>
      </c>
      <c r="J3824" s="1">
        <v>62555</v>
      </c>
      <c r="K3824" s="1">
        <v>25022</v>
      </c>
    </row>
    <row r="3825" spans="1:11" x14ac:dyDescent="0.25">
      <c r="A3825" t="s">
        <v>15257</v>
      </c>
      <c r="B3825" t="s">
        <v>15256</v>
      </c>
      <c r="C3825" t="s">
        <v>15255</v>
      </c>
      <c r="D3825" t="s">
        <v>15254</v>
      </c>
      <c r="E3825" t="s">
        <v>13338</v>
      </c>
      <c r="F3825" t="s">
        <v>10658</v>
      </c>
      <c r="G3825" s="2">
        <v>42873</v>
      </c>
      <c r="H3825" s="1">
        <v>30820</v>
      </c>
      <c r="I3825" s="1">
        <v>30691</v>
      </c>
      <c r="J3825" s="1">
        <v>30691</v>
      </c>
      <c r="K3825" s="1">
        <v>15345.5</v>
      </c>
    </row>
    <row r="3826" spans="1:11" x14ac:dyDescent="0.25">
      <c r="A3826" t="s">
        <v>15253</v>
      </c>
      <c r="B3826" t="s">
        <v>15252</v>
      </c>
      <c r="C3826" t="s">
        <v>4991</v>
      </c>
      <c r="D3826" t="s">
        <v>4990</v>
      </c>
      <c r="E3826" t="s">
        <v>13338</v>
      </c>
      <c r="F3826" t="s">
        <v>10658</v>
      </c>
      <c r="G3826" s="2">
        <v>43011</v>
      </c>
      <c r="H3826" s="1">
        <v>8140</v>
      </c>
      <c r="I3826" s="1">
        <v>7868</v>
      </c>
      <c r="J3826" s="1">
        <v>7868</v>
      </c>
      <c r="K3826" s="1">
        <v>3934</v>
      </c>
    </row>
    <row r="3827" spans="1:11" x14ac:dyDescent="0.25">
      <c r="A3827" t="s">
        <v>15251</v>
      </c>
      <c r="B3827" t="s">
        <v>15250</v>
      </c>
      <c r="C3827" t="s">
        <v>15249</v>
      </c>
      <c r="D3827" t="s">
        <v>15248</v>
      </c>
      <c r="E3827" t="s">
        <v>13338</v>
      </c>
      <c r="F3827" t="s">
        <v>10658</v>
      </c>
      <c r="G3827" s="2">
        <v>43026</v>
      </c>
      <c r="H3827" s="1">
        <v>2290</v>
      </c>
      <c r="I3827" s="1">
        <v>2289</v>
      </c>
      <c r="J3827" s="1">
        <v>2289</v>
      </c>
      <c r="K3827" s="1">
        <v>915.6</v>
      </c>
    </row>
    <row r="3828" spans="1:11" x14ac:dyDescent="0.25">
      <c r="A3828" t="s">
        <v>15247</v>
      </c>
      <c r="B3828" t="s">
        <v>15246</v>
      </c>
      <c r="C3828" t="s">
        <v>15245</v>
      </c>
      <c r="D3828" t="s">
        <v>15244</v>
      </c>
      <c r="E3828" t="s">
        <v>13338</v>
      </c>
      <c r="F3828" t="s">
        <v>10658</v>
      </c>
      <c r="G3828" s="2">
        <v>43081</v>
      </c>
      <c r="H3828" s="1">
        <v>26348</v>
      </c>
      <c r="I3828" s="1">
        <v>24753</v>
      </c>
      <c r="J3828" s="1">
        <v>24753</v>
      </c>
      <c r="K3828" s="1">
        <v>10794.5</v>
      </c>
    </row>
    <row r="3829" spans="1:11" x14ac:dyDescent="0.25">
      <c r="A3829" t="s">
        <v>15243</v>
      </c>
      <c r="B3829" t="s">
        <v>15242</v>
      </c>
      <c r="C3829" t="s">
        <v>15241</v>
      </c>
      <c r="D3829" t="s">
        <v>15240</v>
      </c>
      <c r="E3829" t="s">
        <v>13338</v>
      </c>
      <c r="F3829" t="s">
        <v>10658</v>
      </c>
      <c r="G3829" s="2">
        <v>42956</v>
      </c>
      <c r="H3829" s="1">
        <v>816095</v>
      </c>
      <c r="I3829" s="1">
        <v>805797</v>
      </c>
      <c r="J3829" s="1">
        <v>805797</v>
      </c>
      <c r="K3829" s="1">
        <v>334435.40000000002</v>
      </c>
    </row>
    <row r="3830" spans="1:11" x14ac:dyDescent="0.25">
      <c r="A3830" t="s">
        <v>15239</v>
      </c>
      <c r="B3830" t="s">
        <v>15238</v>
      </c>
      <c r="C3830" t="s">
        <v>15237</v>
      </c>
      <c r="D3830" t="s">
        <v>15236</v>
      </c>
      <c r="E3830" t="s">
        <v>13338</v>
      </c>
      <c r="F3830" t="s">
        <v>4</v>
      </c>
      <c r="G3830" s="2">
        <v>43000</v>
      </c>
      <c r="H3830" s="1">
        <v>88282</v>
      </c>
      <c r="I3830" s="1">
        <v>82609</v>
      </c>
      <c r="J3830" s="1">
        <v>82609</v>
      </c>
      <c r="K3830" s="1">
        <v>41304.5</v>
      </c>
    </row>
    <row r="3831" spans="1:11" x14ac:dyDescent="0.25">
      <c r="A3831" t="s">
        <v>15235</v>
      </c>
      <c r="B3831" t="s">
        <v>15234</v>
      </c>
      <c r="C3831" t="s">
        <v>3187</v>
      </c>
      <c r="D3831" t="s">
        <v>3186</v>
      </c>
      <c r="E3831" t="s">
        <v>13338</v>
      </c>
      <c r="F3831" t="s">
        <v>10658</v>
      </c>
      <c r="G3831" s="2">
        <v>42969</v>
      </c>
      <c r="H3831" s="1">
        <v>759408</v>
      </c>
      <c r="I3831" s="1">
        <v>757882</v>
      </c>
      <c r="J3831" s="1">
        <v>757882</v>
      </c>
      <c r="K3831" s="1">
        <v>328988</v>
      </c>
    </row>
    <row r="3832" spans="1:11" x14ac:dyDescent="0.25">
      <c r="A3832" t="s">
        <v>15233</v>
      </c>
      <c r="B3832" t="s">
        <v>15232</v>
      </c>
      <c r="C3832" t="s">
        <v>7332</v>
      </c>
      <c r="D3832" t="s">
        <v>7331</v>
      </c>
      <c r="E3832" t="s">
        <v>13338</v>
      </c>
      <c r="F3832" t="s">
        <v>10658</v>
      </c>
      <c r="G3832" s="2">
        <v>42830</v>
      </c>
      <c r="H3832" s="1">
        <v>449168</v>
      </c>
      <c r="I3832" s="1">
        <v>462612</v>
      </c>
      <c r="J3832" s="1">
        <v>462612</v>
      </c>
      <c r="K3832" s="1">
        <v>199116.9</v>
      </c>
    </row>
    <row r="3833" spans="1:11" x14ac:dyDescent="0.25">
      <c r="A3833" t="s">
        <v>15231</v>
      </c>
      <c r="B3833" t="s">
        <v>15230</v>
      </c>
      <c r="C3833" t="s">
        <v>6745</v>
      </c>
      <c r="D3833" t="s">
        <v>6744</v>
      </c>
      <c r="E3833" t="s">
        <v>13338</v>
      </c>
      <c r="F3833" t="s">
        <v>4</v>
      </c>
      <c r="G3833" s="2">
        <v>43040</v>
      </c>
      <c r="H3833" s="1">
        <v>111651</v>
      </c>
      <c r="I3833" s="1">
        <v>111531</v>
      </c>
      <c r="J3833" s="1">
        <v>111531</v>
      </c>
      <c r="K3833" s="1">
        <v>45597.2</v>
      </c>
    </row>
    <row r="3834" spans="1:11" x14ac:dyDescent="0.25">
      <c r="A3834" t="s">
        <v>15229</v>
      </c>
      <c r="B3834" t="s">
        <v>15228</v>
      </c>
      <c r="C3834" t="s">
        <v>15227</v>
      </c>
      <c r="D3834" t="s">
        <v>15226</v>
      </c>
      <c r="E3834" t="s">
        <v>13338</v>
      </c>
      <c r="F3834" t="s">
        <v>10658</v>
      </c>
      <c r="G3834" s="2">
        <v>42977</v>
      </c>
      <c r="H3834" s="1">
        <v>928606</v>
      </c>
      <c r="I3834" s="1">
        <v>920681</v>
      </c>
      <c r="J3834" s="1">
        <v>920681</v>
      </c>
      <c r="K3834" s="1">
        <v>368272.4</v>
      </c>
    </row>
    <row r="3835" spans="1:11" x14ac:dyDescent="0.25">
      <c r="A3835" t="s">
        <v>15225</v>
      </c>
      <c r="B3835" t="s">
        <v>15224</v>
      </c>
      <c r="C3835" t="s">
        <v>15223</v>
      </c>
      <c r="D3835" t="s">
        <v>15222</v>
      </c>
      <c r="E3835" t="s">
        <v>13338</v>
      </c>
      <c r="F3835" t="s">
        <v>10658</v>
      </c>
      <c r="G3835" s="2">
        <v>43004</v>
      </c>
      <c r="H3835" s="1">
        <v>10588</v>
      </c>
      <c r="I3835" s="1">
        <v>10586</v>
      </c>
      <c r="J3835" s="1">
        <v>10586</v>
      </c>
      <c r="K3835" s="1">
        <v>5293</v>
      </c>
    </row>
    <row r="3836" spans="1:11" x14ac:dyDescent="0.25">
      <c r="A3836" t="s">
        <v>15221</v>
      </c>
      <c r="B3836" t="s">
        <v>15220</v>
      </c>
      <c r="C3836" t="s">
        <v>15219</v>
      </c>
      <c r="D3836" t="s">
        <v>15218</v>
      </c>
      <c r="E3836" t="s">
        <v>13338</v>
      </c>
      <c r="F3836" t="s">
        <v>10658</v>
      </c>
      <c r="G3836" s="2">
        <v>42954</v>
      </c>
      <c r="H3836" s="1">
        <v>16792</v>
      </c>
      <c r="I3836" s="1">
        <v>16233</v>
      </c>
      <c r="J3836" s="1">
        <v>16233</v>
      </c>
      <c r="K3836" s="1">
        <v>8116.5</v>
      </c>
    </row>
    <row r="3837" spans="1:11" x14ac:dyDescent="0.25">
      <c r="A3837" t="s">
        <v>15217</v>
      </c>
      <c r="B3837" t="s">
        <v>15216</v>
      </c>
      <c r="C3837" t="s">
        <v>1608</v>
      </c>
      <c r="D3837" t="s">
        <v>1607</v>
      </c>
      <c r="E3837" t="s">
        <v>13338</v>
      </c>
      <c r="F3837" t="s">
        <v>10658</v>
      </c>
      <c r="G3837" s="2">
        <v>42977</v>
      </c>
      <c r="H3837" s="1">
        <v>1464046</v>
      </c>
      <c r="I3837" s="1">
        <v>1436961</v>
      </c>
      <c r="J3837" s="1">
        <v>1436961</v>
      </c>
      <c r="K3837" s="1">
        <v>603488.5</v>
      </c>
    </row>
    <row r="3838" spans="1:11" x14ac:dyDescent="0.25">
      <c r="A3838" t="s">
        <v>15215</v>
      </c>
      <c r="B3838" t="s">
        <v>15214</v>
      </c>
      <c r="C3838" t="s">
        <v>15213</v>
      </c>
      <c r="D3838" t="s">
        <v>15212</v>
      </c>
      <c r="E3838" t="s">
        <v>13338</v>
      </c>
      <c r="F3838" t="s">
        <v>10658</v>
      </c>
      <c r="G3838" s="2">
        <v>42954</v>
      </c>
      <c r="H3838" s="1">
        <v>164002</v>
      </c>
      <c r="I3838" s="1">
        <v>182225</v>
      </c>
      <c r="J3838" s="1">
        <v>182225</v>
      </c>
      <c r="K3838" s="1">
        <v>91112.5</v>
      </c>
    </row>
    <row r="3839" spans="1:11" x14ac:dyDescent="0.25">
      <c r="A3839" t="s">
        <v>15211</v>
      </c>
      <c r="B3839" t="s">
        <v>15210</v>
      </c>
      <c r="C3839" t="s">
        <v>15209</v>
      </c>
      <c r="D3839" t="s">
        <v>15208</v>
      </c>
      <c r="E3839" t="s">
        <v>13338</v>
      </c>
      <c r="F3839" t="s">
        <v>10658</v>
      </c>
      <c r="G3839" s="2">
        <v>42964</v>
      </c>
      <c r="H3839" s="1">
        <v>60684</v>
      </c>
      <c r="I3839" s="1">
        <v>60654</v>
      </c>
      <c r="J3839" s="1">
        <v>60654</v>
      </c>
      <c r="K3839" s="1">
        <v>24261.599999999999</v>
      </c>
    </row>
    <row r="3840" spans="1:11" x14ac:dyDescent="0.25">
      <c r="A3840" t="s">
        <v>15207</v>
      </c>
      <c r="B3840" t="s">
        <v>15206</v>
      </c>
      <c r="C3840" t="s">
        <v>5481</v>
      </c>
      <c r="D3840" t="s">
        <v>5480</v>
      </c>
      <c r="E3840" t="s">
        <v>13338</v>
      </c>
      <c r="F3840" t="s">
        <v>10658</v>
      </c>
      <c r="G3840" s="2">
        <v>42955</v>
      </c>
      <c r="H3840" s="1">
        <v>174768</v>
      </c>
      <c r="I3840" s="1">
        <v>174735</v>
      </c>
      <c r="J3840" s="1">
        <v>174735</v>
      </c>
      <c r="K3840" s="1">
        <v>69894</v>
      </c>
    </row>
    <row r="3841" spans="1:11" x14ac:dyDescent="0.25">
      <c r="A3841" t="s">
        <v>15205</v>
      </c>
      <c r="B3841" t="s">
        <v>15204</v>
      </c>
      <c r="C3841" t="s">
        <v>11713</v>
      </c>
      <c r="D3841" t="s">
        <v>11712</v>
      </c>
      <c r="E3841" t="s">
        <v>13338</v>
      </c>
      <c r="F3841" t="s">
        <v>10658</v>
      </c>
      <c r="G3841" s="2">
        <v>42954</v>
      </c>
      <c r="H3841" s="1">
        <v>27750</v>
      </c>
      <c r="I3841" s="1">
        <v>27192</v>
      </c>
      <c r="J3841" s="1">
        <v>27192</v>
      </c>
      <c r="K3841" s="1">
        <v>11371</v>
      </c>
    </row>
    <row r="3842" spans="1:11" x14ac:dyDescent="0.25">
      <c r="A3842" t="s">
        <v>15203</v>
      </c>
      <c r="B3842" t="s">
        <v>15202</v>
      </c>
      <c r="C3842" t="s">
        <v>15201</v>
      </c>
      <c r="D3842" t="s">
        <v>15200</v>
      </c>
      <c r="E3842" t="s">
        <v>13338</v>
      </c>
      <c r="F3842" t="s">
        <v>10658</v>
      </c>
      <c r="G3842" s="2">
        <v>43034</v>
      </c>
      <c r="H3842" s="1">
        <v>8677</v>
      </c>
      <c r="I3842" s="1">
        <v>8644</v>
      </c>
      <c r="J3842" s="1">
        <v>8644</v>
      </c>
      <c r="K3842" s="1">
        <v>3457.6</v>
      </c>
    </row>
    <row r="3843" spans="1:11" x14ac:dyDescent="0.25">
      <c r="A3843" t="s">
        <v>15199</v>
      </c>
      <c r="B3843" t="s">
        <v>15198</v>
      </c>
      <c r="C3843" t="s">
        <v>15197</v>
      </c>
      <c r="D3843" t="s">
        <v>15196</v>
      </c>
      <c r="E3843" t="s">
        <v>13338</v>
      </c>
      <c r="F3843" t="s">
        <v>4</v>
      </c>
      <c r="G3843" s="2">
        <v>42873</v>
      </c>
      <c r="H3843" s="1">
        <v>625327</v>
      </c>
      <c r="I3843" s="1">
        <v>586339</v>
      </c>
      <c r="J3843" s="1">
        <v>586339</v>
      </c>
      <c r="K3843" s="1">
        <v>253351.5</v>
      </c>
    </row>
    <row r="3844" spans="1:11" x14ac:dyDescent="0.25">
      <c r="A3844" t="s">
        <v>15195</v>
      </c>
      <c r="B3844" t="s">
        <v>15194</v>
      </c>
      <c r="C3844" t="s">
        <v>15193</v>
      </c>
      <c r="D3844" t="s">
        <v>15192</v>
      </c>
      <c r="E3844" t="s">
        <v>13338</v>
      </c>
      <c r="F3844" t="s">
        <v>10658</v>
      </c>
      <c r="G3844" s="2">
        <v>42873</v>
      </c>
      <c r="H3844" s="1">
        <v>138324</v>
      </c>
      <c r="I3844" s="1">
        <v>131569</v>
      </c>
      <c r="J3844" s="1">
        <v>131569</v>
      </c>
      <c r="K3844" s="1">
        <v>60429.2</v>
      </c>
    </row>
    <row r="3845" spans="1:11" x14ac:dyDescent="0.25">
      <c r="A3845" t="s">
        <v>15191</v>
      </c>
      <c r="B3845" t="s">
        <v>15190</v>
      </c>
      <c r="C3845" t="s">
        <v>11388</v>
      </c>
      <c r="D3845" t="s">
        <v>11387</v>
      </c>
      <c r="E3845" t="s">
        <v>13338</v>
      </c>
      <c r="F3845" t="s">
        <v>10658</v>
      </c>
      <c r="G3845" s="2">
        <v>42969</v>
      </c>
      <c r="H3845" s="1">
        <v>84030</v>
      </c>
      <c r="I3845" s="1">
        <v>83988</v>
      </c>
      <c r="J3845" s="1">
        <v>83988</v>
      </c>
      <c r="K3845" s="1">
        <v>41994</v>
      </c>
    </row>
    <row r="3846" spans="1:11" x14ac:dyDescent="0.25">
      <c r="A3846" t="s">
        <v>15189</v>
      </c>
      <c r="B3846" t="s">
        <v>15188</v>
      </c>
      <c r="C3846" t="s">
        <v>15187</v>
      </c>
      <c r="D3846" t="s">
        <v>15186</v>
      </c>
      <c r="E3846" t="s">
        <v>13338</v>
      </c>
      <c r="F3846" t="s">
        <v>10658</v>
      </c>
      <c r="G3846" s="2">
        <v>42830</v>
      </c>
      <c r="H3846" s="1">
        <v>15807</v>
      </c>
      <c r="I3846" s="1">
        <v>15280</v>
      </c>
      <c r="J3846" s="1">
        <v>15280</v>
      </c>
      <c r="K3846" s="1">
        <v>7640</v>
      </c>
    </row>
    <row r="3847" spans="1:11" x14ac:dyDescent="0.25">
      <c r="A3847" t="s">
        <v>15185</v>
      </c>
      <c r="B3847" t="s">
        <v>15184</v>
      </c>
      <c r="C3847" t="s">
        <v>15183</v>
      </c>
      <c r="D3847" t="s">
        <v>15182</v>
      </c>
      <c r="E3847" t="s">
        <v>13338</v>
      </c>
      <c r="F3847" t="s">
        <v>10658</v>
      </c>
      <c r="G3847" s="2">
        <v>43014</v>
      </c>
      <c r="H3847" s="1">
        <v>34092</v>
      </c>
      <c r="I3847" s="1">
        <v>34077</v>
      </c>
      <c r="J3847" s="1">
        <v>34077</v>
      </c>
      <c r="K3847" s="1">
        <v>13710.9</v>
      </c>
    </row>
    <row r="3848" spans="1:11" x14ac:dyDescent="0.25">
      <c r="A3848" t="s">
        <v>15181</v>
      </c>
      <c r="B3848" t="s">
        <v>15180</v>
      </c>
      <c r="C3848" t="s">
        <v>8949</v>
      </c>
      <c r="D3848" t="s">
        <v>8948</v>
      </c>
      <c r="E3848" t="s">
        <v>13338</v>
      </c>
      <c r="F3848" t="s">
        <v>4</v>
      </c>
      <c r="G3848" s="2">
        <v>42830</v>
      </c>
      <c r="H3848" s="1">
        <v>5197</v>
      </c>
      <c r="I3848" s="1">
        <v>5022</v>
      </c>
      <c r="J3848" s="1">
        <v>5022</v>
      </c>
      <c r="K3848" s="1">
        <v>2511</v>
      </c>
    </row>
    <row r="3849" spans="1:11" x14ac:dyDescent="0.25">
      <c r="A3849" t="s">
        <v>15179</v>
      </c>
      <c r="B3849" t="s">
        <v>15178</v>
      </c>
      <c r="C3849" t="s">
        <v>15177</v>
      </c>
      <c r="D3849" t="s">
        <v>15176</v>
      </c>
      <c r="E3849" t="s">
        <v>13338</v>
      </c>
      <c r="F3849" t="s">
        <v>10658</v>
      </c>
      <c r="G3849" s="2">
        <v>42956</v>
      </c>
      <c r="I3849" s="1">
        <v>10459</v>
      </c>
      <c r="J3849" s="1">
        <v>10459</v>
      </c>
      <c r="K3849" s="1">
        <v>4183.6000000000004</v>
      </c>
    </row>
    <row r="3850" spans="1:11" x14ac:dyDescent="0.25">
      <c r="A3850" t="s">
        <v>15175</v>
      </c>
      <c r="B3850" t="s">
        <v>15174</v>
      </c>
      <c r="C3850" t="s">
        <v>15173</v>
      </c>
      <c r="D3850" t="s">
        <v>15172</v>
      </c>
      <c r="E3850" t="s">
        <v>13338</v>
      </c>
      <c r="F3850" t="s">
        <v>10658</v>
      </c>
      <c r="G3850" s="2">
        <v>42956</v>
      </c>
      <c r="H3850" s="1">
        <v>14092</v>
      </c>
      <c r="I3850" s="1">
        <v>14070</v>
      </c>
      <c r="J3850" s="1">
        <v>14070</v>
      </c>
      <c r="K3850" s="1">
        <v>5628</v>
      </c>
    </row>
    <row r="3851" spans="1:11" x14ac:dyDescent="0.25">
      <c r="A3851" t="s">
        <v>15171</v>
      </c>
      <c r="B3851" t="s">
        <v>15170</v>
      </c>
      <c r="C3851" t="s">
        <v>15169</v>
      </c>
      <c r="D3851" t="s">
        <v>15168</v>
      </c>
      <c r="E3851" t="s">
        <v>13338</v>
      </c>
      <c r="F3851" t="s">
        <v>10658</v>
      </c>
      <c r="G3851" s="2">
        <v>42830</v>
      </c>
      <c r="H3851" s="1">
        <v>23211</v>
      </c>
      <c r="I3851" s="1">
        <v>22437</v>
      </c>
      <c r="J3851" s="1">
        <v>22437</v>
      </c>
      <c r="K3851" s="1">
        <v>11218.5</v>
      </c>
    </row>
    <row r="3852" spans="1:11" x14ac:dyDescent="0.25">
      <c r="A3852" t="s">
        <v>15167</v>
      </c>
      <c r="B3852" t="s">
        <v>15166</v>
      </c>
      <c r="C3852" t="s">
        <v>15165</v>
      </c>
      <c r="D3852" t="s">
        <v>15164</v>
      </c>
      <c r="E3852" t="s">
        <v>13338</v>
      </c>
      <c r="F3852" t="s">
        <v>10658</v>
      </c>
      <c r="G3852" s="2">
        <v>42969</v>
      </c>
      <c r="H3852" s="1">
        <v>16762</v>
      </c>
      <c r="I3852" s="1">
        <v>16754</v>
      </c>
      <c r="J3852" s="1">
        <v>16754</v>
      </c>
      <c r="K3852" s="1">
        <v>6701.6</v>
      </c>
    </row>
    <row r="3853" spans="1:11" x14ac:dyDescent="0.25">
      <c r="A3853" t="s">
        <v>15163</v>
      </c>
      <c r="B3853" t="s">
        <v>15162</v>
      </c>
      <c r="C3853" t="s">
        <v>10860</v>
      </c>
      <c r="D3853" t="s">
        <v>15161</v>
      </c>
      <c r="E3853" t="s">
        <v>13338</v>
      </c>
      <c r="F3853" t="s">
        <v>10658</v>
      </c>
      <c r="G3853" s="2">
        <v>42830</v>
      </c>
      <c r="H3853" s="1">
        <v>35260</v>
      </c>
      <c r="I3853" s="1">
        <v>35249</v>
      </c>
      <c r="J3853" s="1">
        <v>35249</v>
      </c>
      <c r="K3853" s="1">
        <v>14099.6</v>
      </c>
    </row>
    <row r="3854" spans="1:11" x14ac:dyDescent="0.25">
      <c r="A3854" t="s">
        <v>15160</v>
      </c>
      <c r="B3854" t="s">
        <v>15159</v>
      </c>
      <c r="C3854" t="s">
        <v>11876</v>
      </c>
      <c r="D3854" t="s">
        <v>11875</v>
      </c>
      <c r="E3854" t="s">
        <v>13338</v>
      </c>
      <c r="F3854" t="s">
        <v>10658</v>
      </c>
      <c r="G3854" s="2">
        <v>42954</v>
      </c>
      <c r="H3854" s="1">
        <v>22646</v>
      </c>
      <c r="I3854" s="1">
        <v>21890</v>
      </c>
      <c r="J3854" s="1">
        <v>21890</v>
      </c>
      <c r="K3854" s="1">
        <v>10945</v>
      </c>
    </row>
    <row r="3855" spans="1:11" x14ac:dyDescent="0.25">
      <c r="A3855" t="s">
        <v>15158</v>
      </c>
      <c r="B3855" t="s">
        <v>15157</v>
      </c>
      <c r="C3855" t="s">
        <v>15156</v>
      </c>
      <c r="D3855" t="s">
        <v>15155</v>
      </c>
      <c r="E3855" t="s">
        <v>13338</v>
      </c>
      <c r="F3855" t="s">
        <v>10658</v>
      </c>
      <c r="G3855" s="2">
        <v>43011</v>
      </c>
      <c r="H3855" s="1">
        <v>69136</v>
      </c>
      <c r="I3855" s="1">
        <v>61289</v>
      </c>
      <c r="J3855" s="1">
        <v>61289</v>
      </c>
      <c r="K3855" s="1">
        <v>28149.1</v>
      </c>
    </row>
    <row r="3856" spans="1:11" x14ac:dyDescent="0.25">
      <c r="A3856" t="s">
        <v>15154</v>
      </c>
      <c r="B3856" t="s">
        <v>15153</v>
      </c>
      <c r="C3856" t="s">
        <v>1042</v>
      </c>
      <c r="D3856" t="s">
        <v>1041</v>
      </c>
      <c r="E3856" t="s">
        <v>13338</v>
      </c>
      <c r="F3856" t="s">
        <v>10658</v>
      </c>
      <c r="G3856" s="2">
        <v>42950</v>
      </c>
      <c r="H3856" s="1">
        <v>263162</v>
      </c>
      <c r="I3856" s="1">
        <v>288930</v>
      </c>
      <c r="J3856" s="1">
        <v>288930</v>
      </c>
      <c r="K3856" s="1">
        <v>115572</v>
      </c>
    </row>
    <row r="3857" spans="1:11" x14ac:dyDescent="0.25">
      <c r="A3857" t="s">
        <v>15152</v>
      </c>
      <c r="B3857" t="s">
        <v>15151</v>
      </c>
      <c r="C3857" t="s">
        <v>15150</v>
      </c>
      <c r="D3857" t="s">
        <v>15149</v>
      </c>
      <c r="E3857" t="s">
        <v>13338</v>
      </c>
      <c r="F3857" t="s">
        <v>10658</v>
      </c>
      <c r="G3857" s="2">
        <v>42971</v>
      </c>
      <c r="H3857" s="1">
        <v>986171</v>
      </c>
      <c r="I3857" s="1">
        <v>936862</v>
      </c>
      <c r="J3857" s="1">
        <v>936862</v>
      </c>
      <c r="K3857" s="1">
        <v>468431</v>
      </c>
    </row>
    <row r="3858" spans="1:11" x14ac:dyDescent="0.25">
      <c r="A3858" t="s">
        <v>15148</v>
      </c>
      <c r="B3858" t="s">
        <v>15147</v>
      </c>
      <c r="C3858" t="s">
        <v>15146</v>
      </c>
      <c r="D3858" t="s">
        <v>15145</v>
      </c>
      <c r="E3858" t="s">
        <v>13338</v>
      </c>
      <c r="F3858" t="s">
        <v>4</v>
      </c>
      <c r="G3858" s="2">
        <v>42873</v>
      </c>
      <c r="H3858" s="1">
        <v>528308</v>
      </c>
      <c r="I3858" s="1">
        <v>489561</v>
      </c>
      <c r="J3858" s="1">
        <v>489561</v>
      </c>
      <c r="K3858" s="1">
        <v>195824.4</v>
      </c>
    </row>
    <row r="3859" spans="1:11" x14ac:dyDescent="0.25">
      <c r="A3859" t="s">
        <v>15144</v>
      </c>
      <c r="B3859" t="s">
        <v>15143</v>
      </c>
      <c r="C3859" t="s">
        <v>15142</v>
      </c>
      <c r="D3859" t="s">
        <v>15141</v>
      </c>
      <c r="E3859" t="s">
        <v>13338</v>
      </c>
      <c r="F3859" t="s">
        <v>10658</v>
      </c>
      <c r="G3859" s="2">
        <v>42970</v>
      </c>
      <c r="H3859" s="1">
        <v>15396</v>
      </c>
      <c r="I3859" s="1">
        <v>14882</v>
      </c>
      <c r="J3859" s="1">
        <v>14882</v>
      </c>
      <c r="K3859" s="1">
        <v>7441</v>
      </c>
    </row>
    <row r="3860" spans="1:11" x14ac:dyDescent="0.25">
      <c r="A3860" t="s">
        <v>15140</v>
      </c>
      <c r="B3860" t="s">
        <v>15139</v>
      </c>
      <c r="C3860" t="s">
        <v>15138</v>
      </c>
      <c r="D3860" t="s">
        <v>15137</v>
      </c>
      <c r="E3860" t="s">
        <v>13338</v>
      </c>
      <c r="F3860" t="s">
        <v>10658</v>
      </c>
      <c r="G3860" s="2">
        <v>42873</v>
      </c>
      <c r="H3860" s="1">
        <v>51132</v>
      </c>
      <c r="I3860" s="1">
        <v>45204</v>
      </c>
      <c r="J3860" s="1">
        <v>45204</v>
      </c>
      <c r="K3860" s="1">
        <v>22602</v>
      </c>
    </row>
    <row r="3861" spans="1:11" x14ac:dyDescent="0.25">
      <c r="A3861" t="s">
        <v>15136</v>
      </c>
      <c r="B3861" t="s">
        <v>15135</v>
      </c>
      <c r="C3861" t="s">
        <v>12932</v>
      </c>
      <c r="D3861" t="s">
        <v>12931</v>
      </c>
      <c r="E3861" t="s">
        <v>13338</v>
      </c>
      <c r="F3861" t="s">
        <v>4</v>
      </c>
      <c r="G3861" s="2">
        <v>42963</v>
      </c>
      <c r="H3861" s="1">
        <v>48537</v>
      </c>
      <c r="J3861" s="1">
        <v>48537</v>
      </c>
      <c r="K3861" s="1">
        <v>24268.5</v>
      </c>
    </row>
    <row r="3862" spans="1:11" x14ac:dyDescent="0.25">
      <c r="A3862" t="s">
        <v>15134</v>
      </c>
      <c r="B3862" t="s">
        <v>15133</v>
      </c>
      <c r="C3862" t="s">
        <v>12542</v>
      </c>
      <c r="D3862" t="s">
        <v>12541</v>
      </c>
      <c r="E3862" t="s">
        <v>13338</v>
      </c>
      <c r="F3862" t="s">
        <v>10658</v>
      </c>
      <c r="G3862" s="2">
        <v>43011</v>
      </c>
      <c r="H3862" s="1">
        <v>17592</v>
      </c>
      <c r="I3862" s="1">
        <v>17269</v>
      </c>
      <c r="J3862" s="1">
        <v>17269</v>
      </c>
      <c r="K3862" s="1">
        <v>7894.1</v>
      </c>
    </row>
    <row r="3863" spans="1:11" x14ac:dyDescent="0.25">
      <c r="A3863" t="s">
        <v>15132</v>
      </c>
      <c r="B3863" t="s">
        <v>15131</v>
      </c>
      <c r="C3863" t="s">
        <v>10784</v>
      </c>
      <c r="D3863" t="s">
        <v>10783</v>
      </c>
      <c r="E3863" t="s">
        <v>13338</v>
      </c>
      <c r="F3863" t="s">
        <v>10658</v>
      </c>
      <c r="G3863" s="2">
        <v>42790</v>
      </c>
      <c r="H3863" s="1">
        <v>170976</v>
      </c>
      <c r="I3863" s="1">
        <v>168170</v>
      </c>
      <c r="J3863" s="1">
        <v>168170</v>
      </c>
      <c r="K3863" s="1">
        <v>72165.039999999994</v>
      </c>
    </row>
    <row r="3864" spans="1:11" x14ac:dyDescent="0.25">
      <c r="A3864" t="s">
        <v>15130</v>
      </c>
      <c r="B3864" t="s">
        <v>15129</v>
      </c>
      <c r="C3864" t="s">
        <v>15128</v>
      </c>
      <c r="D3864" t="s">
        <v>15127</v>
      </c>
      <c r="E3864" t="s">
        <v>13338</v>
      </c>
      <c r="F3864" t="s">
        <v>10658</v>
      </c>
      <c r="G3864" s="2">
        <v>42963</v>
      </c>
      <c r="H3864" s="1">
        <v>9918</v>
      </c>
      <c r="I3864" s="1">
        <v>9587</v>
      </c>
      <c r="J3864" s="1">
        <v>9587</v>
      </c>
      <c r="K3864" s="1">
        <v>4793.5</v>
      </c>
    </row>
    <row r="3865" spans="1:11" x14ac:dyDescent="0.25">
      <c r="A3865" t="s">
        <v>15126</v>
      </c>
      <c r="B3865" t="s">
        <v>15125</v>
      </c>
      <c r="C3865" t="s">
        <v>15124</v>
      </c>
      <c r="D3865" t="s">
        <v>15123</v>
      </c>
      <c r="E3865" t="s">
        <v>13338</v>
      </c>
      <c r="F3865" t="s">
        <v>10658</v>
      </c>
      <c r="G3865" s="2">
        <v>43020</v>
      </c>
      <c r="H3865" s="1">
        <v>270156</v>
      </c>
      <c r="I3865" s="1">
        <v>269257</v>
      </c>
      <c r="J3865" s="1">
        <v>269257</v>
      </c>
      <c r="K3865" s="1">
        <v>107702.8</v>
      </c>
    </row>
    <row r="3866" spans="1:11" x14ac:dyDescent="0.25">
      <c r="A3866" t="s">
        <v>15122</v>
      </c>
      <c r="B3866" t="s">
        <v>15121</v>
      </c>
      <c r="C3866" t="s">
        <v>15120</v>
      </c>
      <c r="D3866" t="s">
        <v>15119</v>
      </c>
      <c r="E3866" t="s">
        <v>13338</v>
      </c>
      <c r="F3866" t="s">
        <v>10658</v>
      </c>
      <c r="G3866" s="2">
        <v>42873</v>
      </c>
      <c r="H3866" s="1">
        <v>77286</v>
      </c>
      <c r="I3866" s="1">
        <v>77108</v>
      </c>
      <c r="J3866" s="1">
        <v>77108</v>
      </c>
      <c r="K3866" s="1">
        <v>35221.800000000003</v>
      </c>
    </row>
    <row r="3867" spans="1:11" x14ac:dyDescent="0.25">
      <c r="A3867" t="s">
        <v>15118</v>
      </c>
      <c r="B3867" t="s">
        <v>15117</v>
      </c>
      <c r="C3867" t="s">
        <v>15116</v>
      </c>
      <c r="D3867" t="s">
        <v>15115</v>
      </c>
      <c r="E3867" t="s">
        <v>13338</v>
      </c>
      <c r="F3867" t="s">
        <v>10658</v>
      </c>
      <c r="G3867" s="2">
        <v>42873</v>
      </c>
      <c r="H3867" s="1">
        <v>3370</v>
      </c>
      <c r="I3867" s="1">
        <v>3368</v>
      </c>
      <c r="J3867" s="1">
        <v>3368</v>
      </c>
      <c r="K3867" s="1">
        <v>1347.2</v>
      </c>
    </row>
    <row r="3868" spans="1:11" x14ac:dyDescent="0.25">
      <c r="A3868" t="s">
        <v>15114</v>
      </c>
      <c r="B3868" t="s">
        <v>15113</v>
      </c>
      <c r="C3868" t="s">
        <v>15112</v>
      </c>
      <c r="D3868" t="s">
        <v>15111</v>
      </c>
      <c r="E3868" t="s">
        <v>13338</v>
      </c>
      <c r="F3868" t="s">
        <v>4</v>
      </c>
      <c r="G3868" s="2">
        <v>42958</v>
      </c>
      <c r="H3868" s="1">
        <v>22009</v>
      </c>
      <c r="J3868" s="1">
        <v>22009</v>
      </c>
      <c r="K3868" s="1">
        <v>11004.5</v>
      </c>
    </row>
    <row r="3869" spans="1:11" x14ac:dyDescent="0.25">
      <c r="A3869" t="s">
        <v>15110</v>
      </c>
      <c r="B3869" t="s">
        <v>15109</v>
      </c>
      <c r="C3869" t="s">
        <v>12188</v>
      </c>
      <c r="D3869" t="s">
        <v>12187</v>
      </c>
      <c r="E3869" t="s">
        <v>13338</v>
      </c>
      <c r="F3869" t="s">
        <v>4</v>
      </c>
      <c r="G3869" s="2">
        <v>42963</v>
      </c>
      <c r="H3869" s="1">
        <v>30928</v>
      </c>
      <c r="J3869" s="1">
        <v>30928</v>
      </c>
      <c r="K3869" s="1">
        <v>15464</v>
      </c>
    </row>
    <row r="3870" spans="1:11" x14ac:dyDescent="0.25">
      <c r="A3870" t="s">
        <v>15108</v>
      </c>
      <c r="B3870" t="s">
        <v>15107</v>
      </c>
      <c r="C3870" t="s">
        <v>15106</v>
      </c>
      <c r="D3870" t="s">
        <v>15105</v>
      </c>
      <c r="E3870" t="s">
        <v>13338</v>
      </c>
      <c r="F3870" t="s">
        <v>10658</v>
      </c>
      <c r="G3870" s="2">
        <v>43062</v>
      </c>
      <c r="H3870" s="1">
        <v>482454</v>
      </c>
      <c r="I3870" s="1">
        <v>467906</v>
      </c>
      <c r="J3870" s="1">
        <v>467906</v>
      </c>
      <c r="K3870" s="1">
        <v>190663.7</v>
      </c>
    </row>
    <row r="3871" spans="1:11" x14ac:dyDescent="0.25">
      <c r="A3871" t="s">
        <v>15104</v>
      </c>
      <c r="B3871" t="s">
        <v>15103</v>
      </c>
      <c r="C3871" t="s">
        <v>15102</v>
      </c>
      <c r="D3871" t="s">
        <v>15101</v>
      </c>
      <c r="E3871" t="s">
        <v>13338</v>
      </c>
      <c r="F3871" t="s">
        <v>4</v>
      </c>
      <c r="G3871" s="2">
        <v>42830</v>
      </c>
      <c r="H3871" s="1">
        <v>129203</v>
      </c>
      <c r="I3871" s="1">
        <v>222371</v>
      </c>
      <c r="J3871" s="1">
        <v>222371</v>
      </c>
      <c r="K3871" s="1">
        <v>111185.5</v>
      </c>
    </row>
    <row r="3872" spans="1:11" x14ac:dyDescent="0.25">
      <c r="A3872" t="s">
        <v>15100</v>
      </c>
      <c r="B3872" t="s">
        <v>15099</v>
      </c>
      <c r="C3872" t="s">
        <v>12184</v>
      </c>
      <c r="D3872" t="s">
        <v>12183</v>
      </c>
      <c r="E3872" t="s">
        <v>13338</v>
      </c>
      <c r="F3872" t="s">
        <v>4</v>
      </c>
      <c r="G3872" s="2">
        <v>42963</v>
      </c>
      <c r="H3872" s="1">
        <v>2763</v>
      </c>
      <c r="J3872" s="1">
        <v>2763</v>
      </c>
      <c r="K3872" s="1">
        <v>1381.5</v>
      </c>
    </row>
    <row r="3873" spans="1:11" x14ac:dyDescent="0.25">
      <c r="A3873" t="s">
        <v>15098</v>
      </c>
      <c r="B3873" t="s">
        <v>15097</v>
      </c>
      <c r="C3873" t="s">
        <v>15096</v>
      </c>
      <c r="D3873" t="s">
        <v>15095</v>
      </c>
      <c r="E3873" t="s">
        <v>13338</v>
      </c>
      <c r="F3873" t="s">
        <v>10658</v>
      </c>
      <c r="G3873" s="2">
        <v>42971</v>
      </c>
      <c r="H3873" s="1">
        <v>7040</v>
      </c>
      <c r="I3873" s="1">
        <v>6805</v>
      </c>
      <c r="J3873" s="1">
        <v>6805</v>
      </c>
      <c r="K3873" s="1">
        <v>3402.5</v>
      </c>
    </row>
    <row r="3874" spans="1:11" x14ac:dyDescent="0.25">
      <c r="A3874" t="s">
        <v>15094</v>
      </c>
      <c r="B3874" t="s">
        <v>15093</v>
      </c>
      <c r="C3874" t="s">
        <v>15092</v>
      </c>
      <c r="D3874" t="s">
        <v>15091</v>
      </c>
      <c r="E3874" t="s">
        <v>13338</v>
      </c>
      <c r="F3874" t="s">
        <v>4</v>
      </c>
      <c r="G3874" s="2">
        <v>42999</v>
      </c>
      <c r="H3874" s="1">
        <v>7560</v>
      </c>
      <c r="I3874" s="1">
        <v>7306</v>
      </c>
      <c r="J3874" s="1">
        <v>7306</v>
      </c>
      <c r="K3874" s="1">
        <v>3653</v>
      </c>
    </row>
    <row r="3875" spans="1:11" x14ac:dyDescent="0.25">
      <c r="A3875" t="s">
        <v>15090</v>
      </c>
      <c r="B3875" t="s">
        <v>15089</v>
      </c>
      <c r="C3875" t="s">
        <v>15088</v>
      </c>
      <c r="D3875" t="s">
        <v>15087</v>
      </c>
      <c r="E3875" t="s">
        <v>13338</v>
      </c>
      <c r="F3875" t="s">
        <v>10658</v>
      </c>
      <c r="G3875" s="2">
        <v>42954</v>
      </c>
      <c r="H3875" s="1">
        <v>22467</v>
      </c>
      <c r="I3875" s="1">
        <v>22448</v>
      </c>
      <c r="J3875" s="1">
        <v>22448</v>
      </c>
      <c r="K3875" s="1">
        <v>8979.2000000000007</v>
      </c>
    </row>
    <row r="3876" spans="1:11" x14ac:dyDescent="0.25">
      <c r="A3876" t="s">
        <v>15086</v>
      </c>
      <c r="B3876" t="s">
        <v>15085</v>
      </c>
      <c r="C3876" t="s">
        <v>5619</v>
      </c>
      <c r="D3876" t="s">
        <v>5618</v>
      </c>
      <c r="E3876" t="s">
        <v>13338</v>
      </c>
      <c r="F3876" t="s">
        <v>10658</v>
      </c>
      <c r="G3876" s="2">
        <v>43026</v>
      </c>
      <c r="H3876" s="1">
        <v>313008</v>
      </c>
      <c r="I3876" s="1">
        <v>302544</v>
      </c>
      <c r="J3876" s="1">
        <v>302544</v>
      </c>
      <c r="K3876" s="1">
        <v>121017.60000000001</v>
      </c>
    </row>
    <row r="3877" spans="1:11" x14ac:dyDescent="0.25">
      <c r="A3877" t="s">
        <v>15084</v>
      </c>
      <c r="B3877" t="s">
        <v>15083</v>
      </c>
      <c r="C3877" t="s">
        <v>15082</v>
      </c>
      <c r="D3877" t="s">
        <v>15081</v>
      </c>
      <c r="E3877" t="s">
        <v>13338</v>
      </c>
      <c r="F3877" t="s">
        <v>10658</v>
      </c>
      <c r="G3877" s="2">
        <v>42971</v>
      </c>
      <c r="H3877" s="1">
        <v>285818</v>
      </c>
      <c r="I3877" s="1">
        <v>282717</v>
      </c>
      <c r="J3877" s="1">
        <v>282717</v>
      </c>
      <c r="K3877" s="1">
        <v>120803.8</v>
      </c>
    </row>
    <row r="3878" spans="1:11" x14ac:dyDescent="0.25">
      <c r="A3878" t="s">
        <v>15080</v>
      </c>
      <c r="B3878" t="s">
        <v>15079</v>
      </c>
      <c r="C3878" t="s">
        <v>15078</v>
      </c>
      <c r="D3878" t="s">
        <v>15077</v>
      </c>
      <c r="E3878" t="s">
        <v>13338</v>
      </c>
      <c r="F3878" t="s">
        <v>10658</v>
      </c>
      <c r="G3878" s="2">
        <v>42971</v>
      </c>
      <c r="H3878" s="1">
        <v>628775</v>
      </c>
      <c r="I3878" s="1">
        <v>603641</v>
      </c>
      <c r="J3878" s="1">
        <v>603641</v>
      </c>
      <c r="K3878" s="1">
        <v>247300.3</v>
      </c>
    </row>
    <row r="3879" spans="1:11" x14ac:dyDescent="0.25">
      <c r="A3879" t="s">
        <v>15076</v>
      </c>
      <c r="B3879" t="s">
        <v>15075</v>
      </c>
      <c r="C3879" t="s">
        <v>10770</v>
      </c>
      <c r="D3879" t="s">
        <v>10769</v>
      </c>
      <c r="E3879" t="s">
        <v>13338</v>
      </c>
      <c r="F3879" t="s">
        <v>10658</v>
      </c>
      <c r="G3879" s="2">
        <v>42956</v>
      </c>
      <c r="I3879" s="1">
        <v>749480</v>
      </c>
      <c r="J3879" s="1">
        <v>749480</v>
      </c>
      <c r="K3879" s="1">
        <v>307834.09999999998</v>
      </c>
    </row>
    <row r="3880" spans="1:11" x14ac:dyDescent="0.25">
      <c r="A3880" t="s">
        <v>15074</v>
      </c>
      <c r="B3880" t="s">
        <v>15073</v>
      </c>
      <c r="C3880" t="s">
        <v>9185</v>
      </c>
      <c r="D3880" t="s">
        <v>9184</v>
      </c>
      <c r="E3880" t="s">
        <v>13338</v>
      </c>
      <c r="F3880" t="s">
        <v>10658</v>
      </c>
      <c r="G3880" s="2">
        <v>43054</v>
      </c>
      <c r="I3880" s="1">
        <v>36546</v>
      </c>
      <c r="J3880" s="1">
        <v>36546</v>
      </c>
      <c r="K3880" s="1">
        <v>18273</v>
      </c>
    </row>
    <row r="3881" spans="1:11" x14ac:dyDescent="0.25">
      <c r="A3881" t="s">
        <v>15072</v>
      </c>
      <c r="B3881" t="s">
        <v>15071</v>
      </c>
      <c r="C3881" t="s">
        <v>15070</v>
      </c>
      <c r="D3881" t="s">
        <v>15069</v>
      </c>
      <c r="E3881" t="s">
        <v>13338</v>
      </c>
      <c r="F3881" t="s">
        <v>10658</v>
      </c>
      <c r="G3881" s="2">
        <v>43054</v>
      </c>
      <c r="I3881" s="1">
        <v>25837</v>
      </c>
      <c r="J3881" s="1">
        <v>25837</v>
      </c>
      <c r="K3881" s="1">
        <v>10334.799999999999</v>
      </c>
    </row>
    <row r="3882" spans="1:11" x14ac:dyDescent="0.25">
      <c r="A3882" t="s">
        <v>15068</v>
      </c>
      <c r="B3882" t="s">
        <v>15067</v>
      </c>
      <c r="C3882" t="s">
        <v>15066</v>
      </c>
      <c r="D3882" t="s">
        <v>15065</v>
      </c>
      <c r="E3882" t="s">
        <v>13338</v>
      </c>
      <c r="F3882" t="s">
        <v>10658</v>
      </c>
      <c r="G3882" s="2">
        <v>42969</v>
      </c>
      <c r="H3882" s="1">
        <v>1954944</v>
      </c>
      <c r="I3882" s="1">
        <v>1953967</v>
      </c>
      <c r="J3882" s="1">
        <v>1953967</v>
      </c>
      <c r="K3882" s="1">
        <v>976983.5</v>
      </c>
    </row>
    <row r="3883" spans="1:11" x14ac:dyDescent="0.25">
      <c r="A3883" t="s">
        <v>15064</v>
      </c>
      <c r="B3883" t="s">
        <v>15063</v>
      </c>
      <c r="C3883" t="s">
        <v>15062</v>
      </c>
      <c r="D3883" t="s">
        <v>15061</v>
      </c>
      <c r="E3883" t="s">
        <v>13338</v>
      </c>
      <c r="F3883" t="s">
        <v>10658</v>
      </c>
      <c r="G3883" s="2">
        <v>42989</v>
      </c>
      <c r="H3883" s="1">
        <v>42124</v>
      </c>
      <c r="I3883" s="1">
        <v>42108</v>
      </c>
      <c r="J3883" s="1">
        <v>42108</v>
      </c>
      <c r="K3883" s="1">
        <v>16843.2</v>
      </c>
    </row>
    <row r="3884" spans="1:11" x14ac:dyDescent="0.25">
      <c r="A3884" t="s">
        <v>15060</v>
      </c>
      <c r="B3884" t="s">
        <v>15059</v>
      </c>
      <c r="C3884" t="s">
        <v>15058</v>
      </c>
      <c r="D3884" t="s">
        <v>15057</v>
      </c>
      <c r="E3884" t="s">
        <v>13338</v>
      </c>
      <c r="F3884" t="s">
        <v>10658</v>
      </c>
      <c r="G3884" s="2">
        <v>42989</v>
      </c>
      <c r="H3884" s="1">
        <v>55832</v>
      </c>
      <c r="I3884" s="1">
        <v>55814</v>
      </c>
      <c r="J3884" s="1">
        <v>55814</v>
      </c>
      <c r="K3884" s="1">
        <v>22325.599999999999</v>
      </c>
    </row>
    <row r="3885" spans="1:11" x14ac:dyDescent="0.25">
      <c r="A3885" t="s">
        <v>15056</v>
      </c>
      <c r="B3885" t="s">
        <v>15055</v>
      </c>
      <c r="C3885" t="s">
        <v>15054</v>
      </c>
      <c r="D3885" t="s">
        <v>15053</v>
      </c>
      <c r="E3885" t="s">
        <v>13338</v>
      </c>
      <c r="F3885" t="s">
        <v>4</v>
      </c>
      <c r="G3885" s="2">
        <v>42873</v>
      </c>
      <c r="H3885" s="1">
        <v>411872</v>
      </c>
      <c r="I3885" s="1">
        <v>498491</v>
      </c>
      <c r="J3885" s="1">
        <v>498491</v>
      </c>
      <c r="K3885" s="1">
        <v>216325.9</v>
      </c>
    </row>
    <row r="3886" spans="1:11" x14ac:dyDescent="0.25">
      <c r="A3886" t="s">
        <v>15052</v>
      </c>
      <c r="B3886" t="s">
        <v>15051</v>
      </c>
      <c r="C3886" t="s">
        <v>15050</v>
      </c>
      <c r="D3886" t="s">
        <v>15049</v>
      </c>
      <c r="E3886" t="s">
        <v>13338</v>
      </c>
      <c r="F3886" t="s">
        <v>10658</v>
      </c>
      <c r="G3886" s="2">
        <v>42971</v>
      </c>
      <c r="H3886" s="1">
        <v>7378</v>
      </c>
      <c r="I3886" s="1">
        <v>6989</v>
      </c>
      <c r="J3886" s="1">
        <v>6989</v>
      </c>
      <c r="K3886" s="1">
        <v>3494.5</v>
      </c>
    </row>
    <row r="3887" spans="1:11" x14ac:dyDescent="0.25">
      <c r="A3887" t="s">
        <v>15048</v>
      </c>
      <c r="B3887" t="s">
        <v>15047</v>
      </c>
      <c r="C3887" t="s">
        <v>15046</v>
      </c>
      <c r="D3887" t="s">
        <v>15045</v>
      </c>
      <c r="E3887" t="s">
        <v>13338</v>
      </c>
      <c r="F3887" t="s">
        <v>10658</v>
      </c>
      <c r="G3887" s="2">
        <v>42958</v>
      </c>
      <c r="H3887" s="1">
        <v>145572</v>
      </c>
      <c r="I3887" s="1">
        <v>143087</v>
      </c>
      <c r="J3887" s="1">
        <v>143087</v>
      </c>
      <c r="K3887" s="1">
        <v>64330.7</v>
      </c>
    </row>
    <row r="3888" spans="1:11" x14ac:dyDescent="0.25">
      <c r="A3888" t="s">
        <v>15044</v>
      </c>
      <c r="B3888" t="s">
        <v>15043</v>
      </c>
      <c r="C3888" t="s">
        <v>8903</v>
      </c>
      <c r="D3888" t="s">
        <v>8902</v>
      </c>
      <c r="E3888" t="s">
        <v>13338</v>
      </c>
      <c r="F3888" t="s">
        <v>10658</v>
      </c>
      <c r="G3888" s="2">
        <v>42977</v>
      </c>
      <c r="I3888" s="1">
        <v>20313</v>
      </c>
      <c r="J3888" s="1">
        <v>20313</v>
      </c>
      <c r="K3888" s="1">
        <v>10156.5</v>
      </c>
    </row>
    <row r="3889" spans="1:11" x14ac:dyDescent="0.25">
      <c r="A3889" t="s">
        <v>15042</v>
      </c>
      <c r="B3889" t="s">
        <v>15041</v>
      </c>
      <c r="C3889" t="s">
        <v>15040</v>
      </c>
      <c r="D3889" t="s">
        <v>15039</v>
      </c>
      <c r="E3889" t="s">
        <v>13338</v>
      </c>
      <c r="F3889" t="s">
        <v>10658</v>
      </c>
      <c r="G3889" s="2">
        <v>42964</v>
      </c>
      <c r="I3889" s="1">
        <v>447985</v>
      </c>
      <c r="J3889" s="1">
        <v>447985</v>
      </c>
      <c r="K3889" s="1">
        <v>197534.3</v>
      </c>
    </row>
    <row r="3890" spans="1:11" x14ac:dyDescent="0.25">
      <c r="A3890" t="s">
        <v>15038</v>
      </c>
      <c r="B3890" t="s">
        <v>15037</v>
      </c>
      <c r="C3890" t="s">
        <v>4060</v>
      </c>
      <c r="D3890" t="s">
        <v>4059</v>
      </c>
      <c r="E3890" t="s">
        <v>13338</v>
      </c>
      <c r="F3890" t="s">
        <v>4</v>
      </c>
      <c r="G3890" s="2">
        <v>42969</v>
      </c>
      <c r="H3890" s="1">
        <v>1757508</v>
      </c>
      <c r="I3890" s="1">
        <v>1662342</v>
      </c>
      <c r="J3890" s="1">
        <v>1662342</v>
      </c>
      <c r="K3890" s="1">
        <v>710098.4</v>
      </c>
    </row>
    <row r="3891" spans="1:11" x14ac:dyDescent="0.25">
      <c r="A3891" t="s">
        <v>15036</v>
      </c>
      <c r="B3891" t="s">
        <v>15035</v>
      </c>
      <c r="C3891" t="s">
        <v>3318</v>
      </c>
      <c r="D3891" t="s">
        <v>15034</v>
      </c>
      <c r="E3891" t="s">
        <v>13338</v>
      </c>
      <c r="F3891" t="s">
        <v>10658</v>
      </c>
      <c r="G3891" s="2">
        <v>42993</v>
      </c>
      <c r="H3891" s="1">
        <v>3733</v>
      </c>
      <c r="I3891" s="1">
        <v>3658</v>
      </c>
      <c r="J3891" s="1">
        <v>3658</v>
      </c>
      <c r="K3891" s="1">
        <v>1829</v>
      </c>
    </row>
    <row r="3892" spans="1:11" x14ac:dyDescent="0.25">
      <c r="A3892" t="s">
        <v>15033</v>
      </c>
      <c r="B3892" t="s">
        <v>15032</v>
      </c>
      <c r="C3892" t="s">
        <v>15031</v>
      </c>
      <c r="D3892" t="s">
        <v>15030</v>
      </c>
      <c r="E3892" t="s">
        <v>13338</v>
      </c>
      <c r="F3892" t="s">
        <v>10658</v>
      </c>
      <c r="G3892" s="2">
        <v>42970</v>
      </c>
      <c r="H3892" s="1">
        <v>18800</v>
      </c>
      <c r="I3892" s="1">
        <v>15298</v>
      </c>
      <c r="J3892" s="1">
        <v>15298</v>
      </c>
      <c r="K3892" s="1">
        <v>7649</v>
      </c>
    </row>
    <row r="3893" spans="1:11" x14ac:dyDescent="0.25">
      <c r="A3893" t="s">
        <v>15029</v>
      </c>
      <c r="B3893" t="s">
        <v>15028</v>
      </c>
      <c r="C3893" t="s">
        <v>15027</v>
      </c>
      <c r="D3893" t="s">
        <v>15026</v>
      </c>
      <c r="E3893" t="s">
        <v>13338</v>
      </c>
      <c r="F3893" t="s">
        <v>4</v>
      </c>
      <c r="G3893" s="2">
        <v>42830</v>
      </c>
      <c r="H3893" s="1">
        <v>7772</v>
      </c>
      <c r="I3893" s="1">
        <v>7512</v>
      </c>
      <c r="J3893" s="1">
        <v>7512</v>
      </c>
      <c r="K3893" s="1">
        <v>3756</v>
      </c>
    </row>
    <row r="3894" spans="1:11" x14ac:dyDescent="0.25">
      <c r="A3894" t="s">
        <v>15025</v>
      </c>
      <c r="B3894" t="s">
        <v>15024</v>
      </c>
      <c r="C3894" t="s">
        <v>1882</v>
      </c>
      <c r="D3894" t="s">
        <v>1881</v>
      </c>
      <c r="E3894" t="s">
        <v>13338</v>
      </c>
      <c r="F3894" t="s">
        <v>10658</v>
      </c>
      <c r="G3894" s="2">
        <v>42955</v>
      </c>
      <c r="H3894" s="1">
        <v>1811286</v>
      </c>
      <c r="I3894" s="1">
        <v>1811284</v>
      </c>
      <c r="J3894" s="1">
        <v>1811284</v>
      </c>
      <c r="K3894" s="1">
        <v>867357.4</v>
      </c>
    </row>
    <row r="3895" spans="1:11" x14ac:dyDescent="0.25">
      <c r="A3895" t="s">
        <v>15023</v>
      </c>
      <c r="B3895" t="s">
        <v>15022</v>
      </c>
      <c r="C3895" t="s">
        <v>15021</v>
      </c>
      <c r="D3895" t="s">
        <v>15020</v>
      </c>
      <c r="E3895" t="s">
        <v>13338</v>
      </c>
      <c r="F3895" t="s">
        <v>10658</v>
      </c>
      <c r="G3895" s="2">
        <v>43059</v>
      </c>
      <c r="I3895" s="1">
        <v>101661</v>
      </c>
      <c r="J3895" s="1">
        <v>101661</v>
      </c>
      <c r="K3895" s="1">
        <v>50830.5</v>
      </c>
    </row>
    <row r="3896" spans="1:11" x14ac:dyDescent="0.25">
      <c r="A3896" t="s">
        <v>15019</v>
      </c>
      <c r="B3896" t="s">
        <v>15018</v>
      </c>
      <c r="C3896" t="s">
        <v>15017</v>
      </c>
      <c r="D3896" t="s">
        <v>15016</v>
      </c>
      <c r="E3896" t="s">
        <v>13338</v>
      </c>
      <c r="F3896" t="s">
        <v>10658</v>
      </c>
      <c r="G3896" s="2">
        <v>42970</v>
      </c>
      <c r="H3896" s="1">
        <v>1192632</v>
      </c>
      <c r="I3896" s="1">
        <v>1099602</v>
      </c>
      <c r="J3896" s="1">
        <v>1099602</v>
      </c>
      <c r="K3896" s="1">
        <v>478069.9</v>
      </c>
    </row>
    <row r="3897" spans="1:11" x14ac:dyDescent="0.25">
      <c r="A3897" t="s">
        <v>15015</v>
      </c>
      <c r="B3897" t="s">
        <v>15014</v>
      </c>
      <c r="C3897" t="s">
        <v>15013</v>
      </c>
      <c r="D3897" t="s">
        <v>15012</v>
      </c>
      <c r="E3897" t="s">
        <v>13338</v>
      </c>
      <c r="F3897" t="s">
        <v>10658</v>
      </c>
      <c r="G3897" s="2">
        <v>42830</v>
      </c>
      <c r="H3897" s="1">
        <v>4892</v>
      </c>
      <c r="I3897" s="1">
        <v>4300</v>
      </c>
      <c r="J3897" s="1">
        <v>4300</v>
      </c>
      <c r="K3897" s="1">
        <v>2150</v>
      </c>
    </row>
    <row r="3898" spans="1:11" x14ac:dyDescent="0.25">
      <c r="A3898" t="s">
        <v>15011</v>
      </c>
      <c r="B3898" t="s">
        <v>15010</v>
      </c>
      <c r="C3898" t="s">
        <v>15009</v>
      </c>
      <c r="D3898" t="s">
        <v>15008</v>
      </c>
      <c r="E3898" t="s">
        <v>13338</v>
      </c>
      <c r="F3898" t="s">
        <v>10658</v>
      </c>
      <c r="G3898" s="2">
        <v>42955</v>
      </c>
      <c r="I3898" s="1">
        <v>37172</v>
      </c>
      <c r="J3898" s="1">
        <v>37172</v>
      </c>
      <c r="K3898" s="1">
        <v>14868.8</v>
      </c>
    </row>
    <row r="3899" spans="1:11" x14ac:dyDescent="0.25">
      <c r="A3899" t="s">
        <v>15007</v>
      </c>
      <c r="B3899" t="s">
        <v>15006</v>
      </c>
      <c r="C3899" t="s">
        <v>15005</v>
      </c>
      <c r="D3899" t="s">
        <v>15004</v>
      </c>
      <c r="E3899" t="s">
        <v>13338</v>
      </c>
      <c r="F3899" t="s">
        <v>10658</v>
      </c>
      <c r="G3899" s="2">
        <v>42954</v>
      </c>
      <c r="H3899" s="1">
        <v>3348</v>
      </c>
      <c r="I3899" s="1">
        <v>3146</v>
      </c>
      <c r="J3899" s="1">
        <v>3146</v>
      </c>
      <c r="K3899" s="1">
        <v>1573</v>
      </c>
    </row>
    <row r="3900" spans="1:11" x14ac:dyDescent="0.25">
      <c r="A3900" t="s">
        <v>15003</v>
      </c>
      <c r="B3900" t="s">
        <v>15002</v>
      </c>
      <c r="C3900" t="s">
        <v>15001</v>
      </c>
      <c r="D3900" t="s">
        <v>15000</v>
      </c>
      <c r="E3900" t="s">
        <v>13338</v>
      </c>
      <c r="F3900" t="s">
        <v>10658</v>
      </c>
      <c r="G3900" s="2">
        <v>42970</v>
      </c>
      <c r="H3900" s="1">
        <v>16388</v>
      </c>
      <c r="I3900" s="1">
        <v>15841</v>
      </c>
      <c r="J3900" s="1">
        <v>15841</v>
      </c>
      <c r="K3900" s="1">
        <v>7920.5</v>
      </c>
    </row>
    <row r="3901" spans="1:11" x14ac:dyDescent="0.25">
      <c r="A3901" t="s">
        <v>14999</v>
      </c>
      <c r="B3901" t="s">
        <v>14998</v>
      </c>
      <c r="C3901" t="s">
        <v>14997</v>
      </c>
      <c r="D3901" t="s">
        <v>14996</v>
      </c>
      <c r="E3901" t="s">
        <v>13338</v>
      </c>
      <c r="F3901" t="s">
        <v>10658</v>
      </c>
      <c r="G3901" s="2">
        <v>43024</v>
      </c>
      <c r="H3901" s="1">
        <v>5407</v>
      </c>
      <c r="I3901" s="1">
        <v>4751</v>
      </c>
      <c r="J3901" s="1">
        <v>4751</v>
      </c>
      <c r="K3901" s="1">
        <v>2375.5</v>
      </c>
    </row>
    <row r="3902" spans="1:11" x14ac:dyDescent="0.25">
      <c r="A3902" t="s">
        <v>14995</v>
      </c>
      <c r="B3902" t="s">
        <v>14994</v>
      </c>
      <c r="C3902" t="s">
        <v>12707</v>
      </c>
      <c r="D3902" t="s">
        <v>12706</v>
      </c>
      <c r="E3902" t="s">
        <v>13338</v>
      </c>
      <c r="F3902" t="s">
        <v>10658</v>
      </c>
      <c r="G3902" s="2">
        <v>42969</v>
      </c>
      <c r="H3902" s="1">
        <v>27162</v>
      </c>
      <c r="I3902" s="1">
        <v>26415</v>
      </c>
      <c r="J3902" s="1">
        <v>26415</v>
      </c>
      <c r="K3902" s="1">
        <v>13207.5</v>
      </c>
    </row>
    <row r="3903" spans="1:11" x14ac:dyDescent="0.25">
      <c r="A3903" t="s">
        <v>14993</v>
      </c>
      <c r="B3903" t="s">
        <v>14992</v>
      </c>
      <c r="C3903" t="s">
        <v>14991</v>
      </c>
      <c r="D3903" t="s">
        <v>14990</v>
      </c>
      <c r="E3903" t="s">
        <v>13338</v>
      </c>
      <c r="F3903" t="s">
        <v>10658</v>
      </c>
      <c r="G3903" s="2">
        <v>43005</v>
      </c>
      <c r="I3903" s="1">
        <v>34705</v>
      </c>
      <c r="J3903" s="1">
        <v>34705</v>
      </c>
      <c r="K3903" s="1">
        <v>17323.099999999999</v>
      </c>
    </row>
    <row r="3904" spans="1:11" x14ac:dyDescent="0.25">
      <c r="A3904" t="s">
        <v>14989</v>
      </c>
      <c r="B3904" t="s">
        <v>14988</v>
      </c>
      <c r="C3904" t="s">
        <v>12058</v>
      </c>
      <c r="D3904" t="s">
        <v>12057</v>
      </c>
      <c r="E3904" t="s">
        <v>13338</v>
      </c>
      <c r="F3904" t="s">
        <v>10658</v>
      </c>
      <c r="G3904" s="2">
        <v>42873</v>
      </c>
      <c r="H3904" s="1">
        <v>59428</v>
      </c>
      <c r="I3904" s="1">
        <v>42810</v>
      </c>
      <c r="J3904" s="1">
        <v>42810</v>
      </c>
      <c r="K3904" s="1">
        <v>21405</v>
      </c>
    </row>
    <row r="3905" spans="1:11" x14ac:dyDescent="0.25">
      <c r="A3905" t="s">
        <v>14987</v>
      </c>
      <c r="B3905" t="s">
        <v>14986</v>
      </c>
      <c r="C3905" t="s">
        <v>14985</v>
      </c>
      <c r="D3905" t="s">
        <v>14984</v>
      </c>
      <c r="E3905" t="s">
        <v>13338</v>
      </c>
      <c r="F3905" t="s">
        <v>10658</v>
      </c>
      <c r="G3905" s="2">
        <v>42956</v>
      </c>
      <c r="H3905" s="1">
        <v>33950</v>
      </c>
      <c r="I3905" s="1">
        <v>33650</v>
      </c>
      <c r="J3905" s="1">
        <v>33650</v>
      </c>
      <c r="K3905" s="1">
        <v>13817.2</v>
      </c>
    </row>
    <row r="3906" spans="1:11" x14ac:dyDescent="0.25">
      <c r="A3906" t="s">
        <v>14983</v>
      </c>
      <c r="B3906" t="s">
        <v>14982</v>
      </c>
      <c r="C3906" t="s">
        <v>14981</v>
      </c>
      <c r="D3906" t="s">
        <v>14980</v>
      </c>
      <c r="E3906" t="s">
        <v>13338</v>
      </c>
      <c r="F3906" t="s">
        <v>10658</v>
      </c>
      <c r="G3906" s="2">
        <v>42970</v>
      </c>
      <c r="H3906" s="1">
        <v>68164</v>
      </c>
      <c r="I3906" s="1">
        <v>68130</v>
      </c>
      <c r="J3906" s="1">
        <v>68130</v>
      </c>
      <c r="K3906" s="1">
        <v>27252</v>
      </c>
    </row>
    <row r="3907" spans="1:11" x14ac:dyDescent="0.25">
      <c r="A3907" t="s">
        <v>14979</v>
      </c>
      <c r="B3907" t="s">
        <v>14978</v>
      </c>
      <c r="C3907" t="s">
        <v>14977</v>
      </c>
      <c r="D3907" t="s">
        <v>14976</v>
      </c>
      <c r="E3907" t="s">
        <v>13338</v>
      </c>
      <c r="F3907" t="s">
        <v>10658</v>
      </c>
      <c r="G3907" s="2">
        <v>42873</v>
      </c>
      <c r="H3907" s="1">
        <v>678464</v>
      </c>
      <c r="I3907" s="1">
        <v>886374</v>
      </c>
      <c r="J3907" s="1">
        <v>886374</v>
      </c>
      <c r="K3907" s="1">
        <v>374677.5</v>
      </c>
    </row>
    <row r="3908" spans="1:11" x14ac:dyDescent="0.25">
      <c r="A3908" t="s">
        <v>14975</v>
      </c>
      <c r="B3908" t="s">
        <v>14974</v>
      </c>
      <c r="C3908" t="s">
        <v>3257</v>
      </c>
      <c r="D3908" t="s">
        <v>3256</v>
      </c>
      <c r="E3908" t="s">
        <v>13338</v>
      </c>
      <c r="F3908" t="s">
        <v>10658</v>
      </c>
      <c r="G3908" s="2">
        <v>42948</v>
      </c>
      <c r="H3908" s="1">
        <v>1804196</v>
      </c>
      <c r="I3908" s="1">
        <v>2510162</v>
      </c>
      <c r="J3908" s="1">
        <v>2510162</v>
      </c>
      <c r="K3908" s="1">
        <v>1057419.8999999999</v>
      </c>
    </row>
    <row r="3909" spans="1:11" x14ac:dyDescent="0.25">
      <c r="A3909" t="s">
        <v>14973</v>
      </c>
      <c r="B3909" t="s">
        <v>14972</v>
      </c>
      <c r="C3909" t="s">
        <v>14971</v>
      </c>
      <c r="D3909" t="s">
        <v>14970</v>
      </c>
      <c r="E3909" t="s">
        <v>13338</v>
      </c>
      <c r="F3909" t="s">
        <v>4</v>
      </c>
      <c r="G3909" s="2">
        <v>43020</v>
      </c>
      <c r="H3909" s="1">
        <v>9814</v>
      </c>
      <c r="I3909" s="1">
        <v>9558</v>
      </c>
      <c r="J3909" s="1">
        <v>9558</v>
      </c>
      <c r="K3909" s="1">
        <v>4561.3</v>
      </c>
    </row>
    <row r="3910" spans="1:11" x14ac:dyDescent="0.25">
      <c r="A3910" t="s">
        <v>14969</v>
      </c>
      <c r="B3910" t="s">
        <v>14968</v>
      </c>
      <c r="C3910" t="s">
        <v>14967</v>
      </c>
      <c r="D3910" t="s">
        <v>14966</v>
      </c>
      <c r="E3910" t="s">
        <v>13338</v>
      </c>
      <c r="F3910" t="s">
        <v>10658</v>
      </c>
      <c r="G3910" s="2">
        <v>43031</v>
      </c>
      <c r="H3910" s="1">
        <v>9066</v>
      </c>
      <c r="I3910" s="1">
        <v>8764</v>
      </c>
      <c r="J3910" s="1">
        <v>8764</v>
      </c>
      <c r="K3910" s="1">
        <v>4382</v>
      </c>
    </row>
    <row r="3911" spans="1:11" x14ac:dyDescent="0.25">
      <c r="A3911" t="s">
        <v>14965</v>
      </c>
      <c r="B3911" t="s">
        <v>14964</v>
      </c>
      <c r="C3911" t="s">
        <v>14963</v>
      </c>
      <c r="D3911" t="s">
        <v>14962</v>
      </c>
      <c r="E3911" t="s">
        <v>13338</v>
      </c>
      <c r="F3911" t="s">
        <v>4</v>
      </c>
      <c r="G3911" s="2">
        <v>42999</v>
      </c>
      <c r="H3911" s="1">
        <v>155546</v>
      </c>
      <c r="I3911" s="1">
        <v>218782</v>
      </c>
      <c r="J3911" s="1">
        <v>218782</v>
      </c>
      <c r="K3911" s="1">
        <v>93344.2</v>
      </c>
    </row>
    <row r="3912" spans="1:11" x14ac:dyDescent="0.25">
      <c r="A3912" t="s">
        <v>14961</v>
      </c>
      <c r="B3912" t="s">
        <v>14960</v>
      </c>
      <c r="C3912" t="s">
        <v>14959</v>
      </c>
      <c r="D3912" t="s">
        <v>14958</v>
      </c>
      <c r="E3912" t="s">
        <v>13338</v>
      </c>
      <c r="F3912" t="s">
        <v>10658</v>
      </c>
      <c r="G3912" s="2">
        <v>42970</v>
      </c>
      <c r="H3912" s="1">
        <v>23706</v>
      </c>
      <c r="I3912" s="1">
        <v>22443</v>
      </c>
      <c r="J3912" s="1">
        <v>22443</v>
      </c>
      <c r="K3912" s="1">
        <v>10983.6</v>
      </c>
    </row>
    <row r="3913" spans="1:11" x14ac:dyDescent="0.25">
      <c r="A3913" t="s">
        <v>14957</v>
      </c>
      <c r="B3913" t="s">
        <v>14956</v>
      </c>
      <c r="C3913" t="s">
        <v>14955</v>
      </c>
      <c r="D3913" t="s">
        <v>14954</v>
      </c>
      <c r="E3913" t="s">
        <v>13338</v>
      </c>
      <c r="F3913" t="s">
        <v>10658</v>
      </c>
      <c r="G3913" s="2">
        <v>42873</v>
      </c>
      <c r="H3913" s="1">
        <v>52322</v>
      </c>
      <c r="I3913" s="1">
        <v>43417</v>
      </c>
      <c r="J3913" s="1">
        <v>43417</v>
      </c>
      <c r="K3913" s="1">
        <v>21708.5</v>
      </c>
    </row>
    <row r="3914" spans="1:11" x14ac:dyDescent="0.25">
      <c r="A3914" t="s">
        <v>14953</v>
      </c>
      <c r="B3914" t="s">
        <v>14952</v>
      </c>
      <c r="C3914" t="s">
        <v>3482</v>
      </c>
      <c r="D3914" t="s">
        <v>3481</v>
      </c>
      <c r="E3914" t="s">
        <v>13338</v>
      </c>
      <c r="F3914" t="s">
        <v>10658</v>
      </c>
      <c r="G3914" s="2">
        <v>42894</v>
      </c>
      <c r="H3914" s="1">
        <v>687668</v>
      </c>
      <c r="I3914" s="1">
        <v>687380</v>
      </c>
      <c r="J3914" s="1">
        <v>687380</v>
      </c>
      <c r="K3914" s="1">
        <v>274952</v>
      </c>
    </row>
    <row r="3915" spans="1:11" x14ac:dyDescent="0.25">
      <c r="A3915" t="s">
        <v>14951</v>
      </c>
      <c r="B3915" t="s">
        <v>14950</v>
      </c>
      <c r="C3915" t="s">
        <v>13544</v>
      </c>
      <c r="D3915" t="s">
        <v>13543</v>
      </c>
      <c r="E3915" t="s">
        <v>13338</v>
      </c>
      <c r="F3915" t="s">
        <v>4</v>
      </c>
      <c r="G3915" s="2">
        <v>42950</v>
      </c>
      <c r="I3915" s="1">
        <v>901083</v>
      </c>
      <c r="J3915" s="1">
        <v>901083</v>
      </c>
      <c r="K3915" s="1">
        <v>370026.7</v>
      </c>
    </row>
    <row r="3916" spans="1:11" x14ac:dyDescent="0.25">
      <c r="A3916" t="s">
        <v>14949</v>
      </c>
      <c r="B3916" t="s">
        <v>14948</v>
      </c>
      <c r="C3916" t="s">
        <v>2618</v>
      </c>
      <c r="D3916" t="s">
        <v>2617</v>
      </c>
      <c r="E3916" t="s">
        <v>13338</v>
      </c>
      <c r="F3916" t="s">
        <v>10658</v>
      </c>
      <c r="G3916" s="2">
        <v>43031</v>
      </c>
      <c r="H3916" s="1">
        <v>87360</v>
      </c>
      <c r="I3916" s="1">
        <v>84446</v>
      </c>
      <c r="J3916" s="1">
        <v>84446</v>
      </c>
      <c r="K3916" s="1">
        <v>42223</v>
      </c>
    </row>
    <row r="3917" spans="1:11" x14ac:dyDescent="0.25">
      <c r="A3917" t="s">
        <v>14947</v>
      </c>
      <c r="B3917" t="s">
        <v>14946</v>
      </c>
      <c r="C3917" t="s">
        <v>14945</v>
      </c>
      <c r="D3917" t="s">
        <v>14944</v>
      </c>
      <c r="E3917" t="s">
        <v>13338</v>
      </c>
      <c r="F3917" t="s">
        <v>4</v>
      </c>
      <c r="G3917" s="2">
        <v>43014</v>
      </c>
      <c r="H3917" s="1">
        <v>46372</v>
      </c>
      <c r="I3917" s="1">
        <v>45786</v>
      </c>
      <c r="J3917" s="1">
        <v>45786</v>
      </c>
      <c r="K3917" s="1">
        <v>27476.2</v>
      </c>
    </row>
    <row r="3918" spans="1:11" x14ac:dyDescent="0.25">
      <c r="A3918" t="s">
        <v>14943</v>
      </c>
      <c r="B3918" t="s">
        <v>14942</v>
      </c>
      <c r="C3918" t="s">
        <v>14941</v>
      </c>
      <c r="D3918" t="s">
        <v>14940</v>
      </c>
      <c r="E3918" t="s">
        <v>13338</v>
      </c>
      <c r="F3918" t="s">
        <v>10658</v>
      </c>
      <c r="G3918" s="2">
        <v>42873</v>
      </c>
      <c r="H3918" s="1">
        <v>412186</v>
      </c>
      <c r="I3918" s="1">
        <v>373811</v>
      </c>
      <c r="J3918" s="1">
        <v>373811</v>
      </c>
      <c r="K3918" s="1">
        <v>186905.5</v>
      </c>
    </row>
    <row r="3919" spans="1:11" x14ac:dyDescent="0.25">
      <c r="A3919" t="s">
        <v>14939</v>
      </c>
      <c r="B3919" t="s">
        <v>14938</v>
      </c>
      <c r="C3919" t="s">
        <v>12280</v>
      </c>
      <c r="D3919" t="s">
        <v>12279</v>
      </c>
      <c r="E3919" t="s">
        <v>13338</v>
      </c>
      <c r="F3919" t="s">
        <v>10658</v>
      </c>
      <c r="G3919" s="2">
        <v>42830</v>
      </c>
      <c r="H3919" s="1">
        <v>1494276</v>
      </c>
      <c r="I3919" s="1">
        <v>1943275</v>
      </c>
      <c r="J3919" s="1">
        <v>1943275</v>
      </c>
      <c r="K3919" s="1">
        <v>971637.5</v>
      </c>
    </row>
    <row r="3920" spans="1:11" x14ac:dyDescent="0.25">
      <c r="A3920" t="s">
        <v>14937</v>
      </c>
      <c r="B3920" t="s">
        <v>14936</v>
      </c>
      <c r="C3920" t="s">
        <v>14935</v>
      </c>
      <c r="D3920" t="s">
        <v>14934</v>
      </c>
      <c r="E3920" t="s">
        <v>13338</v>
      </c>
      <c r="F3920" t="s">
        <v>10658</v>
      </c>
      <c r="G3920" s="2">
        <v>42948</v>
      </c>
      <c r="H3920" s="1">
        <v>77460</v>
      </c>
      <c r="I3920" s="1">
        <v>72811</v>
      </c>
      <c r="J3920" s="1">
        <v>72811</v>
      </c>
      <c r="K3920" s="1">
        <v>36405.5</v>
      </c>
    </row>
    <row r="3921" spans="1:11" x14ac:dyDescent="0.25">
      <c r="A3921" t="s">
        <v>14933</v>
      </c>
      <c r="B3921" t="s">
        <v>14932</v>
      </c>
      <c r="C3921" t="s">
        <v>14931</v>
      </c>
      <c r="D3921" t="s">
        <v>14930</v>
      </c>
      <c r="E3921" t="s">
        <v>13338</v>
      </c>
      <c r="F3921" t="s">
        <v>10658</v>
      </c>
      <c r="G3921" s="2">
        <v>42873</v>
      </c>
      <c r="H3921" s="1">
        <v>10828</v>
      </c>
      <c r="I3921" s="1">
        <v>9305</v>
      </c>
      <c r="J3921" s="1">
        <v>9305</v>
      </c>
      <c r="K3921" s="1">
        <v>4652.5</v>
      </c>
    </row>
    <row r="3922" spans="1:11" x14ac:dyDescent="0.25">
      <c r="A3922" t="s">
        <v>14929</v>
      </c>
      <c r="B3922" t="s">
        <v>14928</v>
      </c>
      <c r="C3922" t="s">
        <v>14927</v>
      </c>
      <c r="D3922" t="s">
        <v>14926</v>
      </c>
      <c r="E3922" t="s">
        <v>13338</v>
      </c>
      <c r="F3922" t="s">
        <v>10658</v>
      </c>
      <c r="G3922" s="2">
        <v>42969</v>
      </c>
      <c r="H3922" s="1">
        <v>5628</v>
      </c>
      <c r="I3922" s="1">
        <v>5625</v>
      </c>
      <c r="J3922" s="1">
        <v>5625</v>
      </c>
      <c r="K3922" s="1">
        <v>2250</v>
      </c>
    </row>
    <row r="3923" spans="1:11" x14ac:dyDescent="0.25">
      <c r="A3923" t="s">
        <v>14925</v>
      </c>
      <c r="B3923" t="s">
        <v>14924</v>
      </c>
      <c r="C3923" t="s">
        <v>14923</v>
      </c>
      <c r="D3923" t="s">
        <v>14922</v>
      </c>
      <c r="E3923" t="s">
        <v>13338</v>
      </c>
      <c r="F3923" t="s">
        <v>10658</v>
      </c>
      <c r="G3923" s="2">
        <v>43005</v>
      </c>
      <c r="H3923" s="1">
        <v>601416</v>
      </c>
      <c r="I3923" s="1">
        <v>605697</v>
      </c>
      <c r="J3923" s="1">
        <v>605697</v>
      </c>
      <c r="K3923" s="1">
        <v>242333.9</v>
      </c>
    </row>
    <row r="3924" spans="1:11" x14ac:dyDescent="0.25">
      <c r="A3924" t="s">
        <v>14921</v>
      </c>
      <c r="B3924" t="s">
        <v>14920</v>
      </c>
      <c r="C3924" t="s">
        <v>1050</v>
      </c>
      <c r="D3924" t="s">
        <v>1049</v>
      </c>
      <c r="E3924" t="s">
        <v>13338</v>
      </c>
      <c r="F3924" t="s">
        <v>10658</v>
      </c>
      <c r="G3924" s="2">
        <v>43025</v>
      </c>
      <c r="H3924" s="1">
        <v>690213</v>
      </c>
      <c r="I3924" s="1">
        <v>657644</v>
      </c>
      <c r="J3924" s="1">
        <v>657644</v>
      </c>
      <c r="K3924" s="1">
        <v>271611.90000000002</v>
      </c>
    </row>
    <row r="3925" spans="1:11" x14ac:dyDescent="0.25">
      <c r="A3925" t="s">
        <v>14919</v>
      </c>
      <c r="B3925" t="s">
        <v>14918</v>
      </c>
      <c r="C3925" t="s">
        <v>14917</v>
      </c>
      <c r="D3925" t="s">
        <v>14916</v>
      </c>
      <c r="E3925" t="s">
        <v>13338</v>
      </c>
      <c r="F3925" t="s">
        <v>10658</v>
      </c>
      <c r="G3925" s="2">
        <v>43014</v>
      </c>
      <c r="H3925" s="1">
        <v>419687</v>
      </c>
      <c r="I3925" s="1">
        <v>394004</v>
      </c>
      <c r="J3925" s="1">
        <v>394004</v>
      </c>
      <c r="K3925" s="1">
        <v>164915.29999999999</v>
      </c>
    </row>
    <row r="3926" spans="1:11" x14ac:dyDescent="0.25">
      <c r="A3926" t="s">
        <v>14915</v>
      </c>
      <c r="B3926" t="s">
        <v>14914</v>
      </c>
      <c r="C3926" t="s">
        <v>4563</v>
      </c>
      <c r="D3926" t="s">
        <v>4562</v>
      </c>
      <c r="E3926" t="s">
        <v>13338</v>
      </c>
      <c r="F3926" t="s">
        <v>10658</v>
      </c>
      <c r="G3926" s="2">
        <v>42830</v>
      </c>
      <c r="H3926" s="1">
        <v>973315</v>
      </c>
      <c r="I3926" s="1">
        <v>977818</v>
      </c>
      <c r="J3926" s="1">
        <v>977818</v>
      </c>
      <c r="K3926" s="1">
        <v>432511.5</v>
      </c>
    </row>
    <row r="3927" spans="1:11" x14ac:dyDescent="0.25">
      <c r="A3927" t="s">
        <v>14913</v>
      </c>
      <c r="B3927" t="s">
        <v>14912</v>
      </c>
      <c r="C3927" t="s">
        <v>14911</v>
      </c>
      <c r="D3927" t="s">
        <v>14910</v>
      </c>
      <c r="E3927" t="s">
        <v>13338</v>
      </c>
      <c r="F3927" t="s">
        <v>4</v>
      </c>
      <c r="G3927" s="2">
        <v>43003</v>
      </c>
      <c r="H3927" s="1">
        <v>5070</v>
      </c>
      <c r="I3927" s="1">
        <v>4901</v>
      </c>
      <c r="J3927" s="1">
        <v>4901</v>
      </c>
      <c r="K3927" s="1">
        <v>2450.5</v>
      </c>
    </row>
    <row r="3928" spans="1:11" x14ac:dyDescent="0.25">
      <c r="A3928" t="s">
        <v>14909</v>
      </c>
      <c r="B3928" t="s">
        <v>14908</v>
      </c>
      <c r="C3928" t="s">
        <v>14907</v>
      </c>
      <c r="D3928" t="s">
        <v>14906</v>
      </c>
      <c r="E3928" t="s">
        <v>13338</v>
      </c>
      <c r="F3928" t="s">
        <v>4</v>
      </c>
      <c r="G3928" s="2">
        <v>43003</v>
      </c>
      <c r="H3928" s="1">
        <v>8152</v>
      </c>
      <c r="I3928" s="1">
        <v>7880</v>
      </c>
      <c r="J3928" s="1">
        <v>7880</v>
      </c>
      <c r="K3928" s="1">
        <v>3940</v>
      </c>
    </row>
    <row r="3929" spans="1:11" x14ac:dyDescent="0.25">
      <c r="A3929" t="s">
        <v>14905</v>
      </c>
      <c r="B3929" t="s">
        <v>14904</v>
      </c>
      <c r="C3929" t="s">
        <v>14903</v>
      </c>
      <c r="D3929" t="s">
        <v>14902</v>
      </c>
      <c r="E3929" t="s">
        <v>13338</v>
      </c>
      <c r="F3929" t="s">
        <v>10658</v>
      </c>
      <c r="G3929" s="2">
        <v>42957</v>
      </c>
      <c r="H3929" s="1">
        <v>114439</v>
      </c>
      <c r="I3929" s="1">
        <v>97156</v>
      </c>
      <c r="J3929" s="1">
        <v>97156</v>
      </c>
      <c r="K3929" s="1">
        <v>38862.400000000001</v>
      </c>
    </row>
    <row r="3930" spans="1:11" x14ac:dyDescent="0.25">
      <c r="A3930" t="s">
        <v>14901</v>
      </c>
      <c r="B3930" t="s">
        <v>14900</v>
      </c>
      <c r="C3930" t="s">
        <v>14899</v>
      </c>
      <c r="D3930" t="s">
        <v>14898</v>
      </c>
      <c r="E3930" t="s">
        <v>13338</v>
      </c>
      <c r="F3930" t="s">
        <v>10658</v>
      </c>
      <c r="G3930" s="2">
        <v>42894</v>
      </c>
      <c r="H3930" s="1">
        <v>1515180</v>
      </c>
      <c r="I3930" s="1">
        <v>1509414</v>
      </c>
      <c r="J3930" s="1">
        <v>1509414</v>
      </c>
      <c r="K3930" s="1">
        <v>620309.80000000005</v>
      </c>
    </row>
    <row r="3931" spans="1:11" x14ac:dyDescent="0.25">
      <c r="A3931" t="s">
        <v>14897</v>
      </c>
      <c r="B3931" t="s">
        <v>14896</v>
      </c>
      <c r="C3931" t="s">
        <v>14895</v>
      </c>
      <c r="D3931" t="s">
        <v>14894</v>
      </c>
      <c r="E3931" t="s">
        <v>13338</v>
      </c>
      <c r="F3931" t="s">
        <v>4</v>
      </c>
      <c r="G3931" s="2">
        <v>42954</v>
      </c>
      <c r="H3931" s="1">
        <v>19306</v>
      </c>
      <c r="I3931" s="1">
        <v>19302</v>
      </c>
      <c r="J3931" s="1">
        <v>19302</v>
      </c>
      <c r="K3931" s="1">
        <v>9651</v>
      </c>
    </row>
    <row r="3932" spans="1:11" x14ac:dyDescent="0.25">
      <c r="A3932" t="s">
        <v>14893</v>
      </c>
      <c r="B3932" t="s">
        <v>14892</v>
      </c>
      <c r="C3932" t="s">
        <v>14891</v>
      </c>
      <c r="D3932" t="s">
        <v>14890</v>
      </c>
      <c r="E3932" t="s">
        <v>13338</v>
      </c>
      <c r="F3932" t="s">
        <v>4</v>
      </c>
      <c r="G3932" s="2">
        <v>42993</v>
      </c>
      <c r="H3932" s="1">
        <v>57356</v>
      </c>
      <c r="J3932" s="1">
        <v>57356</v>
      </c>
      <c r="K3932" s="1">
        <v>22942.400000000001</v>
      </c>
    </row>
    <row r="3933" spans="1:11" x14ac:dyDescent="0.25">
      <c r="A3933" t="s">
        <v>14889</v>
      </c>
      <c r="B3933" t="s">
        <v>14888</v>
      </c>
      <c r="C3933" t="s">
        <v>14887</v>
      </c>
      <c r="D3933" t="s">
        <v>14886</v>
      </c>
      <c r="E3933" t="s">
        <v>13338</v>
      </c>
      <c r="F3933" t="s">
        <v>10658</v>
      </c>
      <c r="G3933" s="2">
        <v>42873</v>
      </c>
      <c r="H3933" s="1">
        <v>313814</v>
      </c>
      <c r="I3933" s="1">
        <v>306002</v>
      </c>
      <c r="J3933" s="1">
        <v>306002</v>
      </c>
      <c r="K3933" s="1">
        <v>124037.3</v>
      </c>
    </row>
    <row r="3934" spans="1:11" x14ac:dyDescent="0.25">
      <c r="A3934" t="s">
        <v>14885</v>
      </c>
      <c r="B3934" t="s">
        <v>14884</v>
      </c>
      <c r="C3934" t="s">
        <v>11832</v>
      </c>
      <c r="D3934" t="s">
        <v>11831</v>
      </c>
      <c r="E3934" t="s">
        <v>13338</v>
      </c>
      <c r="F3934" t="s">
        <v>10658</v>
      </c>
      <c r="G3934" s="2">
        <v>43003</v>
      </c>
      <c r="H3934" s="1">
        <v>6131</v>
      </c>
      <c r="I3934" s="1">
        <v>6127</v>
      </c>
      <c r="J3934" s="1">
        <v>6127</v>
      </c>
      <c r="K3934" s="1">
        <v>2450.8000000000002</v>
      </c>
    </row>
    <row r="3935" spans="1:11" x14ac:dyDescent="0.25">
      <c r="A3935" t="s">
        <v>14883</v>
      </c>
      <c r="B3935" t="s">
        <v>14882</v>
      </c>
      <c r="C3935" t="s">
        <v>1486</v>
      </c>
      <c r="D3935" t="s">
        <v>1485</v>
      </c>
      <c r="E3935" t="s">
        <v>13338</v>
      </c>
      <c r="F3935" t="s">
        <v>10658</v>
      </c>
      <c r="G3935" s="2">
        <v>42830</v>
      </c>
      <c r="H3935" s="1">
        <v>230139</v>
      </c>
      <c r="I3935" s="1">
        <v>349280</v>
      </c>
      <c r="J3935" s="1">
        <v>349280</v>
      </c>
      <c r="K3935" s="1">
        <v>145789.79999999999</v>
      </c>
    </row>
    <row r="3936" spans="1:11" x14ac:dyDescent="0.25">
      <c r="A3936" t="s">
        <v>14881</v>
      </c>
      <c r="B3936" t="s">
        <v>14880</v>
      </c>
      <c r="C3936" t="s">
        <v>14879</v>
      </c>
      <c r="D3936" t="s">
        <v>14878</v>
      </c>
      <c r="E3936" t="s">
        <v>13338</v>
      </c>
      <c r="F3936" t="s">
        <v>10658</v>
      </c>
      <c r="G3936" s="2">
        <v>42955</v>
      </c>
      <c r="H3936" s="1">
        <v>11884</v>
      </c>
      <c r="I3936" s="1">
        <v>11488</v>
      </c>
      <c r="J3936" s="1">
        <v>11488</v>
      </c>
      <c r="K3936" s="1">
        <v>5744</v>
      </c>
    </row>
    <row r="3937" spans="1:11" x14ac:dyDescent="0.25">
      <c r="A3937" t="s">
        <v>14877</v>
      </c>
      <c r="B3937" t="s">
        <v>14876</v>
      </c>
      <c r="C3937" t="s">
        <v>14875</v>
      </c>
      <c r="D3937" t="s">
        <v>14874</v>
      </c>
      <c r="E3937" t="s">
        <v>13338</v>
      </c>
      <c r="F3937" t="s">
        <v>10658</v>
      </c>
      <c r="G3937" s="2">
        <v>42951</v>
      </c>
      <c r="H3937" s="1">
        <v>8360</v>
      </c>
      <c r="I3937" s="1">
        <v>8356</v>
      </c>
      <c r="J3937" s="1">
        <v>8356</v>
      </c>
      <c r="K3937" s="1">
        <v>3342.4</v>
      </c>
    </row>
    <row r="3938" spans="1:11" x14ac:dyDescent="0.25">
      <c r="A3938" t="s">
        <v>14873</v>
      </c>
      <c r="B3938" t="s">
        <v>14872</v>
      </c>
      <c r="C3938" t="s">
        <v>14871</v>
      </c>
      <c r="D3938" t="s">
        <v>14870</v>
      </c>
      <c r="E3938" t="s">
        <v>13338</v>
      </c>
      <c r="F3938" t="s">
        <v>10658</v>
      </c>
      <c r="G3938" s="2">
        <v>42993</v>
      </c>
      <c r="H3938" s="1">
        <v>20722</v>
      </c>
      <c r="I3938" s="1">
        <v>20712</v>
      </c>
      <c r="J3938" s="1">
        <v>20712</v>
      </c>
      <c r="K3938" s="1">
        <v>8284.7999999999993</v>
      </c>
    </row>
    <row r="3939" spans="1:11" x14ac:dyDescent="0.25">
      <c r="A3939" t="s">
        <v>14869</v>
      </c>
      <c r="B3939" t="s">
        <v>14868</v>
      </c>
      <c r="C3939" t="s">
        <v>14867</v>
      </c>
      <c r="D3939" t="s">
        <v>14866</v>
      </c>
      <c r="E3939" t="s">
        <v>13338</v>
      </c>
      <c r="F3939" t="s">
        <v>10658</v>
      </c>
      <c r="G3939" s="2">
        <v>42955</v>
      </c>
      <c r="I3939" s="1">
        <v>80428</v>
      </c>
      <c r="J3939" s="1">
        <v>80428</v>
      </c>
      <c r="K3939" s="1">
        <v>32171.200000000001</v>
      </c>
    </row>
    <row r="3940" spans="1:11" x14ac:dyDescent="0.25">
      <c r="A3940" t="s">
        <v>14865</v>
      </c>
      <c r="B3940" t="s">
        <v>14864</v>
      </c>
      <c r="C3940" t="s">
        <v>14863</v>
      </c>
      <c r="D3940" t="s">
        <v>14862</v>
      </c>
      <c r="E3940" t="s">
        <v>13338</v>
      </c>
      <c r="F3940" t="s">
        <v>10658</v>
      </c>
      <c r="G3940" s="2">
        <v>42830</v>
      </c>
      <c r="H3940" s="1">
        <v>118212</v>
      </c>
      <c r="I3940" s="1">
        <v>117703</v>
      </c>
      <c r="J3940" s="1">
        <v>117703</v>
      </c>
      <c r="K3940" s="1">
        <v>48457.5</v>
      </c>
    </row>
    <row r="3941" spans="1:11" x14ac:dyDescent="0.25">
      <c r="A3941" t="s">
        <v>14861</v>
      </c>
      <c r="B3941" t="s">
        <v>14860</v>
      </c>
      <c r="C3941" t="s">
        <v>14859</v>
      </c>
      <c r="D3941" t="s">
        <v>14858</v>
      </c>
      <c r="E3941" t="s">
        <v>13338</v>
      </c>
      <c r="F3941" t="s">
        <v>10658</v>
      </c>
      <c r="G3941" s="2">
        <v>42956</v>
      </c>
      <c r="I3941" s="1">
        <v>10123</v>
      </c>
      <c r="J3941" s="1">
        <v>10123</v>
      </c>
      <c r="K3941" s="1">
        <v>4049.2</v>
      </c>
    </row>
    <row r="3942" spans="1:11" x14ac:dyDescent="0.25">
      <c r="A3942" t="s">
        <v>14857</v>
      </c>
      <c r="B3942" t="s">
        <v>14856</v>
      </c>
      <c r="C3942" t="s">
        <v>14855</v>
      </c>
      <c r="D3942" t="s">
        <v>14854</v>
      </c>
      <c r="E3942" t="s">
        <v>13338</v>
      </c>
      <c r="F3942" t="s">
        <v>10658</v>
      </c>
      <c r="G3942" s="2">
        <v>42954</v>
      </c>
      <c r="H3942" s="1">
        <v>103104</v>
      </c>
      <c r="I3942" s="1">
        <v>114535</v>
      </c>
      <c r="J3942" s="1">
        <v>114535</v>
      </c>
      <c r="K3942" s="1">
        <v>57267.5</v>
      </c>
    </row>
    <row r="3943" spans="1:11" x14ac:dyDescent="0.25">
      <c r="A3943" t="s">
        <v>14853</v>
      </c>
      <c r="B3943" t="s">
        <v>14852</v>
      </c>
      <c r="C3943" t="s">
        <v>14851</v>
      </c>
      <c r="D3943" t="s">
        <v>14850</v>
      </c>
      <c r="E3943" t="s">
        <v>13338</v>
      </c>
      <c r="F3943" t="s">
        <v>10658</v>
      </c>
      <c r="G3943" s="2">
        <v>42873</v>
      </c>
      <c r="H3943" s="1">
        <v>1604</v>
      </c>
      <c r="I3943" s="1">
        <v>1603</v>
      </c>
      <c r="J3943" s="1">
        <v>1603</v>
      </c>
      <c r="K3943" s="1">
        <v>641.20000000000005</v>
      </c>
    </row>
    <row r="3944" spans="1:11" x14ac:dyDescent="0.25">
      <c r="A3944" t="s">
        <v>14849</v>
      </c>
      <c r="B3944" t="s">
        <v>14848</v>
      </c>
      <c r="C3944" t="s">
        <v>9474</v>
      </c>
      <c r="D3944" t="s">
        <v>9473</v>
      </c>
      <c r="E3944" t="s">
        <v>13338</v>
      </c>
      <c r="F3944" t="s">
        <v>10658</v>
      </c>
      <c r="G3944" s="2">
        <v>42830</v>
      </c>
      <c r="H3944" s="1">
        <v>244096</v>
      </c>
      <c r="I3944" s="1">
        <v>274446</v>
      </c>
      <c r="J3944" s="1">
        <v>274446</v>
      </c>
      <c r="K3944" s="1">
        <v>115737.5</v>
      </c>
    </row>
    <row r="3945" spans="1:11" x14ac:dyDescent="0.25">
      <c r="A3945" t="s">
        <v>14847</v>
      </c>
      <c r="B3945" t="s">
        <v>14846</v>
      </c>
      <c r="C3945" t="s">
        <v>14845</v>
      </c>
      <c r="D3945" t="s">
        <v>14844</v>
      </c>
      <c r="E3945" t="s">
        <v>13338</v>
      </c>
      <c r="F3945" t="s">
        <v>10658</v>
      </c>
      <c r="G3945" s="2">
        <v>42993</v>
      </c>
      <c r="H3945" s="1">
        <v>2364</v>
      </c>
      <c r="I3945" s="1">
        <v>2348</v>
      </c>
      <c r="J3945" s="1">
        <v>2348</v>
      </c>
      <c r="K3945" s="1">
        <v>939.2</v>
      </c>
    </row>
    <row r="3946" spans="1:11" x14ac:dyDescent="0.25">
      <c r="A3946" t="s">
        <v>14843</v>
      </c>
      <c r="B3946" t="s">
        <v>14842</v>
      </c>
      <c r="C3946" t="s">
        <v>9707</v>
      </c>
      <c r="D3946" t="s">
        <v>9706</v>
      </c>
      <c r="E3946" t="s">
        <v>13338</v>
      </c>
      <c r="F3946" t="s">
        <v>10658</v>
      </c>
      <c r="G3946" s="2">
        <v>42873</v>
      </c>
      <c r="H3946" s="1">
        <v>74308</v>
      </c>
      <c r="I3946" s="1">
        <v>69334</v>
      </c>
      <c r="J3946" s="1">
        <v>69334</v>
      </c>
      <c r="K3946" s="1">
        <v>34667</v>
      </c>
    </row>
    <row r="3947" spans="1:11" x14ac:dyDescent="0.25">
      <c r="A3947" t="s">
        <v>14841</v>
      </c>
      <c r="B3947" t="s">
        <v>14840</v>
      </c>
      <c r="C3947" t="s">
        <v>14839</v>
      </c>
      <c r="D3947" t="s">
        <v>14838</v>
      </c>
      <c r="E3947" t="s">
        <v>13338</v>
      </c>
      <c r="F3947" t="s">
        <v>10658</v>
      </c>
      <c r="G3947" s="2">
        <v>42873</v>
      </c>
      <c r="H3947" s="1">
        <v>19399</v>
      </c>
      <c r="I3947" s="1">
        <v>19303</v>
      </c>
      <c r="J3947" s="1">
        <v>19303</v>
      </c>
      <c r="K3947" s="1">
        <v>9651.5</v>
      </c>
    </row>
    <row r="3948" spans="1:11" x14ac:dyDescent="0.25">
      <c r="A3948" t="s">
        <v>14837</v>
      </c>
      <c r="B3948" t="s">
        <v>14836</v>
      </c>
      <c r="C3948" t="s">
        <v>14835</v>
      </c>
      <c r="D3948" t="s">
        <v>14834</v>
      </c>
      <c r="E3948" t="s">
        <v>13338</v>
      </c>
      <c r="F3948" t="s">
        <v>10658</v>
      </c>
      <c r="G3948" s="2">
        <v>43025</v>
      </c>
      <c r="H3948" s="1">
        <v>11874</v>
      </c>
      <c r="I3948" s="1">
        <v>11868</v>
      </c>
      <c r="J3948" s="1">
        <v>11868</v>
      </c>
      <c r="K3948" s="1">
        <v>4747.2</v>
      </c>
    </row>
    <row r="3949" spans="1:11" x14ac:dyDescent="0.25">
      <c r="A3949" t="s">
        <v>14833</v>
      </c>
      <c r="B3949" t="s">
        <v>14832</v>
      </c>
      <c r="C3949" t="s">
        <v>14831</v>
      </c>
      <c r="D3949" t="s">
        <v>14830</v>
      </c>
      <c r="E3949" t="s">
        <v>13338</v>
      </c>
      <c r="F3949" t="s">
        <v>10658</v>
      </c>
      <c r="G3949" s="2">
        <v>43025</v>
      </c>
      <c r="H3949" s="1">
        <v>10496</v>
      </c>
      <c r="I3949" s="1">
        <v>10146</v>
      </c>
      <c r="J3949" s="1">
        <v>10146</v>
      </c>
      <c r="K3949" s="1">
        <v>5073</v>
      </c>
    </row>
    <row r="3950" spans="1:11" x14ac:dyDescent="0.25">
      <c r="A3950" t="s">
        <v>14829</v>
      </c>
      <c r="B3950" t="s">
        <v>14828</v>
      </c>
      <c r="C3950" t="s">
        <v>14827</v>
      </c>
      <c r="D3950" t="s">
        <v>14826</v>
      </c>
      <c r="E3950" t="s">
        <v>13338</v>
      </c>
      <c r="F3950" t="s">
        <v>10658</v>
      </c>
      <c r="G3950" s="2">
        <v>42971</v>
      </c>
      <c r="H3950" s="1">
        <v>26552</v>
      </c>
      <c r="I3950" s="1">
        <v>26540</v>
      </c>
      <c r="J3950" s="1">
        <v>26540</v>
      </c>
      <c r="K3950" s="1">
        <v>10616</v>
      </c>
    </row>
    <row r="3951" spans="1:11" x14ac:dyDescent="0.25">
      <c r="A3951" t="s">
        <v>14825</v>
      </c>
      <c r="B3951" t="s">
        <v>14824</v>
      </c>
      <c r="C3951" t="s">
        <v>7833</v>
      </c>
      <c r="D3951" t="s">
        <v>7832</v>
      </c>
      <c r="E3951" t="s">
        <v>13338</v>
      </c>
      <c r="F3951" t="s">
        <v>4</v>
      </c>
      <c r="G3951" s="2">
        <v>42873</v>
      </c>
      <c r="H3951" s="1">
        <v>38868</v>
      </c>
      <c r="J3951" s="1">
        <v>38868</v>
      </c>
      <c r="K3951" s="1">
        <v>19434</v>
      </c>
    </row>
    <row r="3952" spans="1:11" x14ac:dyDescent="0.25">
      <c r="A3952" t="s">
        <v>14823</v>
      </c>
      <c r="B3952" t="s">
        <v>14822</v>
      </c>
      <c r="C3952" t="s">
        <v>14821</v>
      </c>
      <c r="D3952" t="s">
        <v>14820</v>
      </c>
      <c r="E3952" t="s">
        <v>13338</v>
      </c>
      <c r="F3952" t="s">
        <v>10658</v>
      </c>
      <c r="G3952" s="2">
        <v>42970</v>
      </c>
      <c r="H3952" s="1">
        <v>8356</v>
      </c>
      <c r="I3952" s="1">
        <v>7369</v>
      </c>
      <c r="J3952" s="1">
        <v>7369</v>
      </c>
      <c r="K3952" s="1">
        <v>3684.5</v>
      </c>
    </row>
    <row r="3953" spans="1:11" x14ac:dyDescent="0.25">
      <c r="A3953" t="s">
        <v>14819</v>
      </c>
      <c r="B3953" t="s">
        <v>14818</v>
      </c>
      <c r="C3953" t="s">
        <v>14817</v>
      </c>
      <c r="D3953" t="s">
        <v>14816</v>
      </c>
      <c r="E3953" t="s">
        <v>13338</v>
      </c>
      <c r="F3953" t="s">
        <v>10658</v>
      </c>
      <c r="G3953" s="2">
        <v>42954</v>
      </c>
      <c r="H3953" s="1">
        <v>79100</v>
      </c>
      <c r="I3953" s="1">
        <v>79100</v>
      </c>
      <c r="J3953" s="1">
        <v>79100</v>
      </c>
      <c r="K3953" s="1">
        <v>39550</v>
      </c>
    </row>
    <row r="3954" spans="1:11" x14ac:dyDescent="0.25">
      <c r="A3954" t="s">
        <v>14815</v>
      </c>
      <c r="B3954" t="s">
        <v>14814</v>
      </c>
      <c r="C3954" t="s">
        <v>3514</v>
      </c>
      <c r="D3954" t="s">
        <v>3513</v>
      </c>
      <c r="E3954" t="s">
        <v>13338</v>
      </c>
      <c r="F3954" t="s">
        <v>10658</v>
      </c>
      <c r="G3954" s="2">
        <v>43052</v>
      </c>
      <c r="I3954" s="1">
        <v>47482</v>
      </c>
      <c r="J3954" s="1">
        <v>47482</v>
      </c>
      <c r="K3954" s="1">
        <v>19160.2</v>
      </c>
    </row>
    <row r="3955" spans="1:11" x14ac:dyDescent="0.25">
      <c r="A3955" t="s">
        <v>14813</v>
      </c>
      <c r="B3955" t="s">
        <v>14812</v>
      </c>
      <c r="C3955" t="s">
        <v>14811</v>
      </c>
      <c r="D3955" t="s">
        <v>14810</v>
      </c>
      <c r="E3955" t="s">
        <v>13338</v>
      </c>
      <c r="F3955" t="s">
        <v>10658</v>
      </c>
      <c r="G3955" s="2">
        <v>42894</v>
      </c>
      <c r="I3955" s="1">
        <v>20706</v>
      </c>
      <c r="J3955" s="1">
        <v>20706</v>
      </c>
      <c r="K3955" s="1">
        <v>9431.7999999999993</v>
      </c>
    </row>
    <row r="3956" spans="1:11" x14ac:dyDescent="0.25">
      <c r="A3956" t="s">
        <v>14809</v>
      </c>
      <c r="B3956" t="s">
        <v>14808</v>
      </c>
      <c r="C3956" t="s">
        <v>14807</v>
      </c>
      <c r="D3956" t="s">
        <v>14806</v>
      </c>
      <c r="E3956" t="s">
        <v>13338</v>
      </c>
      <c r="F3956" t="s">
        <v>10658</v>
      </c>
      <c r="G3956" s="2">
        <v>42991</v>
      </c>
      <c r="H3956" s="1">
        <v>29156</v>
      </c>
      <c r="I3956" s="1">
        <v>29145</v>
      </c>
      <c r="J3956" s="1">
        <v>29145</v>
      </c>
      <c r="K3956" s="1">
        <v>11658</v>
      </c>
    </row>
    <row r="3957" spans="1:11" x14ac:dyDescent="0.25">
      <c r="A3957" t="s">
        <v>14805</v>
      </c>
      <c r="B3957" t="s">
        <v>14804</v>
      </c>
      <c r="C3957" t="s">
        <v>9367</v>
      </c>
      <c r="D3957" t="s">
        <v>9366</v>
      </c>
      <c r="E3957" t="s">
        <v>13338</v>
      </c>
      <c r="F3957" t="s">
        <v>10658</v>
      </c>
      <c r="G3957" s="2">
        <v>42951</v>
      </c>
      <c r="H3957" s="1">
        <v>299936</v>
      </c>
      <c r="I3957" s="1">
        <v>298106</v>
      </c>
      <c r="J3957" s="1">
        <v>298106</v>
      </c>
      <c r="K3957" s="1">
        <v>124257.5</v>
      </c>
    </row>
    <row r="3958" spans="1:11" x14ac:dyDescent="0.25">
      <c r="A3958" t="s">
        <v>14803</v>
      </c>
      <c r="B3958" t="s">
        <v>14802</v>
      </c>
      <c r="C3958" t="s">
        <v>7845</v>
      </c>
      <c r="D3958" t="s">
        <v>7844</v>
      </c>
      <c r="E3958" t="s">
        <v>13338</v>
      </c>
      <c r="F3958" t="s">
        <v>10658</v>
      </c>
      <c r="G3958" s="2">
        <v>42873</v>
      </c>
      <c r="H3958" s="1">
        <v>526042</v>
      </c>
      <c r="I3958" s="1">
        <v>526029</v>
      </c>
      <c r="J3958" s="1">
        <v>526029</v>
      </c>
      <c r="K3958" s="1">
        <v>212499.4</v>
      </c>
    </row>
    <row r="3959" spans="1:11" x14ac:dyDescent="0.25">
      <c r="A3959" t="s">
        <v>14801</v>
      </c>
      <c r="B3959" t="s">
        <v>14800</v>
      </c>
      <c r="C3959" t="s">
        <v>14799</v>
      </c>
      <c r="D3959" t="s">
        <v>14798</v>
      </c>
      <c r="E3959" t="s">
        <v>13338</v>
      </c>
      <c r="F3959" t="s">
        <v>10658</v>
      </c>
      <c r="G3959" s="2">
        <v>42977</v>
      </c>
      <c r="I3959" s="1">
        <v>46856</v>
      </c>
      <c r="J3959" s="1">
        <v>46856</v>
      </c>
      <c r="K3959" s="1">
        <v>22560.5</v>
      </c>
    </row>
    <row r="3960" spans="1:11" x14ac:dyDescent="0.25">
      <c r="A3960" t="s">
        <v>14797</v>
      </c>
      <c r="B3960" t="s">
        <v>14796</v>
      </c>
      <c r="C3960" t="s">
        <v>11994</v>
      </c>
      <c r="D3960" t="s">
        <v>11993</v>
      </c>
      <c r="E3960" t="s">
        <v>13338</v>
      </c>
      <c r="F3960" t="s">
        <v>4</v>
      </c>
      <c r="G3960" s="2">
        <v>43003</v>
      </c>
      <c r="H3960" s="1">
        <v>9384</v>
      </c>
      <c r="I3960" s="1">
        <v>9071</v>
      </c>
      <c r="J3960" s="1">
        <v>9071</v>
      </c>
      <c r="K3960" s="1">
        <v>4535.5</v>
      </c>
    </row>
    <row r="3961" spans="1:11" x14ac:dyDescent="0.25">
      <c r="A3961" t="s">
        <v>14795</v>
      </c>
      <c r="B3961" t="s">
        <v>14794</v>
      </c>
      <c r="C3961" t="s">
        <v>14793</v>
      </c>
      <c r="D3961" t="s">
        <v>14792</v>
      </c>
      <c r="E3961" t="s">
        <v>13338</v>
      </c>
      <c r="F3961" t="s">
        <v>4</v>
      </c>
      <c r="G3961" s="2">
        <v>43003</v>
      </c>
      <c r="H3961" s="1">
        <v>3032</v>
      </c>
      <c r="I3961" s="1">
        <v>2930</v>
      </c>
      <c r="J3961" s="1">
        <v>2930</v>
      </c>
      <c r="K3961" s="1">
        <v>1465</v>
      </c>
    </row>
    <row r="3962" spans="1:11" x14ac:dyDescent="0.25">
      <c r="A3962" t="s">
        <v>14791</v>
      </c>
      <c r="B3962" t="s">
        <v>14790</v>
      </c>
      <c r="C3962" t="s">
        <v>1576</v>
      </c>
      <c r="D3962" t="s">
        <v>1575</v>
      </c>
      <c r="E3962" t="s">
        <v>13338</v>
      </c>
      <c r="F3962" t="s">
        <v>10658</v>
      </c>
      <c r="G3962" s="2">
        <v>42955</v>
      </c>
      <c r="H3962" s="1">
        <v>73784</v>
      </c>
      <c r="I3962" s="1">
        <v>91563</v>
      </c>
      <c r="J3962" s="1">
        <v>91563</v>
      </c>
      <c r="K3962" s="1">
        <v>44080</v>
      </c>
    </row>
    <row r="3963" spans="1:11" x14ac:dyDescent="0.25">
      <c r="A3963" t="s">
        <v>14789</v>
      </c>
      <c r="B3963" t="s">
        <v>14788</v>
      </c>
      <c r="C3963" t="s">
        <v>14787</v>
      </c>
      <c r="D3963" t="s">
        <v>14786</v>
      </c>
      <c r="E3963" t="s">
        <v>13338</v>
      </c>
      <c r="F3963" t="s">
        <v>4</v>
      </c>
      <c r="G3963" s="2">
        <v>42860</v>
      </c>
      <c r="H3963" s="1">
        <v>27550</v>
      </c>
      <c r="I3963" s="1">
        <v>28042</v>
      </c>
      <c r="J3963" s="1">
        <v>28042</v>
      </c>
      <c r="K3963" s="1">
        <v>11451.9</v>
      </c>
    </row>
    <row r="3964" spans="1:11" x14ac:dyDescent="0.25">
      <c r="A3964" t="s">
        <v>14785</v>
      </c>
      <c r="B3964" t="s">
        <v>14784</v>
      </c>
      <c r="C3964" t="s">
        <v>14783</v>
      </c>
      <c r="D3964" t="s">
        <v>14782</v>
      </c>
      <c r="E3964" t="s">
        <v>13338</v>
      </c>
      <c r="F3964" t="s">
        <v>10658</v>
      </c>
      <c r="G3964" s="2">
        <v>42860</v>
      </c>
      <c r="H3964" s="1">
        <v>14810</v>
      </c>
      <c r="I3964" s="1">
        <v>14316</v>
      </c>
      <c r="J3964" s="1">
        <v>14316</v>
      </c>
      <c r="K3964" s="1">
        <v>7158</v>
      </c>
    </row>
    <row r="3965" spans="1:11" x14ac:dyDescent="0.25">
      <c r="A3965" t="s">
        <v>14781</v>
      </c>
      <c r="B3965" t="s">
        <v>14780</v>
      </c>
      <c r="C3965" t="s">
        <v>14779</v>
      </c>
      <c r="D3965" t="s">
        <v>14778</v>
      </c>
      <c r="E3965" t="s">
        <v>13338</v>
      </c>
      <c r="F3965" t="s">
        <v>10658</v>
      </c>
      <c r="G3965" s="2">
        <v>43018</v>
      </c>
      <c r="H3965" s="1">
        <v>9536</v>
      </c>
      <c r="I3965" s="1">
        <v>9340</v>
      </c>
      <c r="J3965" s="1">
        <v>9340</v>
      </c>
      <c r="K3965" s="1">
        <v>4670</v>
      </c>
    </row>
    <row r="3966" spans="1:11" x14ac:dyDescent="0.25">
      <c r="A3966" t="s">
        <v>14777</v>
      </c>
      <c r="B3966" t="s">
        <v>14776</v>
      </c>
      <c r="C3966" t="s">
        <v>14775</v>
      </c>
      <c r="D3966" t="s">
        <v>14774</v>
      </c>
      <c r="E3966" t="s">
        <v>13338</v>
      </c>
      <c r="F3966" t="s">
        <v>10658</v>
      </c>
      <c r="G3966" s="2">
        <v>43014</v>
      </c>
      <c r="H3966" s="1">
        <v>7280</v>
      </c>
      <c r="I3966" s="1">
        <v>7249</v>
      </c>
      <c r="J3966" s="1">
        <v>7249</v>
      </c>
      <c r="K3966" s="1">
        <v>3624.5</v>
      </c>
    </row>
    <row r="3967" spans="1:11" x14ac:dyDescent="0.25">
      <c r="A3967" t="s">
        <v>14773</v>
      </c>
      <c r="B3967" t="s">
        <v>14772</v>
      </c>
      <c r="C3967" t="s">
        <v>14771</v>
      </c>
      <c r="D3967" t="s">
        <v>14770</v>
      </c>
      <c r="E3967" t="s">
        <v>13338</v>
      </c>
      <c r="F3967" t="s">
        <v>4</v>
      </c>
      <c r="G3967" s="2">
        <v>43003</v>
      </c>
      <c r="H3967" s="1">
        <v>247347</v>
      </c>
      <c r="I3967" s="1">
        <v>237288</v>
      </c>
      <c r="J3967" s="1">
        <v>237288</v>
      </c>
      <c r="K3967" s="1">
        <v>117228.4</v>
      </c>
    </row>
    <row r="3968" spans="1:11" x14ac:dyDescent="0.25">
      <c r="A3968" t="s">
        <v>14769</v>
      </c>
      <c r="B3968" t="s">
        <v>14768</v>
      </c>
      <c r="C3968" t="s">
        <v>4795</v>
      </c>
      <c r="D3968" t="s">
        <v>14767</v>
      </c>
      <c r="E3968" t="s">
        <v>13338</v>
      </c>
      <c r="F3968" t="s">
        <v>4</v>
      </c>
      <c r="G3968" s="2">
        <v>43003</v>
      </c>
      <c r="H3968" s="1">
        <v>39834</v>
      </c>
      <c r="I3968" s="1">
        <v>38505</v>
      </c>
      <c r="J3968" s="1">
        <v>38505</v>
      </c>
      <c r="K3968" s="1">
        <v>19252.5</v>
      </c>
    </row>
    <row r="3969" spans="1:11" x14ac:dyDescent="0.25">
      <c r="A3969" t="s">
        <v>14766</v>
      </c>
      <c r="B3969" t="s">
        <v>14765</v>
      </c>
      <c r="C3969" t="s">
        <v>14764</v>
      </c>
      <c r="D3969" t="s">
        <v>14763</v>
      </c>
      <c r="E3969" t="s">
        <v>13338</v>
      </c>
      <c r="F3969" t="s">
        <v>10658</v>
      </c>
      <c r="G3969" s="2">
        <v>43003</v>
      </c>
      <c r="H3969" s="1">
        <v>12772</v>
      </c>
      <c r="I3969" s="1">
        <v>12346</v>
      </c>
      <c r="J3969" s="1">
        <v>12346</v>
      </c>
      <c r="K3969" s="1">
        <v>6173</v>
      </c>
    </row>
    <row r="3970" spans="1:11" x14ac:dyDescent="0.25">
      <c r="A3970" t="s">
        <v>14762</v>
      </c>
      <c r="B3970" t="s">
        <v>14761</v>
      </c>
      <c r="C3970" t="s">
        <v>386</v>
      </c>
      <c r="D3970" t="s">
        <v>385</v>
      </c>
      <c r="E3970" t="s">
        <v>13338</v>
      </c>
      <c r="F3970" t="s">
        <v>10658</v>
      </c>
      <c r="G3970" s="2">
        <v>43003</v>
      </c>
      <c r="H3970" s="1">
        <v>12608</v>
      </c>
      <c r="I3970" s="1">
        <v>12363</v>
      </c>
      <c r="J3970" s="1">
        <v>12363</v>
      </c>
      <c r="K3970" s="1">
        <v>6181.5</v>
      </c>
    </row>
    <row r="3971" spans="1:11" x14ac:dyDescent="0.25">
      <c r="A3971" t="s">
        <v>14760</v>
      </c>
      <c r="B3971" t="s">
        <v>14759</v>
      </c>
      <c r="C3971" t="s">
        <v>14758</v>
      </c>
      <c r="D3971" t="s">
        <v>14757</v>
      </c>
      <c r="E3971" t="s">
        <v>13338</v>
      </c>
      <c r="F3971" t="s">
        <v>4</v>
      </c>
      <c r="G3971" s="2">
        <v>42860</v>
      </c>
      <c r="H3971" s="1">
        <v>320692</v>
      </c>
      <c r="I3971" s="1">
        <v>322821</v>
      </c>
      <c r="J3971" s="1">
        <v>322821</v>
      </c>
      <c r="K3971" s="1">
        <v>145717.5</v>
      </c>
    </row>
    <row r="3972" spans="1:11" x14ac:dyDescent="0.25">
      <c r="A3972" t="s">
        <v>14756</v>
      </c>
      <c r="B3972" t="s">
        <v>14755</v>
      </c>
      <c r="C3972" t="s">
        <v>14754</v>
      </c>
      <c r="D3972" t="s">
        <v>14753</v>
      </c>
      <c r="E3972" t="s">
        <v>13338</v>
      </c>
      <c r="F3972" t="s">
        <v>10658</v>
      </c>
      <c r="G3972" s="2">
        <v>42969</v>
      </c>
      <c r="H3972" s="1">
        <v>2043186</v>
      </c>
      <c r="I3972" s="1">
        <v>1899238</v>
      </c>
      <c r="J3972" s="1">
        <v>1899238</v>
      </c>
      <c r="K3972" s="1">
        <v>949619</v>
      </c>
    </row>
    <row r="3973" spans="1:11" x14ac:dyDescent="0.25">
      <c r="A3973" t="s">
        <v>14752</v>
      </c>
      <c r="B3973" t="s">
        <v>14751</v>
      </c>
      <c r="C3973" t="s">
        <v>14750</v>
      </c>
      <c r="D3973" t="s">
        <v>14749</v>
      </c>
      <c r="E3973" t="s">
        <v>13338</v>
      </c>
      <c r="F3973" t="s">
        <v>10658</v>
      </c>
      <c r="G3973" s="2">
        <v>42991</v>
      </c>
      <c r="H3973" s="1">
        <v>5136</v>
      </c>
      <c r="I3973" s="1">
        <v>3241</v>
      </c>
      <c r="J3973" s="1">
        <v>3241</v>
      </c>
      <c r="K3973" s="1">
        <v>1296.4000000000001</v>
      </c>
    </row>
    <row r="3974" spans="1:11" x14ac:dyDescent="0.25">
      <c r="A3974" t="s">
        <v>14748</v>
      </c>
      <c r="B3974" t="s">
        <v>14747</v>
      </c>
      <c r="C3974" t="s">
        <v>14746</v>
      </c>
      <c r="D3974" t="s">
        <v>14745</v>
      </c>
      <c r="E3974" t="s">
        <v>13338</v>
      </c>
      <c r="F3974" t="s">
        <v>4</v>
      </c>
      <c r="G3974" s="2">
        <v>42873</v>
      </c>
      <c r="H3974" s="1">
        <v>9418</v>
      </c>
      <c r="I3974" s="1">
        <v>8276</v>
      </c>
      <c r="J3974" s="1">
        <v>8276</v>
      </c>
      <c r="K3974" s="1">
        <v>4138</v>
      </c>
    </row>
    <row r="3975" spans="1:11" x14ac:dyDescent="0.25">
      <c r="A3975" t="s">
        <v>14744</v>
      </c>
      <c r="B3975" t="s">
        <v>14743</v>
      </c>
      <c r="C3975" t="s">
        <v>1760</v>
      </c>
      <c r="D3975" t="s">
        <v>1759</v>
      </c>
      <c r="E3975" t="s">
        <v>13338</v>
      </c>
      <c r="F3975" t="s">
        <v>10658</v>
      </c>
      <c r="G3975" s="2">
        <v>42977</v>
      </c>
      <c r="I3975" s="1">
        <v>177831</v>
      </c>
      <c r="J3975" s="1">
        <v>177831</v>
      </c>
      <c r="K3975" s="1">
        <v>77046.2</v>
      </c>
    </row>
    <row r="3976" spans="1:11" x14ac:dyDescent="0.25">
      <c r="A3976" t="s">
        <v>14742</v>
      </c>
      <c r="B3976" t="s">
        <v>14741</v>
      </c>
      <c r="C3976" t="s">
        <v>14740</v>
      </c>
      <c r="D3976" t="s">
        <v>14739</v>
      </c>
      <c r="E3976" t="s">
        <v>13338</v>
      </c>
      <c r="F3976" t="s">
        <v>4</v>
      </c>
      <c r="G3976" s="2">
        <v>42971</v>
      </c>
      <c r="H3976" s="1">
        <v>10032</v>
      </c>
      <c r="I3976" s="1">
        <v>8472</v>
      </c>
      <c r="J3976" s="1">
        <v>8472</v>
      </c>
      <c r="K3976" s="1">
        <v>4236</v>
      </c>
    </row>
    <row r="3977" spans="1:11" x14ac:dyDescent="0.25">
      <c r="A3977" t="s">
        <v>14738</v>
      </c>
      <c r="B3977" t="s">
        <v>14737</v>
      </c>
      <c r="C3977" t="s">
        <v>14736</v>
      </c>
      <c r="D3977" t="s">
        <v>14735</v>
      </c>
      <c r="E3977" t="s">
        <v>13338</v>
      </c>
      <c r="F3977" t="s">
        <v>10658</v>
      </c>
      <c r="G3977" s="2">
        <v>42830</v>
      </c>
      <c r="H3977" s="1">
        <v>34269</v>
      </c>
      <c r="I3977" s="1">
        <v>34252</v>
      </c>
      <c r="J3977" s="1">
        <v>34252</v>
      </c>
      <c r="K3977" s="1">
        <v>17126</v>
      </c>
    </row>
    <row r="3978" spans="1:11" x14ac:dyDescent="0.25">
      <c r="A3978" t="s">
        <v>14734</v>
      </c>
      <c r="B3978" t="s">
        <v>14733</v>
      </c>
      <c r="C3978" t="s">
        <v>14732</v>
      </c>
      <c r="D3978" t="s">
        <v>14731</v>
      </c>
      <c r="E3978" t="s">
        <v>13338</v>
      </c>
      <c r="F3978" t="s">
        <v>10658</v>
      </c>
      <c r="G3978" s="2">
        <v>42991</v>
      </c>
      <c r="H3978" s="1">
        <v>78584</v>
      </c>
      <c r="I3978" s="1">
        <v>76973</v>
      </c>
      <c r="J3978" s="1">
        <v>76973</v>
      </c>
      <c r="K3978" s="1">
        <v>38486.5</v>
      </c>
    </row>
    <row r="3979" spans="1:11" x14ac:dyDescent="0.25">
      <c r="A3979" t="s">
        <v>14730</v>
      </c>
      <c r="B3979" t="s">
        <v>14729</v>
      </c>
      <c r="C3979" t="s">
        <v>1320</v>
      </c>
      <c r="D3979" t="s">
        <v>1319</v>
      </c>
      <c r="E3979" t="s">
        <v>13338</v>
      </c>
      <c r="F3979" t="s">
        <v>10658</v>
      </c>
      <c r="G3979" s="2">
        <v>42991</v>
      </c>
      <c r="H3979" s="1">
        <v>127256</v>
      </c>
      <c r="I3979" s="1">
        <v>178119</v>
      </c>
      <c r="J3979" s="1">
        <v>178119</v>
      </c>
      <c r="K3979" s="1">
        <v>89059.5</v>
      </c>
    </row>
    <row r="3980" spans="1:11" x14ac:dyDescent="0.25">
      <c r="A3980" t="s">
        <v>14728</v>
      </c>
      <c r="B3980" t="s">
        <v>14727</v>
      </c>
      <c r="C3980" t="s">
        <v>14726</v>
      </c>
      <c r="D3980" t="s">
        <v>14725</v>
      </c>
      <c r="E3980" t="s">
        <v>13338</v>
      </c>
      <c r="F3980" t="s">
        <v>10658</v>
      </c>
      <c r="G3980" s="2">
        <v>43055</v>
      </c>
      <c r="H3980" s="1">
        <v>874356</v>
      </c>
      <c r="I3980" s="1">
        <v>939096</v>
      </c>
      <c r="J3980" s="1">
        <v>939096</v>
      </c>
      <c r="K3980" s="1">
        <v>469548</v>
      </c>
    </row>
    <row r="3981" spans="1:11" x14ac:dyDescent="0.25">
      <c r="A3981" t="s">
        <v>14724</v>
      </c>
      <c r="B3981" t="s">
        <v>14723</v>
      </c>
      <c r="C3981" t="s">
        <v>14722</v>
      </c>
      <c r="D3981" t="s">
        <v>14721</v>
      </c>
      <c r="E3981" t="s">
        <v>13338</v>
      </c>
      <c r="F3981" t="s">
        <v>4</v>
      </c>
      <c r="G3981" s="2">
        <v>43026</v>
      </c>
      <c r="H3981" s="1">
        <v>44610</v>
      </c>
      <c r="I3981" s="1">
        <v>44588</v>
      </c>
      <c r="J3981" s="1">
        <v>44588</v>
      </c>
      <c r="K3981" s="1">
        <v>17835.2</v>
      </c>
    </row>
    <row r="3982" spans="1:11" x14ac:dyDescent="0.25">
      <c r="A3982" t="s">
        <v>14720</v>
      </c>
      <c r="B3982" t="s">
        <v>14719</v>
      </c>
      <c r="C3982" t="s">
        <v>12513</v>
      </c>
      <c r="D3982" t="s">
        <v>12512</v>
      </c>
      <c r="E3982" t="s">
        <v>13338</v>
      </c>
      <c r="F3982" t="s">
        <v>10658</v>
      </c>
      <c r="G3982" s="2">
        <v>42993</v>
      </c>
      <c r="H3982" s="1">
        <v>4548</v>
      </c>
      <c r="I3982" s="1">
        <v>4455</v>
      </c>
      <c r="J3982" s="1">
        <v>4455</v>
      </c>
      <c r="K3982" s="1">
        <v>2227.5</v>
      </c>
    </row>
    <row r="3983" spans="1:11" x14ac:dyDescent="0.25">
      <c r="A3983" t="s">
        <v>14718</v>
      </c>
      <c r="B3983" t="s">
        <v>14717</v>
      </c>
      <c r="C3983" t="s">
        <v>14716</v>
      </c>
      <c r="D3983" t="s">
        <v>14715</v>
      </c>
      <c r="E3983" t="s">
        <v>13338</v>
      </c>
      <c r="F3983" t="s">
        <v>10658</v>
      </c>
      <c r="G3983" s="2">
        <v>42830</v>
      </c>
      <c r="H3983" s="1">
        <v>8828</v>
      </c>
      <c r="I3983" s="1">
        <v>8828</v>
      </c>
      <c r="J3983" s="1">
        <v>8828</v>
      </c>
      <c r="K3983" s="1">
        <v>4414</v>
      </c>
    </row>
    <row r="3984" spans="1:11" x14ac:dyDescent="0.25">
      <c r="A3984" t="s">
        <v>14714</v>
      </c>
      <c r="B3984" t="s">
        <v>14713</v>
      </c>
      <c r="C3984" t="s">
        <v>11982</v>
      </c>
      <c r="D3984" t="s">
        <v>11981</v>
      </c>
      <c r="E3984" t="s">
        <v>13338</v>
      </c>
      <c r="F3984" t="s">
        <v>10658</v>
      </c>
      <c r="G3984" s="2">
        <v>42991</v>
      </c>
      <c r="I3984" s="1">
        <v>112751</v>
      </c>
      <c r="J3984" s="1">
        <v>112751</v>
      </c>
      <c r="K3984" s="1">
        <v>56375.5</v>
      </c>
    </row>
    <row r="3985" spans="1:11" x14ac:dyDescent="0.25">
      <c r="A3985" t="s">
        <v>14712</v>
      </c>
      <c r="B3985" t="s">
        <v>14711</v>
      </c>
      <c r="C3985" t="s">
        <v>14710</v>
      </c>
      <c r="D3985" t="s">
        <v>14709</v>
      </c>
      <c r="E3985" t="s">
        <v>13338</v>
      </c>
      <c r="F3985" t="s">
        <v>10658</v>
      </c>
      <c r="G3985" s="2">
        <v>42993</v>
      </c>
      <c r="I3985" s="1">
        <v>563282</v>
      </c>
      <c r="J3985" s="1">
        <v>563282</v>
      </c>
      <c r="K3985" s="1">
        <v>281641</v>
      </c>
    </row>
    <row r="3986" spans="1:11" x14ac:dyDescent="0.25">
      <c r="A3986" t="s">
        <v>14708</v>
      </c>
      <c r="B3986" t="s">
        <v>14707</v>
      </c>
      <c r="C3986" t="s">
        <v>14706</v>
      </c>
      <c r="D3986" t="s">
        <v>14705</v>
      </c>
      <c r="E3986" t="s">
        <v>13338</v>
      </c>
      <c r="F3986" t="s">
        <v>10658</v>
      </c>
      <c r="G3986" s="2">
        <v>42948</v>
      </c>
      <c r="H3986" s="1">
        <v>434612</v>
      </c>
      <c r="I3986" s="1">
        <v>434192</v>
      </c>
      <c r="J3986" s="1">
        <v>434192</v>
      </c>
      <c r="K3986" s="1">
        <v>173676.79999999999</v>
      </c>
    </row>
    <row r="3987" spans="1:11" x14ac:dyDescent="0.25">
      <c r="A3987" t="s">
        <v>14704</v>
      </c>
      <c r="B3987" t="s">
        <v>14703</v>
      </c>
      <c r="C3987" t="s">
        <v>14702</v>
      </c>
      <c r="D3987" t="s">
        <v>14701</v>
      </c>
      <c r="E3987" t="s">
        <v>13338</v>
      </c>
      <c r="F3987" t="s">
        <v>10658</v>
      </c>
      <c r="G3987" s="2">
        <v>43034</v>
      </c>
      <c r="H3987" s="1">
        <v>6312</v>
      </c>
      <c r="I3987" s="1">
        <v>6303</v>
      </c>
      <c r="J3987" s="1">
        <v>6303</v>
      </c>
      <c r="K3987" s="1">
        <v>2521.1999999999998</v>
      </c>
    </row>
    <row r="3988" spans="1:11" x14ac:dyDescent="0.25">
      <c r="A3988" t="s">
        <v>14700</v>
      </c>
      <c r="B3988" t="s">
        <v>14699</v>
      </c>
      <c r="C3988" t="s">
        <v>14698</v>
      </c>
      <c r="D3988" t="s">
        <v>14697</v>
      </c>
      <c r="E3988" t="s">
        <v>13338</v>
      </c>
      <c r="F3988" t="s">
        <v>10658</v>
      </c>
      <c r="G3988" s="2">
        <v>42969</v>
      </c>
      <c r="H3988" s="1">
        <v>66054</v>
      </c>
      <c r="I3988" s="1">
        <v>66021</v>
      </c>
      <c r="J3988" s="1">
        <v>66021</v>
      </c>
      <c r="K3988" s="1">
        <v>26408.400000000001</v>
      </c>
    </row>
    <row r="3989" spans="1:11" x14ac:dyDescent="0.25">
      <c r="A3989" t="s">
        <v>14696</v>
      </c>
      <c r="B3989" t="s">
        <v>14695</v>
      </c>
      <c r="C3989" t="s">
        <v>14694</v>
      </c>
      <c r="D3989" t="s">
        <v>14693</v>
      </c>
      <c r="E3989" t="s">
        <v>13338</v>
      </c>
      <c r="F3989" t="s">
        <v>10658</v>
      </c>
      <c r="G3989" s="2">
        <v>43014</v>
      </c>
      <c r="H3989" s="1">
        <v>11738</v>
      </c>
      <c r="I3989" s="1">
        <v>11732</v>
      </c>
      <c r="J3989" s="1">
        <v>11732</v>
      </c>
      <c r="K3989" s="1">
        <v>4692.8</v>
      </c>
    </row>
    <row r="3990" spans="1:11" x14ac:dyDescent="0.25">
      <c r="A3990" t="s">
        <v>14692</v>
      </c>
      <c r="B3990" t="s">
        <v>14691</v>
      </c>
      <c r="C3990" t="s">
        <v>14690</v>
      </c>
      <c r="D3990" t="s">
        <v>14689</v>
      </c>
      <c r="E3990" t="s">
        <v>13338</v>
      </c>
      <c r="F3990" t="s">
        <v>10658</v>
      </c>
      <c r="G3990" s="2">
        <v>42860</v>
      </c>
      <c r="H3990" s="1">
        <v>21721</v>
      </c>
      <c r="I3990" s="1">
        <v>25371</v>
      </c>
      <c r="J3990" s="1">
        <v>25371</v>
      </c>
      <c r="K3990" s="1">
        <v>10501.3</v>
      </c>
    </row>
    <row r="3991" spans="1:11" x14ac:dyDescent="0.25">
      <c r="A3991" t="s">
        <v>14688</v>
      </c>
      <c r="B3991" t="s">
        <v>14687</v>
      </c>
      <c r="C3991" t="s">
        <v>14686</v>
      </c>
      <c r="D3991" t="s">
        <v>14685</v>
      </c>
      <c r="E3991" t="s">
        <v>13338</v>
      </c>
      <c r="F3991" t="s">
        <v>10658</v>
      </c>
      <c r="G3991" s="2">
        <v>42993</v>
      </c>
      <c r="H3991" s="1">
        <v>27217</v>
      </c>
      <c r="I3991" s="1">
        <v>29856</v>
      </c>
      <c r="J3991" s="1">
        <v>29856</v>
      </c>
      <c r="K3991" s="1">
        <v>11942.4</v>
      </c>
    </row>
    <row r="3992" spans="1:11" x14ac:dyDescent="0.25">
      <c r="A3992" t="s">
        <v>14684</v>
      </c>
      <c r="B3992" t="s">
        <v>14683</v>
      </c>
      <c r="C3992" t="s">
        <v>11264</v>
      </c>
      <c r="D3992" t="s">
        <v>11263</v>
      </c>
      <c r="E3992" t="s">
        <v>13338</v>
      </c>
      <c r="F3992" t="s">
        <v>4</v>
      </c>
      <c r="G3992" s="2">
        <v>42971</v>
      </c>
      <c r="H3992" s="1">
        <v>13800</v>
      </c>
      <c r="I3992" s="1">
        <v>12206</v>
      </c>
      <c r="J3992" s="1">
        <v>12206</v>
      </c>
      <c r="K3992" s="1">
        <v>6103</v>
      </c>
    </row>
    <row r="3993" spans="1:11" x14ac:dyDescent="0.25">
      <c r="A3993" t="s">
        <v>14682</v>
      </c>
      <c r="B3993" t="s">
        <v>14681</v>
      </c>
      <c r="C3993" t="s">
        <v>7445</v>
      </c>
      <c r="D3993" t="s">
        <v>7444</v>
      </c>
      <c r="E3993" t="s">
        <v>13338</v>
      </c>
      <c r="F3993" t="s">
        <v>10658</v>
      </c>
      <c r="G3993" s="2">
        <v>42830</v>
      </c>
      <c r="H3993" s="1">
        <v>561827</v>
      </c>
      <c r="I3993" s="1">
        <v>560759</v>
      </c>
      <c r="J3993" s="1">
        <v>560759</v>
      </c>
      <c r="K3993" s="1">
        <v>252977</v>
      </c>
    </row>
    <row r="3994" spans="1:11" x14ac:dyDescent="0.25">
      <c r="A3994" t="s">
        <v>14680</v>
      </c>
      <c r="B3994" t="s">
        <v>14679</v>
      </c>
      <c r="C3994" t="s">
        <v>3478</v>
      </c>
      <c r="D3994" t="s">
        <v>3477</v>
      </c>
      <c r="E3994" t="s">
        <v>13338</v>
      </c>
      <c r="F3994" t="s">
        <v>10658</v>
      </c>
      <c r="G3994" s="2">
        <v>42830</v>
      </c>
      <c r="H3994" s="1">
        <v>70924</v>
      </c>
      <c r="I3994" s="1">
        <v>378710</v>
      </c>
      <c r="J3994" s="1">
        <v>378710</v>
      </c>
      <c r="K3994" s="1">
        <v>159685.79999999999</v>
      </c>
    </row>
    <row r="3995" spans="1:11" x14ac:dyDescent="0.25">
      <c r="A3995" t="s">
        <v>14678</v>
      </c>
      <c r="B3995" t="s">
        <v>14677</v>
      </c>
      <c r="C3995" t="s">
        <v>14676</v>
      </c>
      <c r="D3995" t="s">
        <v>14675</v>
      </c>
      <c r="E3995" t="s">
        <v>13338</v>
      </c>
      <c r="F3995" t="s">
        <v>10658</v>
      </c>
      <c r="G3995" s="2">
        <v>42963</v>
      </c>
      <c r="H3995" s="1">
        <v>26692</v>
      </c>
      <c r="I3995" s="1">
        <v>24265</v>
      </c>
      <c r="J3995" s="1">
        <v>24265</v>
      </c>
      <c r="K3995" s="1">
        <v>12132.5</v>
      </c>
    </row>
    <row r="3996" spans="1:11" x14ac:dyDescent="0.25">
      <c r="A3996" t="s">
        <v>14674</v>
      </c>
      <c r="B3996" t="s">
        <v>14673</v>
      </c>
      <c r="C3996" t="s">
        <v>14672</v>
      </c>
      <c r="D3996" t="s">
        <v>14671</v>
      </c>
      <c r="E3996" t="s">
        <v>13338</v>
      </c>
      <c r="F3996" t="s">
        <v>4</v>
      </c>
      <c r="G3996" s="2">
        <v>42970</v>
      </c>
      <c r="H3996" s="1">
        <v>1160541</v>
      </c>
      <c r="I3996" s="1">
        <v>1202551</v>
      </c>
      <c r="J3996" s="1">
        <v>1202551</v>
      </c>
      <c r="K3996" s="1">
        <v>514722.8</v>
      </c>
    </row>
    <row r="3997" spans="1:11" x14ac:dyDescent="0.25">
      <c r="A3997" t="s">
        <v>14670</v>
      </c>
      <c r="B3997" t="s">
        <v>14669</v>
      </c>
      <c r="C3997" t="s">
        <v>14668</v>
      </c>
      <c r="D3997" t="s">
        <v>14667</v>
      </c>
      <c r="E3997" t="s">
        <v>13338</v>
      </c>
      <c r="F3997" t="s">
        <v>10658</v>
      </c>
      <c r="G3997" s="2">
        <v>42956</v>
      </c>
      <c r="I3997" s="1">
        <v>45340</v>
      </c>
      <c r="J3997" s="1">
        <v>45340</v>
      </c>
      <c r="K3997" s="1">
        <v>22670</v>
      </c>
    </row>
    <row r="3998" spans="1:11" x14ac:dyDescent="0.25">
      <c r="A3998" t="s">
        <v>14666</v>
      </c>
      <c r="B3998" t="s">
        <v>14665</v>
      </c>
      <c r="C3998" t="s">
        <v>14664</v>
      </c>
      <c r="D3998" t="s">
        <v>14663</v>
      </c>
      <c r="E3998" t="s">
        <v>13338</v>
      </c>
      <c r="F3998" t="s">
        <v>10658</v>
      </c>
      <c r="G3998" s="2">
        <v>42860</v>
      </c>
      <c r="H3998" s="1">
        <v>793311</v>
      </c>
      <c r="I3998" s="1">
        <v>724989</v>
      </c>
      <c r="J3998" s="1">
        <v>724989</v>
      </c>
      <c r="K3998" s="1">
        <v>346446.2</v>
      </c>
    </row>
    <row r="3999" spans="1:11" x14ac:dyDescent="0.25">
      <c r="A3999" t="s">
        <v>14662</v>
      </c>
      <c r="B3999" t="s">
        <v>14661</v>
      </c>
      <c r="C3999" t="s">
        <v>14660</v>
      </c>
      <c r="D3999" t="s">
        <v>14659</v>
      </c>
      <c r="E3999" t="s">
        <v>13338</v>
      </c>
      <c r="F3999" t="s">
        <v>10658</v>
      </c>
      <c r="G3999" s="2">
        <v>42991</v>
      </c>
      <c r="H3999" s="1">
        <v>14321</v>
      </c>
      <c r="I3999" s="1">
        <v>14321</v>
      </c>
      <c r="J3999" s="1">
        <v>14321</v>
      </c>
      <c r="K3999" s="1">
        <v>5743</v>
      </c>
    </row>
    <row r="4000" spans="1:11" x14ac:dyDescent="0.25">
      <c r="A4000" t="s">
        <v>14658</v>
      </c>
      <c r="B4000" t="s">
        <v>14657</v>
      </c>
      <c r="C4000" t="s">
        <v>14656</v>
      </c>
      <c r="D4000" t="s">
        <v>14655</v>
      </c>
      <c r="E4000" t="s">
        <v>13338</v>
      </c>
      <c r="F4000" t="s">
        <v>10658</v>
      </c>
      <c r="G4000" s="2">
        <v>43062</v>
      </c>
      <c r="I4000" s="1">
        <v>24177</v>
      </c>
      <c r="J4000" s="1">
        <v>24177</v>
      </c>
      <c r="K4000" s="1">
        <v>12088.5</v>
      </c>
    </row>
    <row r="4001" spans="1:11" x14ac:dyDescent="0.25">
      <c r="A4001" t="s">
        <v>14654</v>
      </c>
      <c r="B4001" t="s">
        <v>14653</v>
      </c>
      <c r="C4001" t="s">
        <v>14652</v>
      </c>
      <c r="D4001" t="s">
        <v>14651</v>
      </c>
      <c r="E4001" t="s">
        <v>13338</v>
      </c>
      <c r="F4001" t="s">
        <v>10658</v>
      </c>
      <c r="G4001" s="2">
        <v>42830</v>
      </c>
      <c r="H4001" s="1">
        <v>1745570</v>
      </c>
      <c r="I4001" s="1">
        <v>1815727</v>
      </c>
      <c r="J4001" s="1">
        <v>1815727</v>
      </c>
      <c r="K4001" s="1">
        <v>740965.7</v>
      </c>
    </row>
    <row r="4002" spans="1:11" x14ac:dyDescent="0.25">
      <c r="A4002" t="s">
        <v>14650</v>
      </c>
      <c r="B4002" t="s">
        <v>14649</v>
      </c>
      <c r="C4002" t="s">
        <v>14648</v>
      </c>
      <c r="D4002" t="s">
        <v>14647</v>
      </c>
      <c r="E4002" t="s">
        <v>13338</v>
      </c>
      <c r="F4002" t="s">
        <v>10658</v>
      </c>
      <c r="G4002" s="2">
        <v>42873</v>
      </c>
      <c r="H4002" s="1">
        <v>609444</v>
      </c>
      <c r="I4002" s="1">
        <v>512380</v>
      </c>
      <c r="J4002" s="1">
        <v>512380</v>
      </c>
      <c r="K4002" s="1">
        <v>223266.2</v>
      </c>
    </row>
    <row r="4003" spans="1:11" x14ac:dyDescent="0.25">
      <c r="A4003" t="s">
        <v>14646</v>
      </c>
      <c r="B4003" t="s">
        <v>14645</v>
      </c>
      <c r="C4003" t="s">
        <v>5195</v>
      </c>
      <c r="D4003" t="s">
        <v>14644</v>
      </c>
      <c r="E4003" t="s">
        <v>13338</v>
      </c>
      <c r="F4003" t="s">
        <v>10658</v>
      </c>
      <c r="G4003" s="2">
        <v>43083</v>
      </c>
      <c r="H4003" s="1">
        <v>3381</v>
      </c>
      <c r="I4003" s="1">
        <v>3349</v>
      </c>
      <c r="J4003" s="1">
        <v>3349</v>
      </c>
      <c r="K4003" s="1">
        <v>1477.5</v>
      </c>
    </row>
    <row r="4004" spans="1:11" x14ac:dyDescent="0.25">
      <c r="A4004" t="s">
        <v>14643</v>
      </c>
      <c r="B4004" t="s">
        <v>14642</v>
      </c>
      <c r="C4004" t="s">
        <v>7763</v>
      </c>
      <c r="D4004" t="s">
        <v>7762</v>
      </c>
      <c r="E4004" t="s">
        <v>13338</v>
      </c>
      <c r="F4004" t="s">
        <v>10658</v>
      </c>
      <c r="G4004" s="2">
        <v>42873</v>
      </c>
      <c r="H4004" s="1">
        <v>123687</v>
      </c>
      <c r="I4004" s="1">
        <v>123958</v>
      </c>
      <c r="J4004" s="1">
        <v>123958</v>
      </c>
      <c r="K4004" s="1">
        <v>57481.2</v>
      </c>
    </row>
    <row r="4005" spans="1:11" x14ac:dyDescent="0.25">
      <c r="A4005" t="s">
        <v>14641</v>
      </c>
      <c r="B4005" t="s">
        <v>14640</v>
      </c>
      <c r="C4005" t="s">
        <v>14639</v>
      </c>
      <c r="D4005" t="s">
        <v>14638</v>
      </c>
      <c r="E4005" t="s">
        <v>13338</v>
      </c>
      <c r="F4005" t="s">
        <v>10658</v>
      </c>
      <c r="G4005" s="2">
        <v>42830</v>
      </c>
      <c r="H4005" s="1">
        <v>3900</v>
      </c>
      <c r="I4005" s="1">
        <v>3770</v>
      </c>
      <c r="J4005" s="1">
        <v>3770</v>
      </c>
      <c r="K4005" s="1">
        <v>1885</v>
      </c>
    </row>
    <row r="4006" spans="1:11" x14ac:dyDescent="0.25">
      <c r="A4006" t="s">
        <v>14637</v>
      </c>
      <c r="B4006" t="s">
        <v>14636</v>
      </c>
      <c r="C4006" t="s">
        <v>4827</v>
      </c>
      <c r="D4006" t="s">
        <v>4826</v>
      </c>
      <c r="E4006" t="s">
        <v>13338</v>
      </c>
      <c r="F4006" t="s">
        <v>10658</v>
      </c>
      <c r="G4006" s="2">
        <v>42969</v>
      </c>
      <c r="H4006" s="1">
        <v>398608</v>
      </c>
      <c r="I4006" s="1">
        <v>381993</v>
      </c>
      <c r="J4006" s="1">
        <v>381993</v>
      </c>
      <c r="K4006" s="1">
        <v>178326</v>
      </c>
    </row>
    <row r="4007" spans="1:11" x14ac:dyDescent="0.25">
      <c r="A4007" t="s">
        <v>14635</v>
      </c>
      <c r="B4007" t="s">
        <v>14634</v>
      </c>
      <c r="C4007" t="s">
        <v>14633</v>
      </c>
      <c r="D4007" t="s">
        <v>14632</v>
      </c>
      <c r="E4007" t="s">
        <v>13338</v>
      </c>
      <c r="F4007" t="s">
        <v>10658</v>
      </c>
      <c r="G4007" s="2">
        <v>42955</v>
      </c>
      <c r="H4007" s="1">
        <v>26978</v>
      </c>
      <c r="I4007" s="1">
        <v>27289</v>
      </c>
      <c r="J4007" s="1">
        <v>27289</v>
      </c>
      <c r="K4007" s="1">
        <v>11465.4</v>
      </c>
    </row>
    <row r="4008" spans="1:11" x14ac:dyDescent="0.25">
      <c r="A4008" t="s">
        <v>14631</v>
      </c>
      <c r="B4008" t="s">
        <v>14630</v>
      </c>
      <c r="C4008" t="s">
        <v>14629</v>
      </c>
      <c r="D4008" t="s">
        <v>14628</v>
      </c>
      <c r="E4008" t="s">
        <v>13338</v>
      </c>
      <c r="F4008" t="s">
        <v>4</v>
      </c>
      <c r="G4008" s="2">
        <v>42830</v>
      </c>
      <c r="H4008" s="1">
        <v>16058</v>
      </c>
      <c r="I4008" s="1">
        <v>9531</v>
      </c>
      <c r="J4008" s="1">
        <v>9531</v>
      </c>
      <c r="K4008" s="1">
        <v>4765.5</v>
      </c>
    </row>
    <row r="4009" spans="1:11" x14ac:dyDescent="0.25">
      <c r="A4009" t="s">
        <v>14627</v>
      </c>
      <c r="B4009" t="s">
        <v>14626</v>
      </c>
      <c r="C4009" t="s">
        <v>14625</v>
      </c>
      <c r="D4009" t="s">
        <v>14624</v>
      </c>
      <c r="E4009" t="s">
        <v>13338</v>
      </c>
      <c r="F4009" t="s">
        <v>10658</v>
      </c>
      <c r="G4009" s="2">
        <v>43004</v>
      </c>
      <c r="I4009" s="1">
        <v>699298</v>
      </c>
      <c r="J4009" s="1">
        <v>699298</v>
      </c>
      <c r="K4009" s="1">
        <v>289939.90000000002</v>
      </c>
    </row>
    <row r="4010" spans="1:11" x14ac:dyDescent="0.25">
      <c r="A4010" t="s">
        <v>14623</v>
      </c>
      <c r="B4010" t="s">
        <v>14622</v>
      </c>
      <c r="C4010" t="s">
        <v>14621</v>
      </c>
      <c r="D4010" t="s">
        <v>14620</v>
      </c>
      <c r="E4010" t="s">
        <v>13338</v>
      </c>
      <c r="F4010" t="s">
        <v>10658</v>
      </c>
      <c r="G4010" s="2">
        <v>42873</v>
      </c>
      <c r="H4010" s="1">
        <v>19652</v>
      </c>
      <c r="I4010" s="1">
        <v>32753</v>
      </c>
      <c r="J4010" s="1">
        <v>32753</v>
      </c>
      <c r="K4010" s="1">
        <v>16376.5</v>
      </c>
    </row>
    <row r="4011" spans="1:11" x14ac:dyDescent="0.25">
      <c r="A4011" t="s">
        <v>14619</v>
      </c>
      <c r="B4011" t="s">
        <v>14618</v>
      </c>
      <c r="C4011" t="s">
        <v>14617</v>
      </c>
      <c r="D4011" t="s">
        <v>14616</v>
      </c>
      <c r="E4011" t="s">
        <v>13338</v>
      </c>
      <c r="F4011" t="s">
        <v>10658</v>
      </c>
      <c r="G4011" s="2">
        <v>42956</v>
      </c>
      <c r="I4011" s="1">
        <v>14771</v>
      </c>
      <c r="J4011" s="1">
        <v>14771</v>
      </c>
      <c r="K4011" s="1">
        <v>7385.5</v>
      </c>
    </row>
    <row r="4012" spans="1:11" x14ac:dyDescent="0.25">
      <c r="A4012" t="s">
        <v>14615</v>
      </c>
      <c r="B4012" t="s">
        <v>14614</v>
      </c>
      <c r="C4012" t="s">
        <v>278</v>
      </c>
      <c r="D4012" t="s">
        <v>277</v>
      </c>
      <c r="E4012" t="s">
        <v>13338</v>
      </c>
      <c r="F4012" t="s">
        <v>10658</v>
      </c>
      <c r="G4012" s="2">
        <v>42989</v>
      </c>
      <c r="H4012" s="1">
        <v>289194</v>
      </c>
      <c r="I4012" s="1">
        <v>289049</v>
      </c>
      <c r="J4012" s="1">
        <v>289049</v>
      </c>
      <c r="K4012" s="1">
        <v>115912.8</v>
      </c>
    </row>
    <row r="4013" spans="1:11" x14ac:dyDescent="0.25">
      <c r="A4013" t="s">
        <v>14613</v>
      </c>
      <c r="B4013" t="s">
        <v>14612</v>
      </c>
      <c r="C4013" t="s">
        <v>14611</v>
      </c>
      <c r="D4013" t="s">
        <v>14610</v>
      </c>
      <c r="E4013" t="s">
        <v>13338</v>
      </c>
      <c r="F4013" t="s">
        <v>10658</v>
      </c>
      <c r="G4013" s="2">
        <v>42971</v>
      </c>
      <c r="H4013" s="1">
        <v>15898</v>
      </c>
      <c r="I4013" s="1">
        <v>15890</v>
      </c>
      <c r="J4013" s="1">
        <v>15890</v>
      </c>
      <c r="K4013" s="1">
        <v>7179.7</v>
      </c>
    </row>
    <row r="4014" spans="1:11" x14ac:dyDescent="0.25">
      <c r="A4014" t="s">
        <v>14609</v>
      </c>
      <c r="B4014" t="s">
        <v>14608</v>
      </c>
      <c r="C4014" t="s">
        <v>14607</v>
      </c>
      <c r="D4014" t="s">
        <v>14606</v>
      </c>
      <c r="E4014" t="s">
        <v>13338</v>
      </c>
      <c r="F4014" t="s">
        <v>10658</v>
      </c>
      <c r="G4014" s="2">
        <v>42969</v>
      </c>
      <c r="H4014" s="1">
        <v>19324</v>
      </c>
      <c r="I4014" s="1">
        <v>19314</v>
      </c>
      <c r="J4014" s="1">
        <v>19314</v>
      </c>
      <c r="K4014" s="1">
        <v>7725.6</v>
      </c>
    </row>
    <row r="4015" spans="1:11" x14ac:dyDescent="0.25">
      <c r="A4015" t="s">
        <v>14605</v>
      </c>
      <c r="B4015" t="s">
        <v>14604</v>
      </c>
      <c r="C4015" t="s">
        <v>14603</v>
      </c>
      <c r="D4015" t="s">
        <v>14602</v>
      </c>
      <c r="E4015" t="s">
        <v>13338</v>
      </c>
      <c r="F4015" t="s">
        <v>10658</v>
      </c>
      <c r="G4015" s="2">
        <v>42954</v>
      </c>
      <c r="H4015" s="1">
        <v>24366</v>
      </c>
      <c r="I4015" s="1">
        <v>24354</v>
      </c>
      <c r="J4015" s="1">
        <v>24354</v>
      </c>
      <c r="K4015" s="1">
        <v>9741.6</v>
      </c>
    </row>
    <row r="4016" spans="1:11" x14ac:dyDescent="0.25">
      <c r="A4016" t="s">
        <v>14601</v>
      </c>
      <c r="B4016" t="s">
        <v>14600</v>
      </c>
      <c r="C4016" t="s">
        <v>5909</v>
      </c>
      <c r="D4016" t="s">
        <v>5908</v>
      </c>
      <c r="E4016" t="s">
        <v>13338</v>
      </c>
      <c r="F4016" t="s">
        <v>10658</v>
      </c>
      <c r="G4016" s="2">
        <v>42977</v>
      </c>
      <c r="I4016" s="1">
        <v>182622</v>
      </c>
      <c r="J4016" s="1">
        <v>182622</v>
      </c>
      <c r="K4016" s="1">
        <v>81973.100000000006</v>
      </c>
    </row>
    <row r="4017" spans="1:11" x14ac:dyDescent="0.25">
      <c r="A4017" t="s">
        <v>14599</v>
      </c>
      <c r="B4017" t="s">
        <v>14598</v>
      </c>
      <c r="C4017" t="s">
        <v>7054</v>
      </c>
      <c r="D4017" t="s">
        <v>7053</v>
      </c>
      <c r="E4017" t="s">
        <v>13338</v>
      </c>
      <c r="F4017" t="s">
        <v>10658</v>
      </c>
      <c r="G4017" s="2">
        <v>42873</v>
      </c>
      <c r="H4017" s="1">
        <v>98691</v>
      </c>
      <c r="I4017" s="1">
        <v>98199</v>
      </c>
      <c r="J4017" s="1">
        <v>98199</v>
      </c>
      <c r="K4017" s="1">
        <v>49099.5</v>
      </c>
    </row>
    <row r="4018" spans="1:11" x14ac:dyDescent="0.25">
      <c r="A4018" t="s">
        <v>14597</v>
      </c>
      <c r="B4018" t="s">
        <v>14596</v>
      </c>
      <c r="C4018" t="s">
        <v>14595</v>
      </c>
      <c r="D4018" t="s">
        <v>14594</v>
      </c>
      <c r="E4018" t="s">
        <v>13338</v>
      </c>
      <c r="F4018" t="s">
        <v>4</v>
      </c>
      <c r="G4018" s="2">
        <v>42993</v>
      </c>
      <c r="I4018" s="1">
        <v>231634</v>
      </c>
      <c r="J4018" s="1">
        <v>231634</v>
      </c>
      <c r="K4018" s="1">
        <v>115817</v>
      </c>
    </row>
    <row r="4019" spans="1:11" x14ac:dyDescent="0.25">
      <c r="A4019" t="s">
        <v>14593</v>
      </c>
      <c r="B4019" t="s">
        <v>14592</v>
      </c>
      <c r="C4019" t="s">
        <v>14591</v>
      </c>
      <c r="D4019" t="s">
        <v>14590</v>
      </c>
      <c r="E4019" t="s">
        <v>13338</v>
      </c>
      <c r="F4019" t="s">
        <v>10658</v>
      </c>
      <c r="G4019" s="2">
        <v>42969</v>
      </c>
      <c r="H4019" s="1">
        <v>96902</v>
      </c>
      <c r="I4019" s="1">
        <v>92868</v>
      </c>
      <c r="J4019" s="1">
        <v>92868</v>
      </c>
      <c r="K4019" s="1">
        <v>46434</v>
      </c>
    </row>
    <row r="4020" spans="1:11" x14ac:dyDescent="0.25">
      <c r="A4020" t="s">
        <v>14589</v>
      </c>
      <c r="B4020" t="s">
        <v>14588</v>
      </c>
      <c r="C4020" t="s">
        <v>14587</v>
      </c>
      <c r="D4020" t="s">
        <v>14586</v>
      </c>
      <c r="E4020" t="s">
        <v>13338</v>
      </c>
      <c r="F4020" t="s">
        <v>10658</v>
      </c>
      <c r="G4020" s="2">
        <v>42873</v>
      </c>
      <c r="H4020" s="1">
        <v>501872</v>
      </c>
      <c r="I4020" s="1">
        <v>501193</v>
      </c>
      <c r="J4020" s="1">
        <v>501193</v>
      </c>
      <c r="K4020" s="1">
        <v>213912.2</v>
      </c>
    </row>
    <row r="4021" spans="1:11" x14ac:dyDescent="0.25">
      <c r="A4021" t="s">
        <v>14585</v>
      </c>
      <c r="B4021" t="s">
        <v>14584</v>
      </c>
      <c r="C4021" t="s">
        <v>14583</v>
      </c>
      <c r="D4021" t="s">
        <v>14582</v>
      </c>
      <c r="E4021" t="s">
        <v>13338</v>
      </c>
      <c r="F4021" t="s">
        <v>4</v>
      </c>
      <c r="G4021" s="2">
        <v>42993</v>
      </c>
      <c r="I4021" s="1">
        <v>255217</v>
      </c>
      <c r="J4021" s="1">
        <v>255217</v>
      </c>
      <c r="K4021" s="1">
        <v>127608.5</v>
      </c>
    </row>
    <row r="4022" spans="1:11" x14ac:dyDescent="0.25">
      <c r="A4022" t="s">
        <v>14581</v>
      </c>
      <c r="B4022" t="s">
        <v>14580</v>
      </c>
      <c r="C4022" t="s">
        <v>5845</v>
      </c>
      <c r="D4022" t="s">
        <v>5844</v>
      </c>
      <c r="E4022" t="s">
        <v>13338</v>
      </c>
      <c r="F4022" t="s">
        <v>10658</v>
      </c>
      <c r="G4022" s="2">
        <v>42873</v>
      </c>
      <c r="H4022" s="1">
        <v>92066</v>
      </c>
      <c r="I4022" s="1">
        <v>86399</v>
      </c>
      <c r="J4022" s="1">
        <v>86399</v>
      </c>
      <c r="K4022" s="1">
        <v>43199.5</v>
      </c>
    </row>
    <row r="4023" spans="1:11" x14ac:dyDescent="0.25">
      <c r="A4023" t="s">
        <v>14579</v>
      </c>
      <c r="B4023" t="s">
        <v>14578</v>
      </c>
      <c r="C4023" t="s">
        <v>14577</v>
      </c>
      <c r="D4023" t="s">
        <v>14576</v>
      </c>
      <c r="E4023" t="s">
        <v>13338</v>
      </c>
      <c r="F4023" t="s">
        <v>10658</v>
      </c>
      <c r="G4023" s="2">
        <v>42830</v>
      </c>
      <c r="H4023" s="1">
        <v>10506</v>
      </c>
      <c r="I4023" s="1">
        <v>10506</v>
      </c>
      <c r="J4023" s="1">
        <v>10506</v>
      </c>
      <c r="K4023" s="1">
        <v>5253</v>
      </c>
    </row>
    <row r="4024" spans="1:11" x14ac:dyDescent="0.25">
      <c r="A4024" t="s">
        <v>14575</v>
      </c>
      <c r="B4024" t="s">
        <v>14574</v>
      </c>
      <c r="C4024" t="s">
        <v>14573</v>
      </c>
      <c r="D4024" t="s">
        <v>14572</v>
      </c>
      <c r="E4024" t="s">
        <v>13338</v>
      </c>
      <c r="F4024" t="s">
        <v>10658</v>
      </c>
      <c r="G4024" s="2">
        <v>42830</v>
      </c>
      <c r="H4024" s="1">
        <v>12890</v>
      </c>
      <c r="I4024" s="1">
        <v>12890</v>
      </c>
      <c r="J4024" s="1">
        <v>12890</v>
      </c>
      <c r="K4024" s="1">
        <v>6445</v>
      </c>
    </row>
    <row r="4025" spans="1:11" x14ac:dyDescent="0.25">
      <c r="A4025" t="s">
        <v>14571</v>
      </c>
      <c r="B4025" t="s">
        <v>14570</v>
      </c>
      <c r="C4025" t="s">
        <v>14569</v>
      </c>
      <c r="D4025" t="s">
        <v>14568</v>
      </c>
      <c r="E4025" t="s">
        <v>13338</v>
      </c>
      <c r="F4025" t="s">
        <v>10658</v>
      </c>
      <c r="G4025" s="2">
        <v>42991</v>
      </c>
      <c r="H4025" s="1">
        <v>18540</v>
      </c>
      <c r="I4025" s="1">
        <v>18317</v>
      </c>
      <c r="J4025" s="1">
        <v>18317</v>
      </c>
      <c r="K4025" s="1">
        <v>7663.4</v>
      </c>
    </row>
    <row r="4026" spans="1:11" x14ac:dyDescent="0.25">
      <c r="A4026" t="s">
        <v>14567</v>
      </c>
      <c r="B4026" t="s">
        <v>14566</v>
      </c>
      <c r="C4026" t="s">
        <v>10960</v>
      </c>
      <c r="D4026" t="s">
        <v>10959</v>
      </c>
      <c r="E4026" t="s">
        <v>13338</v>
      </c>
      <c r="F4026" t="s">
        <v>10658</v>
      </c>
      <c r="G4026" s="2">
        <v>43040</v>
      </c>
      <c r="H4026" s="1">
        <v>7618</v>
      </c>
      <c r="I4026" s="1">
        <v>7364</v>
      </c>
      <c r="J4026" s="1">
        <v>7364</v>
      </c>
      <c r="K4026" s="1">
        <v>3682</v>
      </c>
    </row>
    <row r="4027" spans="1:11" x14ac:dyDescent="0.25">
      <c r="A4027" t="s">
        <v>14565</v>
      </c>
      <c r="B4027" t="s">
        <v>14564</v>
      </c>
      <c r="C4027" t="s">
        <v>14563</v>
      </c>
      <c r="D4027" t="s">
        <v>14562</v>
      </c>
      <c r="E4027" t="s">
        <v>13338</v>
      </c>
      <c r="F4027" t="s">
        <v>10658</v>
      </c>
      <c r="G4027" s="2">
        <v>42958</v>
      </c>
      <c r="H4027" s="1">
        <v>16836</v>
      </c>
      <c r="I4027" s="1">
        <v>16129</v>
      </c>
      <c r="J4027" s="1">
        <v>16129</v>
      </c>
      <c r="K4027" s="1">
        <v>8064.5</v>
      </c>
    </row>
    <row r="4028" spans="1:11" x14ac:dyDescent="0.25">
      <c r="A4028" t="s">
        <v>14561</v>
      </c>
      <c r="B4028" t="s">
        <v>14560</v>
      </c>
      <c r="C4028" t="s">
        <v>14559</v>
      </c>
      <c r="D4028" t="s">
        <v>14558</v>
      </c>
      <c r="E4028" t="s">
        <v>13338</v>
      </c>
      <c r="F4028" t="s">
        <v>10658</v>
      </c>
      <c r="G4028" s="2">
        <v>42873</v>
      </c>
      <c r="H4028" s="1">
        <v>34923</v>
      </c>
      <c r="I4028" s="1">
        <v>34196</v>
      </c>
      <c r="J4028" s="1">
        <v>34196</v>
      </c>
      <c r="K4028" s="1">
        <v>17098</v>
      </c>
    </row>
    <row r="4029" spans="1:11" x14ac:dyDescent="0.25">
      <c r="A4029" t="s">
        <v>14557</v>
      </c>
      <c r="B4029" t="s">
        <v>14556</v>
      </c>
      <c r="C4029" t="s">
        <v>14555</v>
      </c>
      <c r="D4029" t="s">
        <v>14554</v>
      </c>
      <c r="E4029" t="s">
        <v>13338</v>
      </c>
      <c r="F4029" t="s">
        <v>10658</v>
      </c>
      <c r="G4029" s="2">
        <v>42873</v>
      </c>
      <c r="H4029" s="1">
        <v>510547</v>
      </c>
      <c r="I4029" s="1">
        <v>498305</v>
      </c>
      <c r="J4029" s="1">
        <v>498305</v>
      </c>
      <c r="K4029" s="1">
        <v>218074.8</v>
      </c>
    </row>
    <row r="4030" spans="1:11" x14ac:dyDescent="0.25">
      <c r="A4030" t="s">
        <v>14553</v>
      </c>
      <c r="B4030" t="s">
        <v>14552</v>
      </c>
      <c r="C4030" t="s">
        <v>1184</v>
      </c>
      <c r="D4030" t="s">
        <v>1183</v>
      </c>
      <c r="E4030" t="s">
        <v>13338</v>
      </c>
      <c r="F4030" t="s">
        <v>10658</v>
      </c>
      <c r="G4030" s="2">
        <v>43014</v>
      </c>
      <c r="H4030" s="1">
        <v>172372</v>
      </c>
      <c r="I4030" s="1">
        <v>171238</v>
      </c>
      <c r="J4030" s="1">
        <v>171238</v>
      </c>
      <c r="K4030" s="1">
        <v>77840.600000000006</v>
      </c>
    </row>
    <row r="4031" spans="1:11" x14ac:dyDescent="0.25">
      <c r="A4031" t="s">
        <v>14551</v>
      </c>
      <c r="B4031" t="s">
        <v>14550</v>
      </c>
      <c r="C4031" t="s">
        <v>14549</v>
      </c>
      <c r="D4031" t="s">
        <v>14548</v>
      </c>
      <c r="E4031" t="s">
        <v>13338</v>
      </c>
      <c r="F4031" t="s">
        <v>4</v>
      </c>
      <c r="G4031" s="2">
        <v>43014</v>
      </c>
      <c r="H4031" s="1">
        <v>8976</v>
      </c>
      <c r="I4031" s="1">
        <v>6705</v>
      </c>
      <c r="J4031" s="1">
        <v>6705</v>
      </c>
      <c r="K4031" s="1">
        <v>2856</v>
      </c>
    </row>
    <row r="4032" spans="1:11" x14ac:dyDescent="0.25">
      <c r="A4032" t="s">
        <v>14547</v>
      </c>
      <c r="B4032" t="s">
        <v>14546</v>
      </c>
      <c r="C4032" t="s">
        <v>2112</v>
      </c>
      <c r="D4032" t="s">
        <v>2111</v>
      </c>
      <c r="E4032" t="s">
        <v>13338</v>
      </c>
      <c r="F4032" t="s">
        <v>10658</v>
      </c>
      <c r="G4032" s="2">
        <v>42873</v>
      </c>
      <c r="H4032" s="1">
        <v>1172333</v>
      </c>
      <c r="I4032" s="1">
        <v>1098885</v>
      </c>
      <c r="J4032" s="1">
        <v>1098885</v>
      </c>
      <c r="K4032" s="1">
        <v>461793.9</v>
      </c>
    </row>
    <row r="4033" spans="1:11" x14ac:dyDescent="0.25">
      <c r="A4033" t="s">
        <v>14545</v>
      </c>
      <c r="B4033" t="s">
        <v>14544</v>
      </c>
      <c r="C4033" t="s">
        <v>8199</v>
      </c>
      <c r="D4033" t="s">
        <v>8198</v>
      </c>
      <c r="E4033" t="s">
        <v>13338</v>
      </c>
      <c r="F4033" t="s">
        <v>10658</v>
      </c>
      <c r="G4033" s="2">
        <v>42860</v>
      </c>
      <c r="H4033" s="1">
        <v>514568</v>
      </c>
      <c r="I4033" s="1">
        <v>493669</v>
      </c>
      <c r="J4033" s="1">
        <v>493669</v>
      </c>
      <c r="K4033" s="1">
        <v>212374.9</v>
      </c>
    </row>
    <row r="4034" spans="1:11" x14ac:dyDescent="0.25">
      <c r="A4034" t="s">
        <v>14543</v>
      </c>
      <c r="B4034" t="s">
        <v>14542</v>
      </c>
      <c r="C4034" t="s">
        <v>14541</v>
      </c>
      <c r="D4034" t="s">
        <v>14540</v>
      </c>
      <c r="E4034" t="s">
        <v>13338</v>
      </c>
      <c r="F4034" t="s">
        <v>10658</v>
      </c>
      <c r="G4034" s="2">
        <v>42830</v>
      </c>
      <c r="H4034" s="1">
        <v>5358</v>
      </c>
      <c r="I4034" s="1">
        <v>6222</v>
      </c>
      <c r="J4034" s="1">
        <v>6222</v>
      </c>
      <c r="K4034" s="1">
        <v>3111</v>
      </c>
    </row>
    <row r="4035" spans="1:11" x14ac:dyDescent="0.25">
      <c r="A4035" t="s">
        <v>14539</v>
      </c>
      <c r="B4035" t="s">
        <v>14538</v>
      </c>
      <c r="C4035" t="s">
        <v>5209</v>
      </c>
      <c r="D4035" t="s">
        <v>5208</v>
      </c>
      <c r="E4035" t="s">
        <v>13338</v>
      </c>
      <c r="F4035" t="s">
        <v>10658</v>
      </c>
      <c r="G4035" s="2">
        <v>42894</v>
      </c>
      <c r="H4035" s="1">
        <v>131764</v>
      </c>
      <c r="I4035" s="1">
        <v>111988</v>
      </c>
      <c r="J4035" s="1">
        <v>111988</v>
      </c>
      <c r="K4035" s="1">
        <v>55994</v>
      </c>
    </row>
    <row r="4036" spans="1:11" x14ac:dyDescent="0.25">
      <c r="A4036" t="s">
        <v>14537</v>
      </c>
      <c r="B4036" t="s">
        <v>14536</v>
      </c>
      <c r="C4036" t="s">
        <v>10588</v>
      </c>
      <c r="D4036" t="s">
        <v>14535</v>
      </c>
      <c r="E4036" t="s">
        <v>13338</v>
      </c>
      <c r="F4036" t="s">
        <v>10658</v>
      </c>
      <c r="G4036" s="2">
        <v>43025</v>
      </c>
      <c r="H4036" s="1">
        <v>282542</v>
      </c>
      <c r="I4036" s="1">
        <v>282461</v>
      </c>
      <c r="J4036" s="1">
        <v>282461</v>
      </c>
      <c r="K4036" s="1">
        <v>141230.5</v>
      </c>
    </row>
    <row r="4037" spans="1:11" x14ac:dyDescent="0.25">
      <c r="A4037" t="s">
        <v>14534</v>
      </c>
      <c r="B4037" t="s">
        <v>14533</v>
      </c>
      <c r="C4037" t="s">
        <v>2884</v>
      </c>
      <c r="D4037" t="s">
        <v>2883</v>
      </c>
      <c r="E4037" t="s">
        <v>13338</v>
      </c>
      <c r="F4037" t="s">
        <v>4</v>
      </c>
      <c r="G4037" s="2">
        <v>42860</v>
      </c>
      <c r="H4037" s="1">
        <v>867298</v>
      </c>
      <c r="J4037" s="1">
        <v>867298</v>
      </c>
      <c r="K4037" s="1">
        <v>355781.6</v>
      </c>
    </row>
    <row r="4038" spans="1:11" x14ac:dyDescent="0.25">
      <c r="A4038" t="s">
        <v>14532</v>
      </c>
      <c r="B4038" t="s">
        <v>14531</v>
      </c>
      <c r="C4038" t="s">
        <v>14530</v>
      </c>
      <c r="D4038" t="s">
        <v>14529</v>
      </c>
      <c r="E4038" t="s">
        <v>13338</v>
      </c>
      <c r="F4038" t="s">
        <v>10658</v>
      </c>
      <c r="G4038" s="2">
        <v>42968</v>
      </c>
      <c r="H4038" s="1">
        <v>80142</v>
      </c>
      <c r="I4038" s="1">
        <v>80102</v>
      </c>
      <c r="J4038" s="1">
        <v>80102</v>
      </c>
      <c r="K4038" s="1">
        <v>32040.799999999999</v>
      </c>
    </row>
    <row r="4039" spans="1:11" x14ac:dyDescent="0.25">
      <c r="A4039" t="s">
        <v>14528</v>
      </c>
      <c r="B4039" t="s">
        <v>14527</v>
      </c>
      <c r="C4039" t="s">
        <v>1716</v>
      </c>
      <c r="D4039" t="s">
        <v>1715</v>
      </c>
      <c r="E4039" t="s">
        <v>13338</v>
      </c>
      <c r="F4039" t="s">
        <v>4</v>
      </c>
      <c r="G4039" s="2">
        <v>43025</v>
      </c>
      <c r="H4039" s="1">
        <v>39193</v>
      </c>
      <c r="I4039" s="1">
        <v>39154</v>
      </c>
      <c r="J4039" s="1">
        <v>39154</v>
      </c>
      <c r="K4039" s="1">
        <v>15661.6</v>
      </c>
    </row>
    <row r="4040" spans="1:11" x14ac:dyDescent="0.25">
      <c r="A4040" t="s">
        <v>14526</v>
      </c>
      <c r="B4040" t="s">
        <v>14525</v>
      </c>
      <c r="C4040" t="s">
        <v>14524</v>
      </c>
      <c r="D4040" t="s">
        <v>14523</v>
      </c>
      <c r="E4040" t="s">
        <v>13338</v>
      </c>
      <c r="F4040" t="s">
        <v>10658</v>
      </c>
      <c r="G4040" s="2">
        <v>43025</v>
      </c>
      <c r="H4040" s="1">
        <v>18498</v>
      </c>
      <c r="I4040" s="1">
        <v>15066</v>
      </c>
      <c r="J4040" s="1">
        <v>15066</v>
      </c>
      <c r="K4040" s="1">
        <v>7533</v>
      </c>
    </row>
    <row r="4041" spans="1:11" x14ac:dyDescent="0.25">
      <c r="A4041" t="s">
        <v>14522</v>
      </c>
      <c r="B4041" t="s">
        <v>14521</v>
      </c>
      <c r="C4041" t="s">
        <v>14520</v>
      </c>
      <c r="D4041" t="s">
        <v>14519</v>
      </c>
      <c r="E4041" t="s">
        <v>13338</v>
      </c>
      <c r="F4041" t="s">
        <v>10658</v>
      </c>
      <c r="G4041" s="2">
        <v>43025</v>
      </c>
      <c r="H4041" s="1">
        <v>109026</v>
      </c>
      <c r="I4041" s="1">
        <v>108412</v>
      </c>
      <c r="J4041" s="1">
        <v>108412</v>
      </c>
      <c r="K4041" s="1">
        <v>44924.2</v>
      </c>
    </row>
    <row r="4042" spans="1:11" x14ac:dyDescent="0.25">
      <c r="A4042" t="s">
        <v>14518</v>
      </c>
      <c r="B4042" t="s">
        <v>14517</v>
      </c>
      <c r="C4042" t="s">
        <v>1704</v>
      </c>
      <c r="D4042" t="s">
        <v>1703</v>
      </c>
      <c r="E4042" t="s">
        <v>13338</v>
      </c>
      <c r="F4042" t="s">
        <v>10658</v>
      </c>
      <c r="G4042" s="2">
        <v>42956</v>
      </c>
      <c r="I4042" s="1">
        <v>16285</v>
      </c>
      <c r="J4042" s="1">
        <v>16285</v>
      </c>
      <c r="K4042" s="1">
        <v>8142.5</v>
      </c>
    </row>
    <row r="4043" spans="1:11" x14ac:dyDescent="0.25">
      <c r="A4043" t="s">
        <v>14516</v>
      </c>
      <c r="B4043" t="s">
        <v>14515</v>
      </c>
      <c r="C4043" t="s">
        <v>7777</v>
      </c>
      <c r="D4043" t="s">
        <v>7776</v>
      </c>
      <c r="E4043" t="s">
        <v>13338</v>
      </c>
      <c r="F4043" t="s">
        <v>10658</v>
      </c>
      <c r="G4043" s="2">
        <v>42873</v>
      </c>
      <c r="H4043" s="1">
        <v>119265</v>
      </c>
      <c r="I4043" s="1">
        <v>117923</v>
      </c>
      <c r="J4043" s="1">
        <v>117923</v>
      </c>
      <c r="K4043" s="1">
        <v>58961.5</v>
      </c>
    </row>
    <row r="4044" spans="1:11" x14ac:dyDescent="0.25">
      <c r="A4044" t="s">
        <v>14514</v>
      </c>
      <c r="B4044" t="s">
        <v>14513</v>
      </c>
      <c r="C4044" t="s">
        <v>14512</v>
      </c>
      <c r="D4044" t="s">
        <v>14511</v>
      </c>
      <c r="E4044" t="s">
        <v>13338</v>
      </c>
      <c r="F4044" t="s">
        <v>10658</v>
      </c>
      <c r="G4044" s="2">
        <v>42873</v>
      </c>
      <c r="H4044" s="1">
        <v>21314</v>
      </c>
      <c r="I4044" s="1">
        <v>18730</v>
      </c>
      <c r="J4044" s="1">
        <v>18730</v>
      </c>
      <c r="K4044" s="1">
        <v>9365</v>
      </c>
    </row>
    <row r="4045" spans="1:11" x14ac:dyDescent="0.25">
      <c r="A4045" t="s">
        <v>14510</v>
      </c>
      <c r="B4045" t="s">
        <v>14509</v>
      </c>
      <c r="C4045" t="s">
        <v>14508</v>
      </c>
      <c r="D4045" t="s">
        <v>14507</v>
      </c>
      <c r="E4045" t="s">
        <v>13338</v>
      </c>
      <c r="F4045" t="s">
        <v>4</v>
      </c>
      <c r="G4045" s="2">
        <v>42873</v>
      </c>
      <c r="H4045" s="1">
        <v>2868</v>
      </c>
      <c r="I4045" s="1">
        <v>2773</v>
      </c>
      <c r="J4045" s="1">
        <v>2773</v>
      </c>
      <c r="K4045" s="1">
        <v>1386.5</v>
      </c>
    </row>
    <row r="4046" spans="1:11" x14ac:dyDescent="0.25">
      <c r="A4046" t="s">
        <v>14506</v>
      </c>
      <c r="B4046" t="s">
        <v>14505</v>
      </c>
      <c r="C4046" t="s">
        <v>14504</v>
      </c>
      <c r="D4046" t="s">
        <v>14503</v>
      </c>
      <c r="E4046" t="s">
        <v>13338</v>
      </c>
      <c r="F4046" t="s">
        <v>10658</v>
      </c>
      <c r="G4046" s="2">
        <v>42964</v>
      </c>
      <c r="H4046" s="1">
        <v>125780</v>
      </c>
      <c r="I4046" s="1">
        <v>123201</v>
      </c>
      <c r="J4046" s="1">
        <v>123201</v>
      </c>
      <c r="K4046" s="1">
        <v>61600.5</v>
      </c>
    </row>
    <row r="4047" spans="1:11" x14ac:dyDescent="0.25">
      <c r="A4047" t="s">
        <v>14502</v>
      </c>
      <c r="B4047" t="s">
        <v>14501</v>
      </c>
      <c r="C4047" t="s">
        <v>14500</v>
      </c>
      <c r="D4047" t="s">
        <v>14499</v>
      </c>
      <c r="E4047" t="s">
        <v>13338</v>
      </c>
      <c r="F4047" t="s">
        <v>10658</v>
      </c>
      <c r="G4047" s="2">
        <v>42977</v>
      </c>
      <c r="H4047" s="1">
        <v>188929</v>
      </c>
      <c r="I4047" s="1">
        <v>187109</v>
      </c>
      <c r="J4047" s="1">
        <v>187109</v>
      </c>
      <c r="K4047" s="1">
        <v>79135.5</v>
      </c>
    </row>
    <row r="4048" spans="1:11" x14ac:dyDescent="0.25">
      <c r="A4048" t="s">
        <v>14498</v>
      </c>
      <c r="B4048" t="s">
        <v>14497</v>
      </c>
      <c r="C4048" t="s">
        <v>14496</v>
      </c>
      <c r="D4048" t="s">
        <v>14495</v>
      </c>
      <c r="E4048" t="s">
        <v>13338</v>
      </c>
      <c r="F4048" t="s">
        <v>10658</v>
      </c>
      <c r="G4048" s="2">
        <v>42830</v>
      </c>
      <c r="H4048" s="1">
        <v>162000</v>
      </c>
      <c r="I4048" s="1">
        <v>136800</v>
      </c>
      <c r="J4048" s="1">
        <v>136800</v>
      </c>
      <c r="K4048" s="1">
        <v>68400</v>
      </c>
    </row>
    <row r="4049" spans="1:11" x14ac:dyDescent="0.25">
      <c r="A4049" t="s">
        <v>14494</v>
      </c>
      <c r="B4049" t="s">
        <v>14493</v>
      </c>
      <c r="C4049" t="s">
        <v>3704</v>
      </c>
      <c r="D4049" t="s">
        <v>3703</v>
      </c>
      <c r="E4049" t="s">
        <v>13338</v>
      </c>
      <c r="F4049" t="s">
        <v>10658</v>
      </c>
      <c r="G4049" s="2">
        <v>42977</v>
      </c>
      <c r="I4049" s="1">
        <v>12307</v>
      </c>
      <c r="J4049" s="1">
        <v>12307</v>
      </c>
      <c r="K4049" s="1">
        <v>6153.5</v>
      </c>
    </row>
    <row r="4050" spans="1:11" x14ac:dyDescent="0.25">
      <c r="A4050" t="s">
        <v>14492</v>
      </c>
      <c r="B4050" t="s">
        <v>14491</v>
      </c>
      <c r="C4050" t="s">
        <v>10760</v>
      </c>
      <c r="D4050" t="s">
        <v>10759</v>
      </c>
      <c r="E4050" t="s">
        <v>13338</v>
      </c>
      <c r="F4050" t="s">
        <v>10658</v>
      </c>
      <c r="G4050" s="2">
        <v>42802</v>
      </c>
      <c r="H4050" s="1">
        <v>0</v>
      </c>
      <c r="I4050" s="1">
        <v>1061075</v>
      </c>
      <c r="J4050" s="1">
        <v>1061075</v>
      </c>
      <c r="K4050" s="1">
        <v>439653.98</v>
      </c>
    </row>
    <row r="4051" spans="1:11" x14ac:dyDescent="0.25">
      <c r="A4051" t="s">
        <v>14490</v>
      </c>
      <c r="B4051" t="s">
        <v>14489</v>
      </c>
      <c r="C4051" t="s">
        <v>14488</v>
      </c>
      <c r="D4051" t="s">
        <v>14487</v>
      </c>
      <c r="E4051" t="s">
        <v>13338</v>
      </c>
      <c r="F4051" t="s">
        <v>4</v>
      </c>
      <c r="G4051" s="2">
        <v>43004</v>
      </c>
      <c r="H4051" s="1">
        <v>2558</v>
      </c>
      <c r="J4051" s="1">
        <v>2558</v>
      </c>
      <c r="K4051" s="1">
        <v>1279</v>
      </c>
    </row>
    <row r="4052" spans="1:11" x14ac:dyDescent="0.25">
      <c r="A4052" t="s">
        <v>14486</v>
      </c>
      <c r="B4052" t="s">
        <v>14485</v>
      </c>
      <c r="C4052" t="s">
        <v>14484</v>
      </c>
      <c r="D4052" t="s">
        <v>14483</v>
      </c>
      <c r="E4052" t="s">
        <v>13338</v>
      </c>
      <c r="F4052" t="s">
        <v>10658</v>
      </c>
      <c r="G4052" s="2">
        <v>42873</v>
      </c>
      <c r="H4052" s="1">
        <v>39841</v>
      </c>
      <c r="I4052" s="1">
        <v>39655</v>
      </c>
      <c r="J4052" s="1">
        <v>39655</v>
      </c>
      <c r="K4052" s="1">
        <v>19827.5</v>
      </c>
    </row>
    <row r="4053" spans="1:11" x14ac:dyDescent="0.25">
      <c r="A4053" t="s">
        <v>14482</v>
      </c>
      <c r="B4053" t="s">
        <v>14481</v>
      </c>
      <c r="C4053" t="s">
        <v>14480</v>
      </c>
      <c r="D4053" t="s">
        <v>14479</v>
      </c>
      <c r="E4053" t="s">
        <v>13338</v>
      </c>
      <c r="F4053" t="s">
        <v>10658</v>
      </c>
      <c r="G4053" s="2">
        <v>42970</v>
      </c>
      <c r="H4053" s="1">
        <v>7410</v>
      </c>
      <c r="I4053" s="1">
        <v>6471</v>
      </c>
      <c r="J4053" s="1">
        <v>6471</v>
      </c>
      <c r="K4053" s="1">
        <v>3235.5</v>
      </c>
    </row>
    <row r="4054" spans="1:11" x14ac:dyDescent="0.25">
      <c r="A4054" t="s">
        <v>14478</v>
      </c>
      <c r="B4054" t="s">
        <v>14477</v>
      </c>
      <c r="C4054" t="s">
        <v>8393</v>
      </c>
      <c r="D4054" t="s">
        <v>8392</v>
      </c>
      <c r="E4054" t="s">
        <v>13338</v>
      </c>
      <c r="F4054" t="s">
        <v>10658</v>
      </c>
      <c r="G4054" s="2">
        <v>42830</v>
      </c>
      <c r="H4054" s="1">
        <v>161823</v>
      </c>
      <c r="I4054" s="1">
        <v>150009</v>
      </c>
      <c r="J4054" s="1">
        <v>150009</v>
      </c>
      <c r="K4054" s="1">
        <v>75004.5</v>
      </c>
    </row>
    <row r="4055" spans="1:11" x14ac:dyDescent="0.25">
      <c r="A4055" t="s">
        <v>14476</v>
      </c>
      <c r="B4055" t="s">
        <v>14475</v>
      </c>
      <c r="C4055" t="s">
        <v>14474</v>
      </c>
      <c r="D4055" t="s">
        <v>14473</v>
      </c>
      <c r="E4055" t="s">
        <v>13338</v>
      </c>
      <c r="F4055" t="s">
        <v>10658</v>
      </c>
      <c r="G4055" s="2">
        <v>43013</v>
      </c>
      <c r="H4055" s="1">
        <v>91409</v>
      </c>
      <c r="I4055" s="1">
        <v>91290</v>
      </c>
      <c r="J4055" s="1">
        <v>91290</v>
      </c>
      <c r="K4055" s="1">
        <v>42042.7</v>
      </c>
    </row>
    <row r="4056" spans="1:11" x14ac:dyDescent="0.25">
      <c r="A4056" t="s">
        <v>14472</v>
      </c>
      <c r="B4056" t="s">
        <v>14471</v>
      </c>
      <c r="C4056" t="s">
        <v>14470</v>
      </c>
      <c r="D4056" t="s">
        <v>14469</v>
      </c>
      <c r="E4056" t="s">
        <v>13338</v>
      </c>
      <c r="F4056" t="s">
        <v>4</v>
      </c>
      <c r="G4056" s="2">
        <v>42977</v>
      </c>
      <c r="H4056" s="1">
        <v>114137</v>
      </c>
      <c r="I4056" s="1">
        <v>101097</v>
      </c>
      <c r="J4056" s="1">
        <v>101097</v>
      </c>
      <c r="K4056" s="1">
        <v>43342.400000000001</v>
      </c>
    </row>
    <row r="4057" spans="1:11" x14ac:dyDescent="0.25">
      <c r="A4057" t="s">
        <v>14468</v>
      </c>
      <c r="B4057" t="s">
        <v>14467</v>
      </c>
      <c r="C4057" t="s">
        <v>14466</v>
      </c>
      <c r="D4057" t="s">
        <v>14465</v>
      </c>
      <c r="E4057" t="s">
        <v>13338</v>
      </c>
      <c r="F4057" t="s">
        <v>10658</v>
      </c>
      <c r="G4057" s="2">
        <v>42999</v>
      </c>
      <c r="H4057" s="1">
        <v>34176</v>
      </c>
      <c r="I4057" s="1">
        <v>34134</v>
      </c>
      <c r="J4057" s="1">
        <v>34134</v>
      </c>
      <c r="K4057" s="1">
        <v>13708.9</v>
      </c>
    </row>
    <row r="4058" spans="1:11" x14ac:dyDescent="0.25">
      <c r="A4058" t="s">
        <v>14464</v>
      </c>
      <c r="B4058" t="s">
        <v>14463</v>
      </c>
      <c r="C4058" t="s">
        <v>14462</v>
      </c>
      <c r="D4058" t="s">
        <v>14461</v>
      </c>
      <c r="E4058" t="s">
        <v>13338</v>
      </c>
      <c r="F4058" t="s">
        <v>10658</v>
      </c>
      <c r="G4058" s="2">
        <v>42954</v>
      </c>
      <c r="H4058" s="1">
        <v>21176</v>
      </c>
      <c r="I4058" s="1">
        <v>21165</v>
      </c>
      <c r="J4058" s="1">
        <v>21165</v>
      </c>
      <c r="K4058" s="1">
        <v>8466</v>
      </c>
    </row>
    <row r="4059" spans="1:11" x14ac:dyDescent="0.25">
      <c r="A4059" t="s">
        <v>14460</v>
      </c>
      <c r="B4059" t="s">
        <v>14459</v>
      </c>
      <c r="C4059" t="s">
        <v>14458</v>
      </c>
      <c r="D4059" t="s">
        <v>14457</v>
      </c>
      <c r="E4059" t="s">
        <v>13338</v>
      </c>
      <c r="F4059" t="s">
        <v>10658</v>
      </c>
      <c r="G4059" s="2">
        <v>42969</v>
      </c>
      <c r="H4059" s="1">
        <v>4102</v>
      </c>
      <c r="I4059" s="1">
        <v>3806</v>
      </c>
      <c r="J4059" s="1">
        <v>3806</v>
      </c>
      <c r="K4059" s="1">
        <v>1903</v>
      </c>
    </row>
    <row r="4060" spans="1:11" x14ac:dyDescent="0.25">
      <c r="A4060" t="s">
        <v>14456</v>
      </c>
      <c r="B4060" t="s">
        <v>14455</v>
      </c>
      <c r="C4060" t="s">
        <v>8165</v>
      </c>
      <c r="D4060" t="s">
        <v>8164</v>
      </c>
      <c r="E4060" t="s">
        <v>13338</v>
      </c>
      <c r="F4060" t="s">
        <v>10658</v>
      </c>
      <c r="G4060" s="2">
        <v>42989</v>
      </c>
      <c r="H4060" s="1">
        <v>351582</v>
      </c>
      <c r="I4060" s="1">
        <v>310471</v>
      </c>
      <c r="J4060" s="1">
        <v>310471</v>
      </c>
      <c r="K4060" s="1">
        <v>127424.7</v>
      </c>
    </row>
    <row r="4061" spans="1:11" x14ac:dyDescent="0.25">
      <c r="A4061" t="s">
        <v>14454</v>
      </c>
      <c r="B4061" t="s">
        <v>14453</v>
      </c>
      <c r="C4061" t="s">
        <v>11140</v>
      </c>
      <c r="D4061" t="s">
        <v>11139</v>
      </c>
      <c r="E4061" t="s">
        <v>13338</v>
      </c>
      <c r="F4061" t="s">
        <v>10658</v>
      </c>
      <c r="G4061" s="2">
        <v>42950</v>
      </c>
      <c r="I4061" s="1">
        <v>63777</v>
      </c>
      <c r="J4061" s="1">
        <v>63777</v>
      </c>
      <c r="K4061" s="1">
        <v>31888.5</v>
      </c>
    </row>
    <row r="4062" spans="1:11" x14ac:dyDescent="0.25">
      <c r="A4062" t="s">
        <v>14452</v>
      </c>
      <c r="B4062" t="s">
        <v>14451</v>
      </c>
      <c r="C4062" t="s">
        <v>3107</v>
      </c>
      <c r="D4062" t="s">
        <v>3106</v>
      </c>
      <c r="E4062" t="s">
        <v>13338</v>
      </c>
      <c r="F4062" t="s">
        <v>10658</v>
      </c>
      <c r="G4062" s="2">
        <v>43005</v>
      </c>
      <c r="H4062" s="1">
        <v>138954</v>
      </c>
      <c r="I4062" s="1">
        <v>133434</v>
      </c>
      <c r="J4062" s="1">
        <v>133434</v>
      </c>
      <c r="K4062" s="1">
        <v>53373.599999999999</v>
      </c>
    </row>
    <row r="4063" spans="1:11" x14ac:dyDescent="0.25">
      <c r="A4063" t="s">
        <v>14450</v>
      </c>
      <c r="B4063" t="s">
        <v>14449</v>
      </c>
      <c r="C4063" t="s">
        <v>10816</v>
      </c>
      <c r="D4063" t="s">
        <v>10815</v>
      </c>
      <c r="E4063" t="s">
        <v>13338</v>
      </c>
      <c r="F4063" t="s">
        <v>10658</v>
      </c>
      <c r="G4063" s="2">
        <v>42970</v>
      </c>
      <c r="H4063" s="1">
        <v>19523</v>
      </c>
      <c r="I4063" s="1">
        <v>15948</v>
      </c>
      <c r="J4063" s="1">
        <v>15948</v>
      </c>
      <c r="K4063" s="1">
        <v>7974</v>
      </c>
    </row>
    <row r="4064" spans="1:11" x14ac:dyDescent="0.25">
      <c r="A4064" t="s">
        <v>14448</v>
      </c>
      <c r="B4064" t="s">
        <v>14447</v>
      </c>
      <c r="C4064" t="s">
        <v>14446</v>
      </c>
      <c r="D4064" t="s">
        <v>14445</v>
      </c>
      <c r="E4064" t="s">
        <v>13338</v>
      </c>
      <c r="F4064" t="s">
        <v>10658</v>
      </c>
      <c r="G4064" s="2">
        <v>42830</v>
      </c>
      <c r="H4064" s="1">
        <v>153354</v>
      </c>
      <c r="I4064" s="1">
        <v>128805</v>
      </c>
      <c r="J4064" s="1">
        <v>128805</v>
      </c>
      <c r="K4064" s="1">
        <v>64402.5</v>
      </c>
    </row>
    <row r="4065" spans="1:11" x14ac:dyDescent="0.25">
      <c r="A4065" t="s">
        <v>14444</v>
      </c>
      <c r="B4065" t="s">
        <v>14443</v>
      </c>
      <c r="C4065" t="s">
        <v>14442</v>
      </c>
      <c r="D4065" t="s">
        <v>14441</v>
      </c>
      <c r="E4065" t="s">
        <v>13338</v>
      </c>
      <c r="F4065" t="s">
        <v>10658</v>
      </c>
      <c r="G4065" s="2">
        <v>42830</v>
      </c>
      <c r="H4065" s="1">
        <v>10375</v>
      </c>
      <c r="I4065" s="1">
        <v>12896</v>
      </c>
      <c r="J4065" s="1">
        <v>12896</v>
      </c>
      <c r="K4065" s="1">
        <v>6448</v>
      </c>
    </row>
    <row r="4066" spans="1:11" x14ac:dyDescent="0.25">
      <c r="A4066" t="s">
        <v>14440</v>
      </c>
      <c r="B4066" t="s">
        <v>14439</v>
      </c>
      <c r="C4066" t="s">
        <v>14438</v>
      </c>
      <c r="D4066" t="s">
        <v>14437</v>
      </c>
      <c r="E4066" t="s">
        <v>13338</v>
      </c>
      <c r="F4066" t="s">
        <v>4</v>
      </c>
      <c r="G4066" s="2">
        <v>42830</v>
      </c>
      <c r="H4066" s="1">
        <v>32757</v>
      </c>
      <c r="I4066" s="1">
        <v>32129</v>
      </c>
      <c r="J4066" s="1">
        <v>32129</v>
      </c>
      <c r="K4066" s="1">
        <v>15931.1</v>
      </c>
    </row>
    <row r="4067" spans="1:11" x14ac:dyDescent="0.25">
      <c r="A4067" t="s">
        <v>14436</v>
      </c>
      <c r="B4067" t="s">
        <v>14435</v>
      </c>
      <c r="C4067" t="s">
        <v>2088</v>
      </c>
      <c r="D4067" t="s">
        <v>12629</v>
      </c>
      <c r="E4067" t="s">
        <v>13338</v>
      </c>
      <c r="F4067" t="s">
        <v>10658</v>
      </c>
      <c r="G4067" s="2">
        <v>42873</v>
      </c>
      <c r="H4067" s="1">
        <v>3814</v>
      </c>
      <c r="I4067" s="1">
        <v>3687</v>
      </c>
      <c r="J4067" s="1">
        <v>3687</v>
      </c>
      <c r="K4067" s="1">
        <v>1843.5</v>
      </c>
    </row>
    <row r="4068" spans="1:11" x14ac:dyDescent="0.25">
      <c r="A4068" t="s">
        <v>14434</v>
      </c>
      <c r="B4068" t="s">
        <v>14433</v>
      </c>
      <c r="C4068" t="s">
        <v>6626</v>
      </c>
      <c r="D4068" t="s">
        <v>6625</v>
      </c>
      <c r="E4068" t="s">
        <v>13338</v>
      </c>
      <c r="F4068" t="s">
        <v>10658</v>
      </c>
      <c r="G4068" s="2">
        <v>42830</v>
      </c>
      <c r="H4068" s="1">
        <v>608436</v>
      </c>
      <c r="I4068" s="1">
        <v>605394</v>
      </c>
      <c r="J4068" s="1">
        <v>605394</v>
      </c>
      <c r="K4068" s="1">
        <v>302697</v>
      </c>
    </row>
    <row r="4069" spans="1:11" x14ac:dyDescent="0.25">
      <c r="A4069" t="s">
        <v>14432</v>
      </c>
      <c r="B4069" t="s">
        <v>14431</v>
      </c>
      <c r="C4069" t="s">
        <v>14430</v>
      </c>
      <c r="D4069" t="s">
        <v>14429</v>
      </c>
      <c r="E4069" t="s">
        <v>13338</v>
      </c>
      <c r="F4069" t="s">
        <v>10658</v>
      </c>
      <c r="G4069" s="2">
        <v>42999</v>
      </c>
      <c r="H4069" s="1">
        <v>57182</v>
      </c>
      <c r="I4069" s="1">
        <v>57181</v>
      </c>
      <c r="J4069" s="1">
        <v>57181</v>
      </c>
      <c r="K4069" s="1">
        <v>22872.400000000001</v>
      </c>
    </row>
    <row r="4070" spans="1:11" x14ac:dyDescent="0.25">
      <c r="A4070" t="s">
        <v>14428</v>
      </c>
      <c r="B4070" t="s">
        <v>14427</v>
      </c>
      <c r="C4070" t="s">
        <v>14426</v>
      </c>
      <c r="D4070" t="s">
        <v>14425</v>
      </c>
      <c r="E4070" t="s">
        <v>13338</v>
      </c>
      <c r="F4070" t="s">
        <v>10658</v>
      </c>
      <c r="G4070" s="2">
        <v>42977</v>
      </c>
      <c r="H4070" s="1">
        <v>101134</v>
      </c>
      <c r="I4070" s="1">
        <v>105243</v>
      </c>
      <c r="J4070" s="1">
        <v>105243</v>
      </c>
      <c r="K4070" s="1">
        <v>44286.3</v>
      </c>
    </row>
    <row r="4071" spans="1:11" x14ac:dyDescent="0.25">
      <c r="A4071" t="s">
        <v>14424</v>
      </c>
      <c r="B4071" t="s">
        <v>14423</v>
      </c>
      <c r="C4071" t="s">
        <v>3546</v>
      </c>
      <c r="D4071" t="s">
        <v>3545</v>
      </c>
      <c r="E4071" t="s">
        <v>13338</v>
      </c>
      <c r="F4071" t="s">
        <v>10658</v>
      </c>
      <c r="G4071" s="2">
        <v>42830</v>
      </c>
      <c r="H4071" s="1">
        <v>1363728</v>
      </c>
      <c r="I4071" s="1">
        <v>1330523</v>
      </c>
      <c r="J4071" s="1">
        <v>1330523</v>
      </c>
      <c r="K4071" s="1">
        <v>548779.69999999995</v>
      </c>
    </row>
    <row r="4072" spans="1:11" x14ac:dyDescent="0.25">
      <c r="A4072" t="s">
        <v>14422</v>
      </c>
      <c r="B4072" t="s">
        <v>14421</v>
      </c>
      <c r="C4072" t="s">
        <v>14420</v>
      </c>
      <c r="D4072" t="s">
        <v>14419</v>
      </c>
      <c r="E4072" t="s">
        <v>13338</v>
      </c>
      <c r="F4072" t="s">
        <v>10658</v>
      </c>
      <c r="G4072" s="2">
        <v>42873</v>
      </c>
      <c r="H4072" s="1">
        <v>23927</v>
      </c>
      <c r="I4072" s="1">
        <v>21225</v>
      </c>
      <c r="J4072" s="1">
        <v>21225</v>
      </c>
      <c r="K4072" s="1">
        <v>10612.5</v>
      </c>
    </row>
    <row r="4073" spans="1:11" x14ac:dyDescent="0.25">
      <c r="A4073" t="s">
        <v>14418</v>
      </c>
      <c r="B4073" t="s">
        <v>14417</v>
      </c>
      <c r="C4073" t="s">
        <v>14416</v>
      </c>
      <c r="D4073" t="s">
        <v>14415</v>
      </c>
      <c r="E4073" t="s">
        <v>13338</v>
      </c>
      <c r="F4073" t="s">
        <v>10658</v>
      </c>
      <c r="G4073" s="2">
        <v>42969</v>
      </c>
      <c r="H4073" s="1">
        <v>9594</v>
      </c>
      <c r="I4073" s="1">
        <v>9589</v>
      </c>
      <c r="J4073" s="1">
        <v>9589</v>
      </c>
      <c r="K4073" s="1">
        <v>3835.6</v>
      </c>
    </row>
    <row r="4074" spans="1:11" x14ac:dyDescent="0.25">
      <c r="A4074" t="s">
        <v>14414</v>
      </c>
      <c r="B4074" t="s">
        <v>14413</v>
      </c>
      <c r="C4074" t="s">
        <v>14412</v>
      </c>
      <c r="D4074" t="s">
        <v>14411</v>
      </c>
      <c r="E4074" t="s">
        <v>13338</v>
      </c>
      <c r="F4074" t="s">
        <v>10658</v>
      </c>
      <c r="G4074" s="2">
        <v>43033</v>
      </c>
      <c r="H4074" s="1">
        <v>11515</v>
      </c>
      <c r="I4074" s="1">
        <v>8575</v>
      </c>
      <c r="J4074" s="1">
        <v>8575</v>
      </c>
      <c r="K4074" s="1">
        <v>4154.8999999999996</v>
      </c>
    </row>
    <row r="4075" spans="1:11" x14ac:dyDescent="0.25">
      <c r="A4075" t="s">
        <v>14410</v>
      </c>
      <c r="B4075" t="s">
        <v>14409</v>
      </c>
      <c r="C4075" t="s">
        <v>14408</v>
      </c>
      <c r="D4075" t="s">
        <v>14407</v>
      </c>
      <c r="E4075" t="s">
        <v>13338</v>
      </c>
      <c r="F4075" t="s">
        <v>10658</v>
      </c>
      <c r="G4075" s="2">
        <v>42964</v>
      </c>
      <c r="H4075" s="1">
        <v>39262</v>
      </c>
      <c r="I4075" s="1">
        <v>42932</v>
      </c>
      <c r="J4075" s="1">
        <v>42932</v>
      </c>
      <c r="K4075" s="1">
        <v>17172.8</v>
      </c>
    </row>
    <row r="4076" spans="1:11" x14ac:dyDescent="0.25">
      <c r="A4076" t="s">
        <v>14406</v>
      </c>
      <c r="B4076" t="s">
        <v>14405</v>
      </c>
      <c r="C4076" t="s">
        <v>14404</v>
      </c>
      <c r="D4076" t="s">
        <v>14403</v>
      </c>
      <c r="E4076" t="s">
        <v>13338</v>
      </c>
      <c r="F4076" t="s">
        <v>10658</v>
      </c>
      <c r="G4076" s="2">
        <v>42957</v>
      </c>
      <c r="H4076" s="1">
        <v>61580</v>
      </c>
      <c r="I4076" s="1">
        <v>61580</v>
      </c>
      <c r="J4076" s="1">
        <v>61580</v>
      </c>
      <c r="K4076" s="1">
        <v>26927</v>
      </c>
    </row>
    <row r="4077" spans="1:11" x14ac:dyDescent="0.25">
      <c r="A4077" t="s">
        <v>14402</v>
      </c>
      <c r="B4077" t="s">
        <v>14401</v>
      </c>
      <c r="C4077" t="s">
        <v>14400</v>
      </c>
      <c r="D4077" t="s">
        <v>14399</v>
      </c>
      <c r="E4077" t="s">
        <v>13338</v>
      </c>
      <c r="F4077" t="s">
        <v>10658</v>
      </c>
      <c r="G4077" s="2">
        <v>42970</v>
      </c>
      <c r="H4077" s="1">
        <v>30190</v>
      </c>
      <c r="I4077" s="1">
        <v>30175</v>
      </c>
      <c r="J4077" s="1">
        <v>30175</v>
      </c>
      <c r="K4077" s="1">
        <v>12070</v>
      </c>
    </row>
    <row r="4078" spans="1:11" x14ac:dyDescent="0.25">
      <c r="A4078" t="s">
        <v>14398</v>
      </c>
      <c r="B4078" t="s">
        <v>14397</v>
      </c>
      <c r="C4078" t="s">
        <v>14396</v>
      </c>
      <c r="D4078" t="s">
        <v>14395</v>
      </c>
      <c r="E4078" t="s">
        <v>13338</v>
      </c>
      <c r="F4078" t="s">
        <v>10658</v>
      </c>
      <c r="G4078" s="2">
        <v>43003</v>
      </c>
      <c r="H4078" s="1">
        <v>73737</v>
      </c>
      <c r="I4078" s="1">
        <v>73281</v>
      </c>
      <c r="J4078" s="1">
        <v>73281</v>
      </c>
      <c r="K4078" s="1">
        <v>30845.5</v>
      </c>
    </row>
    <row r="4079" spans="1:11" x14ac:dyDescent="0.25">
      <c r="A4079" t="s">
        <v>14394</v>
      </c>
      <c r="B4079" t="s">
        <v>14393</v>
      </c>
      <c r="C4079" t="s">
        <v>14392</v>
      </c>
      <c r="D4079" t="s">
        <v>14391</v>
      </c>
      <c r="E4079" t="s">
        <v>13338</v>
      </c>
      <c r="F4079" t="s">
        <v>10658</v>
      </c>
      <c r="G4079" s="2">
        <v>42873</v>
      </c>
      <c r="H4079" s="1">
        <v>18115</v>
      </c>
      <c r="I4079" s="1">
        <v>10861</v>
      </c>
      <c r="J4079" s="1">
        <v>10861</v>
      </c>
      <c r="K4079" s="1">
        <v>4344.3999999999996</v>
      </c>
    </row>
    <row r="4080" spans="1:11" x14ac:dyDescent="0.25">
      <c r="A4080" t="s">
        <v>14390</v>
      </c>
      <c r="B4080" t="s">
        <v>14389</v>
      </c>
      <c r="C4080" t="s">
        <v>14388</v>
      </c>
      <c r="D4080" t="s">
        <v>14387</v>
      </c>
      <c r="E4080" t="s">
        <v>13338</v>
      </c>
      <c r="F4080" t="s">
        <v>10658</v>
      </c>
      <c r="G4080" s="2">
        <v>42873</v>
      </c>
      <c r="H4080" s="1">
        <v>350359</v>
      </c>
      <c r="I4080" s="1">
        <v>351051</v>
      </c>
      <c r="J4080" s="1">
        <v>351051</v>
      </c>
      <c r="K4080" s="1">
        <v>141309.70000000001</v>
      </c>
    </row>
    <row r="4081" spans="1:11" x14ac:dyDescent="0.25">
      <c r="A4081" t="s">
        <v>14386</v>
      </c>
      <c r="B4081" t="s">
        <v>14385</v>
      </c>
      <c r="C4081" t="s">
        <v>14384</v>
      </c>
      <c r="D4081" t="s">
        <v>14383</v>
      </c>
      <c r="E4081" t="s">
        <v>13338</v>
      </c>
      <c r="F4081" t="s">
        <v>10658</v>
      </c>
      <c r="G4081" s="2">
        <v>42873</v>
      </c>
      <c r="H4081" s="1">
        <v>23936</v>
      </c>
      <c r="I4081" s="1">
        <v>19552</v>
      </c>
      <c r="J4081" s="1">
        <v>19552</v>
      </c>
      <c r="K4081" s="1">
        <v>9776</v>
      </c>
    </row>
    <row r="4082" spans="1:11" x14ac:dyDescent="0.25">
      <c r="A4082" t="s">
        <v>14382</v>
      </c>
      <c r="B4082" t="s">
        <v>14381</v>
      </c>
      <c r="C4082" t="s">
        <v>14380</v>
      </c>
      <c r="D4082" t="s">
        <v>14379</v>
      </c>
      <c r="E4082" t="s">
        <v>13338</v>
      </c>
      <c r="F4082" t="s">
        <v>4</v>
      </c>
      <c r="G4082" s="2">
        <v>43065</v>
      </c>
      <c r="H4082" s="1">
        <v>739593</v>
      </c>
      <c r="I4082" s="1">
        <v>738724</v>
      </c>
      <c r="J4082" s="1">
        <v>738724</v>
      </c>
      <c r="K4082" s="1">
        <v>306359.8</v>
      </c>
    </row>
    <row r="4083" spans="1:11" x14ac:dyDescent="0.25">
      <c r="A4083" t="s">
        <v>14378</v>
      </c>
      <c r="B4083" t="s">
        <v>14377</v>
      </c>
      <c r="C4083" t="s">
        <v>5083</v>
      </c>
      <c r="D4083" t="s">
        <v>5082</v>
      </c>
      <c r="E4083" t="s">
        <v>13338</v>
      </c>
      <c r="F4083" t="s">
        <v>4</v>
      </c>
      <c r="G4083" s="2">
        <v>42963</v>
      </c>
      <c r="H4083" s="1">
        <v>587372</v>
      </c>
      <c r="I4083" s="1">
        <v>576862</v>
      </c>
      <c r="J4083" s="1">
        <v>576862</v>
      </c>
      <c r="K4083" s="1">
        <v>247710.8</v>
      </c>
    </row>
    <row r="4084" spans="1:11" x14ac:dyDescent="0.25">
      <c r="A4084" t="s">
        <v>14376</v>
      </c>
      <c r="B4084" t="s">
        <v>14375</v>
      </c>
      <c r="C4084" t="s">
        <v>10712</v>
      </c>
      <c r="D4084" t="s">
        <v>10711</v>
      </c>
      <c r="E4084" t="s">
        <v>13338</v>
      </c>
      <c r="F4084" t="s">
        <v>10658</v>
      </c>
      <c r="G4084" s="2">
        <v>43031</v>
      </c>
      <c r="H4084" s="1">
        <v>457397</v>
      </c>
      <c r="I4084" s="1">
        <v>583762</v>
      </c>
      <c r="J4084" s="1">
        <v>583762</v>
      </c>
      <c r="K4084" s="1">
        <v>291881</v>
      </c>
    </row>
    <row r="4085" spans="1:11" x14ac:dyDescent="0.25">
      <c r="A4085" t="s">
        <v>14374</v>
      </c>
      <c r="B4085" t="s">
        <v>14373</v>
      </c>
      <c r="C4085" t="s">
        <v>11274</v>
      </c>
      <c r="D4085" t="s">
        <v>11273</v>
      </c>
      <c r="E4085" t="s">
        <v>13338</v>
      </c>
      <c r="F4085" t="s">
        <v>4</v>
      </c>
      <c r="G4085" s="2">
        <v>43024</v>
      </c>
      <c r="H4085" s="1">
        <v>19099</v>
      </c>
      <c r="J4085" s="1">
        <v>19099</v>
      </c>
      <c r="K4085" s="1">
        <v>9549.5</v>
      </c>
    </row>
    <row r="4086" spans="1:11" x14ac:dyDescent="0.25">
      <c r="A4086" t="s">
        <v>14372</v>
      </c>
      <c r="B4086" t="s">
        <v>14371</v>
      </c>
      <c r="C4086" t="s">
        <v>14370</v>
      </c>
      <c r="D4086" t="s">
        <v>14369</v>
      </c>
      <c r="E4086" t="s">
        <v>13338</v>
      </c>
      <c r="F4086" t="s">
        <v>10658</v>
      </c>
      <c r="G4086" s="2">
        <v>43048</v>
      </c>
      <c r="H4086" s="1">
        <v>66571</v>
      </c>
      <c r="I4086" s="1">
        <v>60499</v>
      </c>
      <c r="J4086" s="1">
        <v>60499</v>
      </c>
      <c r="K4086" s="1">
        <v>26713</v>
      </c>
    </row>
    <row r="4087" spans="1:11" x14ac:dyDescent="0.25">
      <c r="A4087" t="s">
        <v>14368</v>
      </c>
      <c r="B4087" t="s">
        <v>14367</v>
      </c>
      <c r="C4087" t="s">
        <v>9167</v>
      </c>
      <c r="D4087" t="s">
        <v>9166</v>
      </c>
      <c r="E4087" t="s">
        <v>13338</v>
      </c>
      <c r="F4087" t="s">
        <v>10658</v>
      </c>
      <c r="G4087" s="2">
        <v>42873</v>
      </c>
      <c r="H4087" s="1">
        <v>1162842</v>
      </c>
      <c r="I4087" s="1">
        <v>1080682</v>
      </c>
      <c r="J4087" s="1">
        <v>1080682</v>
      </c>
      <c r="K4087" s="1">
        <v>450435.5</v>
      </c>
    </row>
    <row r="4088" spans="1:11" x14ac:dyDescent="0.25">
      <c r="A4088" t="s">
        <v>14366</v>
      </c>
      <c r="B4088" t="s">
        <v>14365</v>
      </c>
      <c r="C4088" t="s">
        <v>10307</v>
      </c>
      <c r="D4088" t="s">
        <v>10306</v>
      </c>
      <c r="E4088" t="s">
        <v>13338</v>
      </c>
      <c r="F4088" t="s">
        <v>10658</v>
      </c>
      <c r="G4088" s="2">
        <v>42873</v>
      </c>
      <c r="H4088" s="1">
        <v>513433</v>
      </c>
      <c r="I4088" s="1">
        <v>516976</v>
      </c>
      <c r="J4088" s="1">
        <v>516976</v>
      </c>
      <c r="K4088" s="1">
        <v>214165.5</v>
      </c>
    </row>
    <row r="4089" spans="1:11" x14ac:dyDescent="0.25">
      <c r="A4089" t="s">
        <v>14364</v>
      </c>
      <c r="B4089" t="s">
        <v>14363</v>
      </c>
      <c r="C4089" t="s">
        <v>9498</v>
      </c>
      <c r="D4089" t="s">
        <v>9497</v>
      </c>
      <c r="E4089" t="s">
        <v>13338</v>
      </c>
      <c r="F4089" t="s">
        <v>10658</v>
      </c>
      <c r="G4089" s="2">
        <v>42873</v>
      </c>
      <c r="H4089" s="1">
        <v>522048</v>
      </c>
      <c r="I4089" s="1">
        <v>411774</v>
      </c>
      <c r="J4089" s="1">
        <v>411774</v>
      </c>
      <c r="K4089" s="1">
        <v>172771.5</v>
      </c>
    </row>
    <row r="4090" spans="1:11" x14ac:dyDescent="0.25">
      <c r="A4090" t="s">
        <v>14362</v>
      </c>
      <c r="B4090" t="s">
        <v>14361</v>
      </c>
      <c r="C4090" t="s">
        <v>14360</v>
      </c>
      <c r="D4090" t="s">
        <v>14359</v>
      </c>
      <c r="E4090" t="s">
        <v>13338</v>
      </c>
      <c r="F4090" t="s">
        <v>10658</v>
      </c>
      <c r="G4090" s="2">
        <v>42873</v>
      </c>
      <c r="H4090" s="1">
        <v>152172</v>
      </c>
      <c r="I4090" s="1">
        <v>151532</v>
      </c>
      <c r="J4090" s="1">
        <v>151532</v>
      </c>
      <c r="K4090" s="1">
        <v>75766</v>
      </c>
    </row>
    <row r="4091" spans="1:11" x14ac:dyDescent="0.25">
      <c r="A4091" t="s">
        <v>14358</v>
      </c>
      <c r="B4091" t="s">
        <v>14357</v>
      </c>
      <c r="C4091" t="s">
        <v>14356</v>
      </c>
      <c r="D4091" t="s">
        <v>14355</v>
      </c>
      <c r="E4091" t="s">
        <v>13338</v>
      </c>
      <c r="F4091" t="s">
        <v>10658</v>
      </c>
      <c r="G4091" s="2">
        <v>42873</v>
      </c>
      <c r="H4091" s="1">
        <v>35700</v>
      </c>
      <c r="I4091" s="1">
        <v>35521</v>
      </c>
      <c r="J4091" s="1">
        <v>35521</v>
      </c>
      <c r="K4091" s="1">
        <v>17760.5</v>
      </c>
    </row>
    <row r="4092" spans="1:11" x14ac:dyDescent="0.25">
      <c r="A4092" t="s">
        <v>14354</v>
      </c>
      <c r="B4092" t="s">
        <v>14353</v>
      </c>
      <c r="C4092" t="s">
        <v>14352</v>
      </c>
      <c r="D4092" t="s">
        <v>14351</v>
      </c>
      <c r="E4092" t="s">
        <v>13338</v>
      </c>
      <c r="F4092" t="s">
        <v>10658</v>
      </c>
      <c r="G4092" s="2">
        <v>42968</v>
      </c>
      <c r="H4092" s="1">
        <v>20158</v>
      </c>
      <c r="I4092" s="1">
        <v>20141</v>
      </c>
      <c r="J4092" s="1">
        <v>20141</v>
      </c>
      <c r="K4092" s="1">
        <v>8056.4</v>
      </c>
    </row>
    <row r="4093" spans="1:11" x14ac:dyDescent="0.25">
      <c r="A4093" t="s">
        <v>14350</v>
      </c>
      <c r="B4093" t="s">
        <v>14349</v>
      </c>
      <c r="C4093" t="s">
        <v>14348</v>
      </c>
      <c r="D4093" t="s">
        <v>14347</v>
      </c>
      <c r="E4093" t="s">
        <v>13338</v>
      </c>
      <c r="F4093" t="s">
        <v>10658</v>
      </c>
      <c r="G4093" s="2">
        <v>42954</v>
      </c>
      <c r="H4093" s="1">
        <v>64062</v>
      </c>
      <c r="I4093" s="1">
        <v>64061</v>
      </c>
      <c r="J4093" s="1">
        <v>64061</v>
      </c>
      <c r="K4093" s="1">
        <v>32030.5</v>
      </c>
    </row>
    <row r="4094" spans="1:11" x14ac:dyDescent="0.25">
      <c r="A4094" t="s">
        <v>14346</v>
      </c>
      <c r="B4094" t="s">
        <v>14345</v>
      </c>
      <c r="C4094" t="s">
        <v>13267</v>
      </c>
      <c r="D4094" t="s">
        <v>14344</v>
      </c>
      <c r="E4094" t="s">
        <v>13338</v>
      </c>
      <c r="F4094" t="s">
        <v>10658</v>
      </c>
      <c r="G4094" s="2">
        <v>42969</v>
      </c>
      <c r="H4094" s="1">
        <v>16370</v>
      </c>
      <c r="I4094" s="1">
        <v>15823</v>
      </c>
      <c r="J4094" s="1">
        <v>15823</v>
      </c>
      <c r="K4094" s="1">
        <v>7911.5</v>
      </c>
    </row>
    <row r="4095" spans="1:11" x14ac:dyDescent="0.25">
      <c r="A4095" t="s">
        <v>14343</v>
      </c>
      <c r="B4095" t="s">
        <v>14342</v>
      </c>
      <c r="C4095" t="s">
        <v>14341</v>
      </c>
      <c r="D4095" t="s">
        <v>14340</v>
      </c>
      <c r="E4095" t="s">
        <v>13338</v>
      </c>
      <c r="F4095" t="s">
        <v>10658</v>
      </c>
      <c r="G4095" s="2">
        <v>42830</v>
      </c>
      <c r="H4095" s="1">
        <v>165000</v>
      </c>
      <c r="I4095" s="1">
        <v>148210</v>
      </c>
      <c r="J4095" s="1">
        <v>148210</v>
      </c>
      <c r="K4095" s="1">
        <v>74105</v>
      </c>
    </row>
    <row r="4096" spans="1:11" x14ac:dyDescent="0.25">
      <c r="A4096" t="s">
        <v>14339</v>
      </c>
      <c r="B4096" t="s">
        <v>14338</v>
      </c>
      <c r="C4096" t="s">
        <v>14337</v>
      </c>
      <c r="D4096" t="s">
        <v>14336</v>
      </c>
      <c r="E4096" t="s">
        <v>13338</v>
      </c>
      <c r="F4096" t="s">
        <v>4</v>
      </c>
      <c r="G4096" s="2">
        <v>42830</v>
      </c>
      <c r="H4096" s="1">
        <v>49858</v>
      </c>
      <c r="J4096" s="1">
        <v>49858</v>
      </c>
      <c r="K4096" s="1">
        <v>21916.799999999999</v>
      </c>
    </row>
    <row r="4097" spans="1:11" x14ac:dyDescent="0.25">
      <c r="A4097" t="s">
        <v>14335</v>
      </c>
      <c r="B4097" t="s">
        <v>14334</v>
      </c>
      <c r="C4097" t="s">
        <v>9725</v>
      </c>
      <c r="D4097" t="s">
        <v>9724</v>
      </c>
      <c r="E4097" t="s">
        <v>13338</v>
      </c>
      <c r="F4097" t="s">
        <v>10658</v>
      </c>
      <c r="G4097" s="2">
        <v>43062</v>
      </c>
      <c r="H4097" s="1">
        <v>271282</v>
      </c>
      <c r="I4097" s="1">
        <v>269298</v>
      </c>
      <c r="J4097" s="1">
        <v>269298</v>
      </c>
      <c r="K4097" s="1">
        <v>110918</v>
      </c>
    </row>
    <row r="4098" spans="1:11" x14ac:dyDescent="0.25">
      <c r="A4098" t="s">
        <v>14333</v>
      </c>
      <c r="B4098" t="s">
        <v>14332</v>
      </c>
      <c r="C4098" t="s">
        <v>14331</v>
      </c>
      <c r="D4098" t="s">
        <v>14330</v>
      </c>
      <c r="E4098" t="s">
        <v>13338</v>
      </c>
      <c r="F4098" t="s">
        <v>4</v>
      </c>
      <c r="G4098" s="2">
        <v>42860</v>
      </c>
      <c r="H4098" s="1">
        <v>2215</v>
      </c>
      <c r="I4098" s="1">
        <v>2150</v>
      </c>
      <c r="J4098" s="1">
        <v>2150</v>
      </c>
      <c r="K4098" s="1">
        <v>1075</v>
      </c>
    </row>
    <row r="4099" spans="1:11" x14ac:dyDescent="0.25">
      <c r="A4099" t="s">
        <v>14329</v>
      </c>
      <c r="B4099" t="s">
        <v>14328</v>
      </c>
      <c r="C4099" t="s">
        <v>14327</v>
      </c>
      <c r="D4099" t="s">
        <v>14326</v>
      </c>
      <c r="E4099" t="s">
        <v>13338</v>
      </c>
      <c r="F4099" t="s">
        <v>10658</v>
      </c>
      <c r="G4099" s="2">
        <v>42830</v>
      </c>
      <c r="H4099" s="1">
        <v>72522</v>
      </c>
      <c r="I4099" s="1">
        <v>72186</v>
      </c>
      <c r="J4099" s="1">
        <v>72186</v>
      </c>
      <c r="K4099" s="1">
        <v>36093</v>
      </c>
    </row>
    <row r="4100" spans="1:11" x14ac:dyDescent="0.25">
      <c r="A4100" t="s">
        <v>14325</v>
      </c>
      <c r="B4100" t="s">
        <v>14324</v>
      </c>
      <c r="C4100" t="s">
        <v>14323</v>
      </c>
      <c r="D4100" t="s">
        <v>14322</v>
      </c>
      <c r="E4100" t="s">
        <v>13338</v>
      </c>
      <c r="F4100" t="s">
        <v>10658</v>
      </c>
      <c r="G4100" s="2">
        <v>42830</v>
      </c>
      <c r="H4100" s="1">
        <v>266720</v>
      </c>
      <c r="I4100" s="1">
        <v>265426</v>
      </c>
      <c r="J4100" s="1">
        <v>265426</v>
      </c>
      <c r="K4100" s="1">
        <v>132713</v>
      </c>
    </row>
    <row r="4101" spans="1:11" x14ac:dyDescent="0.25">
      <c r="A4101" t="s">
        <v>14321</v>
      </c>
      <c r="B4101" t="s">
        <v>14320</v>
      </c>
      <c r="C4101" t="s">
        <v>14319</v>
      </c>
      <c r="D4101" t="s">
        <v>14318</v>
      </c>
      <c r="E4101" t="s">
        <v>13338</v>
      </c>
      <c r="F4101" t="s">
        <v>4</v>
      </c>
      <c r="G4101" s="2">
        <v>42894</v>
      </c>
      <c r="H4101" s="1">
        <v>1149408</v>
      </c>
      <c r="I4101" s="1">
        <v>1139310</v>
      </c>
      <c r="J4101" s="1">
        <v>1139310</v>
      </c>
      <c r="K4101" s="1">
        <v>513716.5</v>
      </c>
    </row>
    <row r="4102" spans="1:11" x14ac:dyDescent="0.25">
      <c r="A4102" t="s">
        <v>14317</v>
      </c>
      <c r="B4102" t="s">
        <v>14316</v>
      </c>
      <c r="C4102" t="s">
        <v>4018</v>
      </c>
      <c r="D4102" t="s">
        <v>4017</v>
      </c>
      <c r="E4102" t="s">
        <v>13338</v>
      </c>
      <c r="F4102" t="s">
        <v>10658</v>
      </c>
      <c r="G4102" s="2">
        <v>42954</v>
      </c>
      <c r="H4102" s="1">
        <v>1537404</v>
      </c>
      <c r="I4102" s="1">
        <v>1535618</v>
      </c>
      <c r="J4102" s="1">
        <v>1535618</v>
      </c>
      <c r="K4102" s="1">
        <v>622861.80000000005</v>
      </c>
    </row>
    <row r="4103" spans="1:11" x14ac:dyDescent="0.25">
      <c r="A4103" t="s">
        <v>14315</v>
      </c>
      <c r="B4103" t="s">
        <v>14314</v>
      </c>
      <c r="C4103" t="s">
        <v>14313</v>
      </c>
      <c r="D4103" t="s">
        <v>14312</v>
      </c>
      <c r="E4103" t="s">
        <v>13338</v>
      </c>
      <c r="F4103" t="s">
        <v>10658</v>
      </c>
      <c r="G4103" s="2">
        <v>42955</v>
      </c>
      <c r="H4103" s="1">
        <v>10422</v>
      </c>
      <c r="I4103" s="1">
        <v>10075</v>
      </c>
      <c r="J4103" s="1">
        <v>10075</v>
      </c>
      <c r="K4103" s="1">
        <v>5037.5</v>
      </c>
    </row>
    <row r="4104" spans="1:11" x14ac:dyDescent="0.25">
      <c r="A4104" t="s">
        <v>14311</v>
      </c>
      <c r="B4104" t="s">
        <v>14310</v>
      </c>
      <c r="C4104" t="s">
        <v>14309</v>
      </c>
      <c r="D4104" t="s">
        <v>14308</v>
      </c>
      <c r="E4104" t="s">
        <v>13338</v>
      </c>
      <c r="F4104" t="s">
        <v>10658</v>
      </c>
      <c r="G4104" s="2">
        <v>42991</v>
      </c>
      <c r="H4104" s="1">
        <v>23624</v>
      </c>
      <c r="I4104" s="1">
        <v>23612</v>
      </c>
      <c r="J4104" s="1">
        <v>23612</v>
      </c>
      <c r="K4104" s="1">
        <v>9444.7999999999993</v>
      </c>
    </row>
    <row r="4105" spans="1:11" x14ac:dyDescent="0.25">
      <c r="A4105" t="s">
        <v>14307</v>
      </c>
      <c r="B4105" t="s">
        <v>14306</v>
      </c>
      <c r="C4105" t="s">
        <v>14305</v>
      </c>
      <c r="D4105" t="s">
        <v>14304</v>
      </c>
      <c r="E4105" t="s">
        <v>13338</v>
      </c>
      <c r="F4105" t="s">
        <v>10658</v>
      </c>
      <c r="G4105" s="2">
        <v>42969</v>
      </c>
      <c r="H4105" s="1">
        <v>53908</v>
      </c>
      <c r="I4105" s="1">
        <v>53881</v>
      </c>
      <c r="J4105" s="1">
        <v>53881</v>
      </c>
      <c r="K4105" s="1">
        <v>21552.400000000001</v>
      </c>
    </row>
    <row r="4106" spans="1:11" x14ac:dyDescent="0.25">
      <c r="A4106" t="s">
        <v>14303</v>
      </c>
      <c r="B4106" t="s">
        <v>14302</v>
      </c>
      <c r="C4106" t="s">
        <v>6638</v>
      </c>
      <c r="D4106" t="s">
        <v>6637</v>
      </c>
      <c r="E4106" t="s">
        <v>13338</v>
      </c>
      <c r="F4106" t="s">
        <v>10658</v>
      </c>
      <c r="G4106" s="2">
        <v>42957</v>
      </c>
      <c r="H4106" s="1">
        <v>1095536</v>
      </c>
      <c r="I4106" s="1">
        <v>1027418</v>
      </c>
      <c r="J4106" s="1">
        <v>1027418</v>
      </c>
      <c r="K4106" s="1">
        <v>488259</v>
      </c>
    </row>
    <row r="4107" spans="1:11" x14ac:dyDescent="0.25">
      <c r="A4107" t="s">
        <v>14301</v>
      </c>
      <c r="B4107" t="s">
        <v>14300</v>
      </c>
      <c r="C4107" t="s">
        <v>14299</v>
      </c>
      <c r="D4107" t="s">
        <v>14298</v>
      </c>
      <c r="E4107" t="s">
        <v>13338</v>
      </c>
      <c r="F4107" t="s">
        <v>4</v>
      </c>
      <c r="G4107" s="2">
        <v>42957</v>
      </c>
      <c r="H4107" s="1">
        <v>3534436</v>
      </c>
      <c r="I4107" s="1">
        <v>2805240</v>
      </c>
      <c r="J4107" s="1">
        <v>2805240</v>
      </c>
      <c r="K4107" s="1">
        <v>1638685.1</v>
      </c>
    </row>
    <row r="4108" spans="1:11" x14ac:dyDescent="0.25">
      <c r="A4108" t="s">
        <v>14297</v>
      </c>
      <c r="B4108" t="s">
        <v>14296</v>
      </c>
      <c r="C4108" t="s">
        <v>8491</v>
      </c>
      <c r="D4108" t="s">
        <v>8490</v>
      </c>
      <c r="E4108" t="s">
        <v>13338</v>
      </c>
      <c r="F4108" t="s">
        <v>10658</v>
      </c>
      <c r="G4108" s="2">
        <v>42957</v>
      </c>
      <c r="H4108" s="1">
        <v>16136</v>
      </c>
      <c r="I4108" s="1">
        <v>16136</v>
      </c>
      <c r="J4108" s="1">
        <v>16136</v>
      </c>
      <c r="K4108" s="1">
        <v>6454.4</v>
      </c>
    </row>
    <row r="4109" spans="1:11" x14ac:dyDescent="0.25">
      <c r="A4109" t="s">
        <v>14295</v>
      </c>
      <c r="B4109" t="s">
        <v>14294</v>
      </c>
      <c r="C4109" t="s">
        <v>14293</v>
      </c>
      <c r="D4109" t="s">
        <v>14292</v>
      </c>
      <c r="E4109" t="s">
        <v>13338</v>
      </c>
      <c r="F4109" t="s">
        <v>10658</v>
      </c>
      <c r="G4109" s="2">
        <v>43003</v>
      </c>
      <c r="H4109" s="1">
        <v>29314</v>
      </c>
      <c r="I4109" s="1">
        <v>29301</v>
      </c>
      <c r="J4109" s="1">
        <v>29301</v>
      </c>
      <c r="K4109" s="1">
        <v>11725.3</v>
      </c>
    </row>
    <row r="4110" spans="1:11" x14ac:dyDescent="0.25">
      <c r="A4110" t="s">
        <v>14291</v>
      </c>
      <c r="B4110" t="s">
        <v>14290</v>
      </c>
      <c r="C4110" t="s">
        <v>14289</v>
      </c>
      <c r="D4110" t="s">
        <v>14288</v>
      </c>
      <c r="E4110" t="s">
        <v>13338</v>
      </c>
      <c r="F4110" t="s">
        <v>10658</v>
      </c>
      <c r="G4110" s="2">
        <v>42963</v>
      </c>
      <c r="H4110" s="1">
        <v>15730</v>
      </c>
      <c r="I4110" s="1">
        <v>15722</v>
      </c>
      <c r="J4110" s="1">
        <v>15722</v>
      </c>
      <c r="K4110" s="1">
        <v>6784.2</v>
      </c>
    </row>
    <row r="4111" spans="1:11" x14ac:dyDescent="0.25">
      <c r="A4111" t="s">
        <v>14287</v>
      </c>
      <c r="B4111" t="s">
        <v>14286</v>
      </c>
      <c r="C4111" t="s">
        <v>14285</v>
      </c>
      <c r="D4111" t="s">
        <v>14284</v>
      </c>
      <c r="E4111" t="s">
        <v>13338</v>
      </c>
      <c r="F4111" t="s">
        <v>10658</v>
      </c>
      <c r="G4111" s="2">
        <v>43011</v>
      </c>
      <c r="H4111" s="1">
        <v>5656</v>
      </c>
      <c r="I4111" s="1">
        <v>5468</v>
      </c>
      <c r="J4111" s="1">
        <v>5468</v>
      </c>
      <c r="K4111" s="1">
        <v>2734</v>
      </c>
    </row>
    <row r="4112" spans="1:11" x14ac:dyDescent="0.25">
      <c r="A4112" t="s">
        <v>14283</v>
      </c>
      <c r="B4112" t="s">
        <v>14282</v>
      </c>
      <c r="C4112" t="s">
        <v>3197</v>
      </c>
      <c r="D4112" t="s">
        <v>3196</v>
      </c>
      <c r="E4112" t="s">
        <v>13338</v>
      </c>
      <c r="F4112" t="s">
        <v>10658</v>
      </c>
      <c r="G4112" s="2">
        <v>42991</v>
      </c>
      <c r="H4112" s="1">
        <v>51152</v>
      </c>
      <c r="I4112" s="1">
        <v>50129</v>
      </c>
      <c r="J4112" s="1">
        <v>50129</v>
      </c>
      <c r="K4112" s="1">
        <v>25064.5</v>
      </c>
    </row>
    <row r="4113" spans="1:11" x14ac:dyDescent="0.25">
      <c r="A4113" t="s">
        <v>14281</v>
      </c>
      <c r="B4113" t="s">
        <v>14280</v>
      </c>
      <c r="C4113" t="s">
        <v>14279</v>
      </c>
      <c r="D4113" t="s">
        <v>14278</v>
      </c>
      <c r="E4113" t="s">
        <v>13338</v>
      </c>
      <c r="F4113" t="s">
        <v>10658</v>
      </c>
      <c r="G4113" s="2">
        <v>42956</v>
      </c>
      <c r="I4113" s="1">
        <v>115812</v>
      </c>
      <c r="J4113" s="1">
        <v>115812</v>
      </c>
      <c r="K4113" s="1">
        <v>46324.800000000003</v>
      </c>
    </row>
    <row r="4114" spans="1:11" x14ac:dyDescent="0.25">
      <c r="A4114" t="s">
        <v>14277</v>
      </c>
      <c r="B4114" t="s">
        <v>14276</v>
      </c>
      <c r="C4114" t="s">
        <v>14275</v>
      </c>
      <c r="D4114" t="s">
        <v>14274</v>
      </c>
      <c r="E4114" t="s">
        <v>13338</v>
      </c>
      <c r="F4114" t="s">
        <v>4</v>
      </c>
      <c r="G4114" s="2">
        <v>43034</v>
      </c>
      <c r="H4114" s="1">
        <v>39200</v>
      </c>
      <c r="J4114" s="1">
        <v>39200</v>
      </c>
      <c r="K4114" s="1">
        <v>19600</v>
      </c>
    </row>
    <row r="4115" spans="1:11" x14ac:dyDescent="0.25">
      <c r="A4115" t="s">
        <v>14273</v>
      </c>
      <c r="B4115" t="s">
        <v>14272</v>
      </c>
      <c r="C4115" t="s">
        <v>14271</v>
      </c>
      <c r="D4115" t="s">
        <v>14270</v>
      </c>
      <c r="E4115" t="s">
        <v>13338</v>
      </c>
      <c r="F4115" t="s">
        <v>10658</v>
      </c>
      <c r="G4115" s="2">
        <v>42969</v>
      </c>
      <c r="H4115" s="1">
        <v>320460</v>
      </c>
      <c r="I4115" s="1">
        <v>289560</v>
      </c>
      <c r="J4115" s="1">
        <v>289560</v>
      </c>
      <c r="K4115" s="1">
        <v>131357.29999999999</v>
      </c>
    </row>
    <row r="4116" spans="1:11" x14ac:dyDescent="0.25">
      <c r="A4116" t="s">
        <v>14269</v>
      </c>
      <c r="B4116" t="s">
        <v>14268</v>
      </c>
      <c r="C4116" t="s">
        <v>14267</v>
      </c>
      <c r="D4116" t="s">
        <v>14266</v>
      </c>
      <c r="E4116" t="s">
        <v>13338</v>
      </c>
      <c r="F4116" t="s">
        <v>10658</v>
      </c>
      <c r="G4116" s="2">
        <v>42964</v>
      </c>
      <c r="H4116" s="1">
        <v>5244</v>
      </c>
      <c r="I4116" s="1">
        <v>5139</v>
      </c>
      <c r="J4116" s="1">
        <v>5139</v>
      </c>
      <c r="K4116" s="1">
        <v>2569.5</v>
      </c>
    </row>
    <row r="4117" spans="1:11" x14ac:dyDescent="0.25">
      <c r="A4117" t="s">
        <v>14265</v>
      </c>
      <c r="B4117" t="s">
        <v>14264</v>
      </c>
      <c r="C4117" t="s">
        <v>14263</v>
      </c>
      <c r="D4117" t="s">
        <v>14262</v>
      </c>
      <c r="E4117" t="s">
        <v>13338</v>
      </c>
      <c r="F4117" t="s">
        <v>10658</v>
      </c>
      <c r="G4117" s="2">
        <v>43011</v>
      </c>
      <c r="H4117" s="1">
        <v>401758</v>
      </c>
      <c r="I4117" s="1">
        <v>401670</v>
      </c>
      <c r="J4117" s="1">
        <v>401670</v>
      </c>
      <c r="K4117" s="1">
        <v>200835</v>
      </c>
    </row>
    <row r="4118" spans="1:11" x14ac:dyDescent="0.25">
      <c r="A4118" t="s">
        <v>14261</v>
      </c>
      <c r="B4118" t="s">
        <v>14260</v>
      </c>
      <c r="C4118" t="s">
        <v>14259</v>
      </c>
      <c r="D4118" t="s">
        <v>14258</v>
      </c>
      <c r="E4118" t="s">
        <v>13338</v>
      </c>
      <c r="F4118" t="s">
        <v>4</v>
      </c>
      <c r="G4118" s="2">
        <v>43052</v>
      </c>
      <c r="H4118" s="1">
        <v>7212</v>
      </c>
      <c r="J4118" s="1">
        <v>7212</v>
      </c>
      <c r="K4118" s="1">
        <v>2884.8</v>
      </c>
    </row>
    <row r="4119" spans="1:11" x14ac:dyDescent="0.25">
      <c r="A4119" t="s">
        <v>14257</v>
      </c>
      <c r="B4119" t="s">
        <v>14256</v>
      </c>
      <c r="C4119" t="s">
        <v>4431</v>
      </c>
      <c r="D4119" t="s">
        <v>4430</v>
      </c>
      <c r="E4119" t="s">
        <v>13338</v>
      </c>
      <c r="F4119" t="s">
        <v>10658</v>
      </c>
      <c r="G4119" s="2">
        <v>42977</v>
      </c>
      <c r="H4119" s="1">
        <v>35200</v>
      </c>
      <c r="I4119" s="1">
        <v>35182</v>
      </c>
      <c r="J4119" s="1">
        <v>35182</v>
      </c>
      <c r="K4119" s="1">
        <v>14072.8</v>
      </c>
    </row>
    <row r="4120" spans="1:11" x14ac:dyDescent="0.25">
      <c r="A4120" t="s">
        <v>14255</v>
      </c>
      <c r="B4120" t="s">
        <v>14254</v>
      </c>
      <c r="C4120" t="s">
        <v>14253</v>
      </c>
      <c r="D4120" t="s">
        <v>14252</v>
      </c>
      <c r="E4120" t="s">
        <v>13338</v>
      </c>
      <c r="F4120" t="s">
        <v>10658</v>
      </c>
      <c r="G4120" s="2">
        <v>42963</v>
      </c>
      <c r="H4120" s="1">
        <v>142476</v>
      </c>
      <c r="I4120" s="1">
        <v>142405</v>
      </c>
      <c r="J4120" s="1">
        <v>142405</v>
      </c>
      <c r="K4120" s="1">
        <v>56962</v>
      </c>
    </row>
    <row r="4121" spans="1:11" x14ac:dyDescent="0.25">
      <c r="A4121" t="s">
        <v>14251</v>
      </c>
      <c r="B4121" t="s">
        <v>14250</v>
      </c>
      <c r="C4121" t="s">
        <v>14249</v>
      </c>
      <c r="D4121" t="s">
        <v>14248</v>
      </c>
      <c r="E4121" t="s">
        <v>13338</v>
      </c>
      <c r="F4121" t="s">
        <v>10658</v>
      </c>
      <c r="G4121" s="2">
        <v>43083</v>
      </c>
      <c r="H4121" s="1">
        <v>54250</v>
      </c>
      <c r="I4121" s="1">
        <v>54233</v>
      </c>
      <c r="J4121" s="1">
        <v>54233</v>
      </c>
      <c r="K4121" s="1">
        <v>22036.9</v>
      </c>
    </row>
    <row r="4122" spans="1:11" x14ac:dyDescent="0.25">
      <c r="A4122" t="s">
        <v>14247</v>
      </c>
      <c r="B4122" t="s">
        <v>14246</v>
      </c>
      <c r="C4122" t="s">
        <v>4809</v>
      </c>
      <c r="D4122" t="s">
        <v>4808</v>
      </c>
      <c r="E4122" t="s">
        <v>13338</v>
      </c>
      <c r="F4122" t="s">
        <v>4</v>
      </c>
      <c r="G4122" s="2">
        <v>43048</v>
      </c>
      <c r="H4122" s="1">
        <v>14235</v>
      </c>
      <c r="I4122" s="1">
        <v>14602</v>
      </c>
      <c r="J4122" s="1">
        <v>14602</v>
      </c>
      <c r="K4122" s="1">
        <v>6398.8</v>
      </c>
    </row>
    <row r="4123" spans="1:11" x14ac:dyDescent="0.25">
      <c r="A4123" t="s">
        <v>14245</v>
      </c>
      <c r="B4123" t="s">
        <v>14244</v>
      </c>
      <c r="C4123" t="s">
        <v>14243</v>
      </c>
      <c r="D4123" t="s">
        <v>14242</v>
      </c>
      <c r="E4123" t="s">
        <v>13338</v>
      </c>
      <c r="F4123" t="s">
        <v>10658</v>
      </c>
      <c r="G4123" s="2">
        <v>43014</v>
      </c>
      <c r="H4123" s="1">
        <v>15050</v>
      </c>
      <c r="I4123" s="1">
        <v>14921</v>
      </c>
      <c r="J4123" s="1">
        <v>14921</v>
      </c>
      <c r="K4123" s="1">
        <v>6482.3</v>
      </c>
    </row>
    <row r="4124" spans="1:11" x14ac:dyDescent="0.25">
      <c r="A4124" t="s">
        <v>14241</v>
      </c>
      <c r="B4124" t="s">
        <v>14240</v>
      </c>
      <c r="C4124" t="s">
        <v>6059</v>
      </c>
      <c r="D4124" t="s">
        <v>6058</v>
      </c>
      <c r="E4124" t="s">
        <v>13338</v>
      </c>
      <c r="F4124" t="s">
        <v>10658</v>
      </c>
      <c r="G4124" s="2">
        <v>42991</v>
      </c>
      <c r="H4124" s="1">
        <v>140545</v>
      </c>
      <c r="I4124" s="1">
        <v>140524</v>
      </c>
      <c r="J4124" s="1">
        <v>140524</v>
      </c>
      <c r="K4124" s="1">
        <v>65310.1</v>
      </c>
    </row>
    <row r="4125" spans="1:11" x14ac:dyDescent="0.25">
      <c r="A4125" t="s">
        <v>14239</v>
      </c>
      <c r="B4125" t="s">
        <v>14238</v>
      </c>
      <c r="C4125" t="s">
        <v>14237</v>
      </c>
      <c r="D4125" t="s">
        <v>14236</v>
      </c>
      <c r="E4125" t="s">
        <v>13338</v>
      </c>
      <c r="F4125" t="s">
        <v>10658</v>
      </c>
      <c r="G4125" s="2">
        <v>42977</v>
      </c>
      <c r="I4125" s="1">
        <v>30614</v>
      </c>
      <c r="J4125" s="1">
        <v>30614</v>
      </c>
      <c r="K4125" s="1">
        <v>14901.8</v>
      </c>
    </row>
    <row r="4126" spans="1:11" x14ac:dyDescent="0.25">
      <c r="A4126" t="s">
        <v>14235</v>
      </c>
      <c r="B4126" t="s">
        <v>14234</v>
      </c>
      <c r="C4126" t="s">
        <v>14233</v>
      </c>
      <c r="D4126" t="s">
        <v>14232</v>
      </c>
      <c r="E4126" t="s">
        <v>13338</v>
      </c>
      <c r="F4126" t="s">
        <v>10658</v>
      </c>
      <c r="G4126" s="2">
        <v>42993</v>
      </c>
      <c r="H4126" s="1">
        <v>76470</v>
      </c>
      <c r="I4126" s="1">
        <v>76432</v>
      </c>
      <c r="J4126" s="1">
        <v>76432</v>
      </c>
      <c r="K4126" s="1">
        <v>30572.799999999999</v>
      </c>
    </row>
    <row r="4127" spans="1:11" x14ac:dyDescent="0.25">
      <c r="A4127" t="s">
        <v>14231</v>
      </c>
      <c r="B4127" t="s">
        <v>14230</v>
      </c>
      <c r="C4127" t="s">
        <v>14229</v>
      </c>
      <c r="D4127" t="s">
        <v>14228</v>
      </c>
      <c r="E4127" t="s">
        <v>13338</v>
      </c>
      <c r="F4127" t="s">
        <v>10658</v>
      </c>
      <c r="G4127" s="2">
        <v>43084</v>
      </c>
      <c r="I4127" s="1">
        <v>11834</v>
      </c>
      <c r="J4127" s="1">
        <v>11834</v>
      </c>
      <c r="K4127" s="1">
        <v>5475.6</v>
      </c>
    </row>
    <row r="4128" spans="1:11" x14ac:dyDescent="0.25">
      <c r="A4128" t="s">
        <v>14227</v>
      </c>
      <c r="B4128" t="s">
        <v>14226</v>
      </c>
      <c r="C4128" t="s">
        <v>14225</v>
      </c>
      <c r="D4128" t="s">
        <v>14224</v>
      </c>
      <c r="E4128" t="s">
        <v>13338</v>
      </c>
      <c r="F4128" t="s">
        <v>10658</v>
      </c>
      <c r="G4128" s="2">
        <v>42830</v>
      </c>
      <c r="H4128" s="1">
        <v>50000</v>
      </c>
      <c r="I4128" s="1">
        <v>670415</v>
      </c>
      <c r="J4128" s="1">
        <v>670415</v>
      </c>
      <c r="K4128" s="1">
        <v>330305.59999999998</v>
      </c>
    </row>
    <row r="4129" spans="1:11" x14ac:dyDescent="0.25">
      <c r="A4129" t="s">
        <v>14223</v>
      </c>
      <c r="B4129" t="s">
        <v>14222</v>
      </c>
      <c r="C4129" t="s">
        <v>14221</v>
      </c>
      <c r="D4129" t="s">
        <v>14220</v>
      </c>
      <c r="E4129" t="s">
        <v>13338</v>
      </c>
      <c r="F4129" t="s">
        <v>10658</v>
      </c>
      <c r="G4129" s="2">
        <v>42956</v>
      </c>
      <c r="H4129" s="1">
        <v>4223</v>
      </c>
      <c r="I4129" s="1">
        <v>4222</v>
      </c>
      <c r="J4129" s="1">
        <v>4222</v>
      </c>
      <c r="K4129" s="1">
        <v>1688.8</v>
      </c>
    </row>
    <row r="4130" spans="1:11" x14ac:dyDescent="0.25">
      <c r="A4130" t="s">
        <v>14219</v>
      </c>
      <c r="B4130" t="s">
        <v>14218</v>
      </c>
      <c r="C4130" t="s">
        <v>14217</v>
      </c>
      <c r="D4130" t="s">
        <v>14216</v>
      </c>
      <c r="E4130" t="s">
        <v>13338</v>
      </c>
      <c r="F4130" t="s">
        <v>10658</v>
      </c>
      <c r="G4130" s="2">
        <v>43005</v>
      </c>
      <c r="I4130" s="1">
        <v>39236</v>
      </c>
      <c r="J4130" s="1">
        <v>39236</v>
      </c>
      <c r="K4130" s="1">
        <v>19618</v>
      </c>
    </row>
    <row r="4131" spans="1:11" x14ac:dyDescent="0.25">
      <c r="A4131" t="s">
        <v>14215</v>
      </c>
      <c r="B4131" t="s">
        <v>14214</v>
      </c>
      <c r="C4131" t="s">
        <v>14213</v>
      </c>
      <c r="D4131" t="s">
        <v>14212</v>
      </c>
      <c r="E4131" t="s">
        <v>13338</v>
      </c>
      <c r="F4131" t="s">
        <v>10658</v>
      </c>
      <c r="G4131" s="2">
        <v>42830</v>
      </c>
      <c r="H4131" s="1">
        <v>10735</v>
      </c>
      <c r="I4131" s="1">
        <v>10338</v>
      </c>
      <c r="J4131" s="1">
        <v>10338</v>
      </c>
      <c r="K4131" s="1">
        <v>5169</v>
      </c>
    </row>
    <row r="4132" spans="1:11" x14ac:dyDescent="0.25">
      <c r="A4132" t="s">
        <v>14211</v>
      </c>
      <c r="B4132" t="s">
        <v>14210</v>
      </c>
      <c r="C4132" t="s">
        <v>14209</v>
      </c>
      <c r="D4132" t="s">
        <v>14208</v>
      </c>
      <c r="E4132" t="s">
        <v>13338</v>
      </c>
      <c r="F4132" t="s">
        <v>10658</v>
      </c>
      <c r="G4132" s="2">
        <v>42993</v>
      </c>
      <c r="I4132" s="1">
        <v>522063</v>
      </c>
      <c r="J4132" s="1">
        <v>522063</v>
      </c>
      <c r="K4132" s="1">
        <v>212705.3</v>
      </c>
    </row>
    <row r="4133" spans="1:11" x14ac:dyDescent="0.25">
      <c r="A4133" t="s">
        <v>14207</v>
      </c>
      <c r="B4133" t="s">
        <v>14206</v>
      </c>
      <c r="C4133" t="s">
        <v>3952</v>
      </c>
      <c r="D4133" t="s">
        <v>3951</v>
      </c>
      <c r="E4133" t="s">
        <v>13338</v>
      </c>
      <c r="F4133" t="s">
        <v>10658</v>
      </c>
      <c r="G4133" s="2">
        <v>42955</v>
      </c>
      <c r="I4133" s="1">
        <v>1115533</v>
      </c>
      <c r="J4133" s="1">
        <v>1115533</v>
      </c>
      <c r="K4133" s="1">
        <v>478669</v>
      </c>
    </row>
    <row r="4134" spans="1:11" x14ac:dyDescent="0.25">
      <c r="A4134" t="s">
        <v>14205</v>
      </c>
      <c r="B4134" t="s">
        <v>14204</v>
      </c>
      <c r="C4134" t="s">
        <v>14203</v>
      </c>
      <c r="D4134" t="s">
        <v>14202</v>
      </c>
      <c r="E4134" t="s">
        <v>13338</v>
      </c>
      <c r="F4134" t="s">
        <v>10658</v>
      </c>
      <c r="G4134" s="2">
        <v>42993</v>
      </c>
      <c r="H4134" s="1">
        <v>114400</v>
      </c>
      <c r="I4134" s="1">
        <v>68640</v>
      </c>
      <c r="J4134" s="1">
        <v>68640</v>
      </c>
      <c r="K4134" s="1">
        <v>34320</v>
      </c>
    </row>
    <row r="4135" spans="1:11" x14ac:dyDescent="0.25">
      <c r="A4135" t="s">
        <v>14201</v>
      </c>
      <c r="B4135" t="s">
        <v>14200</v>
      </c>
      <c r="C4135" t="s">
        <v>14199</v>
      </c>
      <c r="D4135" t="s">
        <v>14198</v>
      </c>
      <c r="E4135" t="s">
        <v>13338</v>
      </c>
      <c r="F4135" t="s">
        <v>10658</v>
      </c>
      <c r="G4135" s="2">
        <v>42955</v>
      </c>
      <c r="H4135" s="1">
        <v>19620</v>
      </c>
      <c r="I4135" s="1">
        <v>18866</v>
      </c>
      <c r="J4135" s="1">
        <v>18866</v>
      </c>
      <c r="K4135" s="1">
        <v>9433</v>
      </c>
    </row>
    <row r="4136" spans="1:11" x14ac:dyDescent="0.25">
      <c r="A4136" t="s">
        <v>14197</v>
      </c>
      <c r="B4136" t="s">
        <v>14196</v>
      </c>
      <c r="C4136" t="s">
        <v>14195</v>
      </c>
      <c r="D4136" t="s">
        <v>14194</v>
      </c>
      <c r="E4136" t="s">
        <v>13338</v>
      </c>
      <c r="F4136" t="s">
        <v>10658</v>
      </c>
      <c r="G4136" s="2">
        <v>42958</v>
      </c>
      <c r="H4136" s="1">
        <v>65714</v>
      </c>
      <c r="I4136" s="1">
        <v>63522</v>
      </c>
      <c r="J4136" s="1">
        <v>63522</v>
      </c>
      <c r="K4136" s="1">
        <v>31761</v>
      </c>
    </row>
    <row r="4137" spans="1:11" x14ac:dyDescent="0.25">
      <c r="A4137" t="s">
        <v>14193</v>
      </c>
      <c r="B4137" t="s">
        <v>14192</v>
      </c>
      <c r="C4137" t="s">
        <v>6488</v>
      </c>
      <c r="D4137" t="s">
        <v>6487</v>
      </c>
      <c r="E4137" t="s">
        <v>13338</v>
      </c>
      <c r="F4137" t="s">
        <v>4</v>
      </c>
      <c r="G4137" s="2">
        <v>42989</v>
      </c>
      <c r="I4137" s="1">
        <v>855138</v>
      </c>
      <c r="J4137" s="1">
        <v>855138</v>
      </c>
      <c r="K4137" s="1">
        <v>347991.1</v>
      </c>
    </row>
    <row r="4138" spans="1:11" x14ac:dyDescent="0.25">
      <c r="A4138" t="s">
        <v>14191</v>
      </c>
      <c r="B4138" t="s">
        <v>14190</v>
      </c>
      <c r="C4138" t="s">
        <v>14189</v>
      </c>
      <c r="D4138" t="s">
        <v>14188</v>
      </c>
      <c r="E4138" t="s">
        <v>13338</v>
      </c>
      <c r="F4138" t="s">
        <v>10658</v>
      </c>
      <c r="G4138" s="2">
        <v>42991</v>
      </c>
      <c r="H4138" s="1">
        <v>27508</v>
      </c>
      <c r="I4138" s="1">
        <v>22773</v>
      </c>
      <c r="J4138" s="1">
        <v>22773</v>
      </c>
      <c r="K4138" s="1">
        <v>10700.4</v>
      </c>
    </row>
    <row r="4139" spans="1:11" x14ac:dyDescent="0.25">
      <c r="A4139" t="s">
        <v>14187</v>
      </c>
      <c r="B4139" t="s">
        <v>14186</v>
      </c>
      <c r="C4139" t="s">
        <v>14185</v>
      </c>
      <c r="D4139" t="s">
        <v>14184</v>
      </c>
      <c r="E4139" t="s">
        <v>13338</v>
      </c>
      <c r="F4139" t="s">
        <v>10658</v>
      </c>
      <c r="G4139" s="2">
        <v>42968</v>
      </c>
      <c r="H4139" s="1">
        <v>44740</v>
      </c>
      <c r="I4139" s="1">
        <v>43247</v>
      </c>
      <c r="J4139" s="1">
        <v>43247</v>
      </c>
      <c r="K4139" s="1">
        <v>21623.5</v>
      </c>
    </row>
    <row r="4140" spans="1:11" x14ac:dyDescent="0.25">
      <c r="A4140" t="s">
        <v>14183</v>
      </c>
      <c r="B4140" t="s">
        <v>14182</v>
      </c>
      <c r="C4140" t="s">
        <v>14181</v>
      </c>
      <c r="D4140" t="s">
        <v>14180</v>
      </c>
      <c r="E4140" t="s">
        <v>13338</v>
      </c>
      <c r="F4140" t="s">
        <v>10658</v>
      </c>
      <c r="G4140" s="2">
        <v>42999</v>
      </c>
      <c r="H4140" s="1">
        <v>39906</v>
      </c>
      <c r="I4140" s="1">
        <v>39727</v>
      </c>
      <c r="J4140" s="1">
        <v>39727</v>
      </c>
      <c r="K4140" s="1">
        <v>19863.5</v>
      </c>
    </row>
    <row r="4141" spans="1:11" x14ac:dyDescent="0.25">
      <c r="A4141" t="s">
        <v>14179</v>
      </c>
      <c r="B4141" t="s">
        <v>14178</v>
      </c>
      <c r="C4141" t="s">
        <v>14177</v>
      </c>
      <c r="D4141" t="s">
        <v>14176</v>
      </c>
      <c r="E4141" t="s">
        <v>13338</v>
      </c>
      <c r="F4141" t="s">
        <v>4</v>
      </c>
      <c r="G4141" s="2">
        <v>42963</v>
      </c>
      <c r="H4141" s="1">
        <v>1714</v>
      </c>
      <c r="J4141" s="1">
        <v>1714</v>
      </c>
      <c r="K4141" s="1">
        <v>857</v>
      </c>
    </row>
    <row r="4142" spans="1:11" x14ac:dyDescent="0.25">
      <c r="A4142" t="s">
        <v>14175</v>
      </c>
      <c r="B4142" t="s">
        <v>14174</v>
      </c>
      <c r="C4142" t="s">
        <v>14173</v>
      </c>
      <c r="D4142" t="s">
        <v>14172</v>
      </c>
      <c r="E4142" t="s">
        <v>13338</v>
      </c>
      <c r="F4142" t="s">
        <v>10658</v>
      </c>
      <c r="G4142" s="2">
        <v>43025</v>
      </c>
      <c r="H4142" s="1">
        <v>236094</v>
      </c>
      <c r="I4142" s="1">
        <v>235999</v>
      </c>
      <c r="J4142" s="1">
        <v>235999</v>
      </c>
      <c r="K4142" s="1">
        <v>117999.5</v>
      </c>
    </row>
    <row r="4143" spans="1:11" x14ac:dyDescent="0.25">
      <c r="A4143" t="s">
        <v>14171</v>
      </c>
      <c r="B4143" t="s">
        <v>14170</v>
      </c>
      <c r="C4143" t="s">
        <v>14169</v>
      </c>
      <c r="D4143" t="s">
        <v>14168</v>
      </c>
      <c r="E4143" t="s">
        <v>13338</v>
      </c>
      <c r="F4143" t="s">
        <v>10658</v>
      </c>
      <c r="G4143" s="2">
        <v>43025</v>
      </c>
      <c r="H4143" s="1">
        <v>40972</v>
      </c>
      <c r="I4143" s="1">
        <v>38504</v>
      </c>
      <c r="J4143" s="1">
        <v>38504</v>
      </c>
      <c r="K4143" s="1">
        <v>15401.6</v>
      </c>
    </row>
    <row r="4144" spans="1:11" x14ac:dyDescent="0.25">
      <c r="A4144" t="s">
        <v>14167</v>
      </c>
      <c r="B4144" t="s">
        <v>14166</v>
      </c>
      <c r="C4144" t="s">
        <v>14165</v>
      </c>
      <c r="D4144" t="s">
        <v>14164</v>
      </c>
      <c r="E4144" t="s">
        <v>13338</v>
      </c>
      <c r="F4144" t="s">
        <v>10658</v>
      </c>
      <c r="G4144" s="2">
        <v>42957</v>
      </c>
      <c r="H4144" s="1">
        <v>18480</v>
      </c>
      <c r="I4144" s="1">
        <v>18388</v>
      </c>
      <c r="J4144" s="1">
        <v>18388</v>
      </c>
      <c r="K4144" s="1">
        <v>9194</v>
      </c>
    </row>
    <row r="4145" spans="1:11" x14ac:dyDescent="0.25">
      <c r="A4145" t="s">
        <v>14163</v>
      </c>
      <c r="B4145" t="s">
        <v>14162</v>
      </c>
      <c r="C4145" t="s">
        <v>3340</v>
      </c>
      <c r="D4145" t="s">
        <v>3339</v>
      </c>
      <c r="E4145" t="s">
        <v>13338</v>
      </c>
      <c r="F4145" t="s">
        <v>4</v>
      </c>
      <c r="G4145" s="2">
        <v>42970</v>
      </c>
      <c r="H4145" s="1">
        <v>5539</v>
      </c>
      <c r="I4145" s="1">
        <v>5349</v>
      </c>
      <c r="J4145" s="1">
        <v>5349</v>
      </c>
      <c r="K4145" s="1">
        <v>2674.5</v>
      </c>
    </row>
    <row r="4146" spans="1:11" x14ac:dyDescent="0.25">
      <c r="A4146" t="s">
        <v>14161</v>
      </c>
      <c r="B4146" t="s">
        <v>14160</v>
      </c>
      <c r="C4146" t="s">
        <v>14159</v>
      </c>
      <c r="D4146" t="s">
        <v>14158</v>
      </c>
      <c r="E4146" t="s">
        <v>13338</v>
      </c>
      <c r="F4146" t="s">
        <v>10658</v>
      </c>
      <c r="G4146" s="2">
        <v>42989</v>
      </c>
      <c r="I4146" s="1">
        <v>29581</v>
      </c>
      <c r="J4146" s="1">
        <v>29581</v>
      </c>
      <c r="K4146" s="1">
        <v>11832.4</v>
      </c>
    </row>
    <row r="4147" spans="1:11" x14ac:dyDescent="0.25">
      <c r="A4147" t="s">
        <v>14157</v>
      </c>
      <c r="B4147" t="s">
        <v>14156</v>
      </c>
      <c r="C4147" t="s">
        <v>14155</v>
      </c>
      <c r="D4147" t="s">
        <v>14154</v>
      </c>
      <c r="E4147" t="s">
        <v>13338</v>
      </c>
      <c r="F4147" t="s">
        <v>4</v>
      </c>
      <c r="G4147" s="2">
        <v>42989</v>
      </c>
      <c r="I4147" s="1">
        <v>363437</v>
      </c>
      <c r="J4147" s="1">
        <v>363437</v>
      </c>
      <c r="K4147" s="1">
        <v>154000</v>
      </c>
    </row>
    <row r="4148" spans="1:11" x14ac:dyDescent="0.25">
      <c r="A4148" t="s">
        <v>14153</v>
      </c>
      <c r="B4148" t="s">
        <v>14152</v>
      </c>
      <c r="C4148" t="s">
        <v>1244</v>
      </c>
      <c r="D4148" t="s">
        <v>1243</v>
      </c>
      <c r="E4148" t="s">
        <v>13338</v>
      </c>
      <c r="F4148" t="s">
        <v>10658</v>
      </c>
      <c r="G4148" s="2">
        <v>42873</v>
      </c>
      <c r="H4148" s="1">
        <v>65870</v>
      </c>
      <c r="I4148" s="1">
        <v>59852</v>
      </c>
      <c r="J4148" s="1">
        <v>59852</v>
      </c>
      <c r="K4148" s="1">
        <v>29926</v>
      </c>
    </row>
    <row r="4149" spans="1:11" x14ac:dyDescent="0.25">
      <c r="A4149" t="s">
        <v>14151</v>
      </c>
      <c r="B4149" t="s">
        <v>14150</v>
      </c>
      <c r="C4149" t="s">
        <v>14149</v>
      </c>
      <c r="D4149" t="s">
        <v>14148</v>
      </c>
      <c r="E4149" t="s">
        <v>13338</v>
      </c>
      <c r="F4149" t="s">
        <v>10658</v>
      </c>
      <c r="G4149" s="2">
        <v>42969</v>
      </c>
      <c r="H4149" s="1">
        <v>5029</v>
      </c>
      <c r="I4149" s="1">
        <v>4849</v>
      </c>
      <c r="J4149" s="1">
        <v>4849</v>
      </c>
      <c r="K4149" s="1">
        <v>2424.5</v>
      </c>
    </row>
    <row r="4150" spans="1:11" x14ac:dyDescent="0.25">
      <c r="A4150" t="s">
        <v>14147</v>
      </c>
      <c r="B4150" t="s">
        <v>14146</v>
      </c>
      <c r="C4150" t="s">
        <v>14145</v>
      </c>
      <c r="D4150" t="s">
        <v>14144</v>
      </c>
      <c r="E4150" t="s">
        <v>13338</v>
      </c>
      <c r="F4150" t="s">
        <v>10658</v>
      </c>
      <c r="G4150" s="2">
        <v>42977</v>
      </c>
      <c r="H4150" s="1">
        <v>61077</v>
      </c>
      <c r="I4150" s="1">
        <v>56464</v>
      </c>
      <c r="J4150" s="1">
        <v>56464</v>
      </c>
      <c r="K4150" s="1">
        <v>28232</v>
      </c>
    </row>
    <row r="4151" spans="1:11" x14ac:dyDescent="0.25">
      <c r="A4151" t="s">
        <v>14143</v>
      </c>
      <c r="B4151" t="s">
        <v>14142</v>
      </c>
      <c r="C4151" t="s">
        <v>5675</v>
      </c>
      <c r="D4151" t="s">
        <v>5674</v>
      </c>
      <c r="E4151" t="s">
        <v>13338</v>
      </c>
      <c r="F4151" t="s">
        <v>10658</v>
      </c>
      <c r="G4151" s="2">
        <v>43004</v>
      </c>
      <c r="H4151" s="1">
        <v>25094</v>
      </c>
      <c r="I4151" s="1">
        <v>21347</v>
      </c>
      <c r="J4151" s="1">
        <v>21347</v>
      </c>
      <c r="K4151" s="1">
        <v>10673.5</v>
      </c>
    </row>
    <row r="4152" spans="1:11" x14ac:dyDescent="0.25">
      <c r="A4152" t="s">
        <v>14141</v>
      </c>
      <c r="B4152" t="s">
        <v>14140</v>
      </c>
      <c r="C4152" t="s">
        <v>14139</v>
      </c>
      <c r="D4152" t="s">
        <v>14138</v>
      </c>
      <c r="E4152" t="s">
        <v>13338</v>
      </c>
      <c r="F4152" t="s">
        <v>10658</v>
      </c>
      <c r="G4152" s="2">
        <v>43025</v>
      </c>
      <c r="H4152" s="1">
        <v>272498</v>
      </c>
      <c r="I4152" s="1">
        <v>272385</v>
      </c>
      <c r="J4152" s="1">
        <v>272385</v>
      </c>
      <c r="K4152" s="1">
        <v>136192.5</v>
      </c>
    </row>
    <row r="4153" spans="1:11" x14ac:dyDescent="0.25">
      <c r="A4153" t="s">
        <v>14137</v>
      </c>
      <c r="B4153" t="s">
        <v>14136</v>
      </c>
      <c r="C4153" t="s">
        <v>14135</v>
      </c>
      <c r="D4153" t="s">
        <v>14134</v>
      </c>
      <c r="E4153" t="s">
        <v>13338</v>
      </c>
      <c r="F4153" t="s">
        <v>10658</v>
      </c>
      <c r="G4153" s="2">
        <v>42957</v>
      </c>
      <c r="H4153" s="1">
        <v>2860</v>
      </c>
      <c r="I4153" s="1">
        <v>2765</v>
      </c>
      <c r="J4153" s="1">
        <v>2765</v>
      </c>
      <c r="K4153" s="1">
        <v>1382.5</v>
      </c>
    </row>
    <row r="4154" spans="1:11" x14ac:dyDescent="0.25">
      <c r="A4154" t="s">
        <v>14133</v>
      </c>
      <c r="B4154" t="s">
        <v>14132</v>
      </c>
      <c r="C4154" t="s">
        <v>14131</v>
      </c>
      <c r="D4154" t="s">
        <v>14130</v>
      </c>
      <c r="E4154" t="s">
        <v>13338</v>
      </c>
      <c r="F4154" t="s">
        <v>10658</v>
      </c>
      <c r="G4154" s="2">
        <v>42991</v>
      </c>
      <c r="I4154" s="1">
        <v>47090</v>
      </c>
      <c r="J4154" s="1">
        <v>47090</v>
      </c>
      <c r="K4154" s="1">
        <v>19727.599999999999</v>
      </c>
    </row>
    <row r="4155" spans="1:11" x14ac:dyDescent="0.25">
      <c r="A4155" t="s">
        <v>14129</v>
      </c>
      <c r="B4155" t="s">
        <v>14128</v>
      </c>
      <c r="C4155" t="s">
        <v>1820</v>
      </c>
      <c r="D4155" t="s">
        <v>1819</v>
      </c>
      <c r="E4155" t="s">
        <v>13338</v>
      </c>
      <c r="F4155" t="s">
        <v>10658</v>
      </c>
      <c r="G4155" s="2">
        <v>42955</v>
      </c>
      <c r="I4155" s="1">
        <v>228123</v>
      </c>
      <c r="J4155" s="1">
        <v>228123</v>
      </c>
      <c r="K4155" s="1">
        <v>114061.5</v>
      </c>
    </row>
    <row r="4156" spans="1:11" x14ac:dyDescent="0.25">
      <c r="A4156" t="s">
        <v>14127</v>
      </c>
      <c r="B4156" t="s">
        <v>14126</v>
      </c>
      <c r="C4156" t="s">
        <v>1200</v>
      </c>
      <c r="D4156" t="s">
        <v>1199</v>
      </c>
      <c r="E4156" t="s">
        <v>13338</v>
      </c>
      <c r="F4156" t="s">
        <v>10658</v>
      </c>
      <c r="G4156" s="2">
        <v>42860</v>
      </c>
      <c r="H4156" s="1">
        <v>597662</v>
      </c>
      <c r="I4156" s="1">
        <v>613478</v>
      </c>
      <c r="J4156" s="1">
        <v>613478</v>
      </c>
      <c r="K4156" s="1">
        <v>258926.4</v>
      </c>
    </row>
    <row r="4157" spans="1:11" x14ac:dyDescent="0.25">
      <c r="A4157" t="s">
        <v>14125</v>
      </c>
      <c r="B4157" t="s">
        <v>14124</v>
      </c>
      <c r="C4157" t="s">
        <v>12116</v>
      </c>
      <c r="D4157" t="s">
        <v>12115</v>
      </c>
      <c r="E4157" t="s">
        <v>13338</v>
      </c>
      <c r="F4157" t="s">
        <v>10658</v>
      </c>
      <c r="G4157" s="2">
        <v>43025</v>
      </c>
      <c r="H4157" s="1">
        <v>890223</v>
      </c>
      <c r="I4157" s="1">
        <v>770161</v>
      </c>
      <c r="J4157" s="1">
        <v>770161</v>
      </c>
      <c r="K4157" s="1">
        <v>313700.2</v>
      </c>
    </row>
    <row r="4158" spans="1:11" x14ac:dyDescent="0.25">
      <c r="A4158" t="s">
        <v>14123</v>
      </c>
      <c r="B4158" t="s">
        <v>14122</v>
      </c>
      <c r="C4158" t="s">
        <v>14121</v>
      </c>
      <c r="D4158" t="s">
        <v>14120</v>
      </c>
      <c r="E4158" t="s">
        <v>13338</v>
      </c>
      <c r="F4158" t="s">
        <v>10658</v>
      </c>
      <c r="G4158" s="2">
        <v>42860</v>
      </c>
      <c r="H4158" s="1">
        <v>84161</v>
      </c>
      <c r="I4158" s="1">
        <v>80464</v>
      </c>
      <c r="J4158" s="1">
        <v>80464</v>
      </c>
      <c r="K4158" s="1">
        <v>40232</v>
      </c>
    </row>
    <row r="4159" spans="1:11" x14ac:dyDescent="0.25">
      <c r="A4159" t="s">
        <v>14119</v>
      </c>
      <c r="B4159" t="s">
        <v>14118</v>
      </c>
      <c r="C4159" t="s">
        <v>1416</v>
      </c>
      <c r="D4159" t="s">
        <v>1415</v>
      </c>
      <c r="E4159" t="s">
        <v>13338</v>
      </c>
      <c r="F4159" t="s">
        <v>4</v>
      </c>
      <c r="G4159" s="2">
        <v>42969</v>
      </c>
      <c r="H4159" s="1">
        <v>6555</v>
      </c>
      <c r="J4159" s="1">
        <v>6555</v>
      </c>
      <c r="K4159" s="1">
        <v>3277.5</v>
      </c>
    </row>
    <row r="4160" spans="1:11" x14ac:dyDescent="0.25">
      <c r="A4160" t="s">
        <v>14117</v>
      </c>
      <c r="B4160" t="s">
        <v>14116</v>
      </c>
      <c r="C4160" t="s">
        <v>14115</v>
      </c>
      <c r="D4160" t="s">
        <v>14114</v>
      </c>
      <c r="E4160" t="s">
        <v>13338</v>
      </c>
      <c r="F4160" t="s">
        <v>10658</v>
      </c>
      <c r="G4160" s="2">
        <v>42830</v>
      </c>
      <c r="H4160" s="1">
        <v>110762</v>
      </c>
      <c r="I4160" s="1">
        <v>84608</v>
      </c>
      <c r="J4160" s="1">
        <v>84608</v>
      </c>
      <c r="K4160" s="1">
        <v>42304</v>
      </c>
    </row>
    <row r="4161" spans="1:11" x14ac:dyDescent="0.25">
      <c r="A4161" t="s">
        <v>14113</v>
      </c>
      <c r="B4161" t="s">
        <v>14112</v>
      </c>
      <c r="C4161" t="s">
        <v>651</v>
      </c>
      <c r="D4161" t="s">
        <v>650</v>
      </c>
      <c r="E4161" t="s">
        <v>13338</v>
      </c>
      <c r="F4161" t="s">
        <v>10658</v>
      </c>
      <c r="G4161" s="2">
        <v>43011</v>
      </c>
      <c r="H4161" s="1">
        <v>726179</v>
      </c>
      <c r="I4161" s="1">
        <v>712179</v>
      </c>
      <c r="J4161" s="1">
        <v>712179</v>
      </c>
      <c r="K4161" s="1">
        <v>287671.59999999998</v>
      </c>
    </row>
    <row r="4162" spans="1:11" x14ac:dyDescent="0.25">
      <c r="A4162" t="s">
        <v>14111</v>
      </c>
      <c r="B4162" t="s">
        <v>14110</v>
      </c>
      <c r="C4162" t="s">
        <v>14109</v>
      </c>
      <c r="D4162" t="s">
        <v>14108</v>
      </c>
      <c r="E4162" t="s">
        <v>13338</v>
      </c>
      <c r="F4162" t="s">
        <v>4</v>
      </c>
      <c r="G4162" s="2">
        <v>43005</v>
      </c>
      <c r="I4162" s="1">
        <v>25516</v>
      </c>
      <c r="J4162" s="1">
        <v>25516</v>
      </c>
      <c r="K4162" s="1">
        <v>12758</v>
      </c>
    </row>
    <row r="4163" spans="1:11" x14ac:dyDescent="0.25">
      <c r="A4163" t="s">
        <v>14107</v>
      </c>
      <c r="B4163" t="s">
        <v>14106</v>
      </c>
      <c r="C4163" t="s">
        <v>14105</v>
      </c>
      <c r="D4163" t="s">
        <v>14104</v>
      </c>
      <c r="E4163" t="s">
        <v>13338</v>
      </c>
      <c r="F4163" t="s">
        <v>10658</v>
      </c>
      <c r="G4163" s="2">
        <v>43005</v>
      </c>
      <c r="I4163" s="1">
        <v>30541</v>
      </c>
      <c r="J4163" s="1">
        <v>30541</v>
      </c>
      <c r="K4163" s="1">
        <v>15270.5</v>
      </c>
    </row>
    <row r="4164" spans="1:11" x14ac:dyDescent="0.25">
      <c r="A4164" t="s">
        <v>14103</v>
      </c>
      <c r="B4164" t="s">
        <v>14102</v>
      </c>
      <c r="C4164" t="s">
        <v>14101</v>
      </c>
      <c r="D4164" t="s">
        <v>14100</v>
      </c>
      <c r="E4164" t="s">
        <v>13338</v>
      </c>
      <c r="F4164" t="s">
        <v>10658</v>
      </c>
      <c r="G4164" s="2">
        <v>42971</v>
      </c>
      <c r="H4164" s="1">
        <v>24262</v>
      </c>
      <c r="I4164" s="1">
        <v>23452</v>
      </c>
      <c r="J4164" s="1">
        <v>23452</v>
      </c>
      <c r="K4164" s="1">
        <v>11726</v>
      </c>
    </row>
    <row r="4165" spans="1:11" x14ac:dyDescent="0.25">
      <c r="A4165" t="s">
        <v>14099</v>
      </c>
      <c r="B4165" t="s">
        <v>14098</v>
      </c>
      <c r="C4165" t="s">
        <v>14097</v>
      </c>
      <c r="D4165" t="s">
        <v>14096</v>
      </c>
      <c r="E4165" t="s">
        <v>13338</v>
      </c>
      <c r="F4165" t="s">
        <v>4</v>
      </c>
      <c r="G4165" s="2">
        <v>42955</v>
      </c>
      <c r="H4165" s="1">
        <v>788098</v>
      </c>
      <c r="J4165" s="1">
        <v>788098</v>
      </c>
      <c r="K4165" s="1">
        <v>315239.2</v>
      </c>
    </row>
    <row r="4166" spans="1:11" x14ac:dyDescent="0.25">
      <c r="A4166" t="s">
        <v>14095</v>
      </c>
      <c r="B4166" t="s">
        <v>14094</v>
      </c>
      <c r="C4166" t="s">
        <v>14093</v>
      </c>
      <c r="D4166" t="s">
        <v>14092</v>
      </c>
      <c r="E4166" t="s">
        <v>13338</v>
      </c>
      <c r="F4166" t="s">
        <v>10658</v>
      </c>
      <c r="G4166" s="2">
        <v>42830</v>
      </c>
      <c r="H4166" s="1">
        <v>59790</v>
      </c>
      <c r="I4166" s="1">
        <v>59491</v>
      </c>
      <c r="J4166" s="1">
        <v>59491</v>
      </c>
      <c r="K4166" s="1">
        <v>29745.5</v>
      </c>
    </row>
    <row r="4167" spans="1:11" x14ac:dyDescent="0.25">
      <c r="A4167" t="s">
        <v>14091</v>
      </c>
      <c r="B4167" t="s">
        <v>14090</v>
      </c>
      <c r="C4167" t="s">
        <v>10035</v>
      </c>
      <c r="D4167" t="s">
        <v>10034</v>
      </c>
      <c r="E4167" t="s">
        <v>13338</v>
      </c>
      <c r="F4167" t="s">
        <v>10658</v>
      </c>
      <c r="G4167" s="2">
        <v>43012</v>
      </c>
      <c r="I4167" s="1">
        <v>37732</v>
      </c>
      <c r="J4167" s="1">
        <v>37732</v>
      </c>
      <c r="K4167" s="1">
        <v>18866</v>
      </c>
    </row>
    <row r="4168" spans="1:11" x14ac:dyDescent="0.25">
      <c r="A4168" t="s">
        <v>14089</v>
      </c>
      <c r="B4168" t="s">
        <v>14088</v>
      </c>
      <c r="C4168" t="s">
        <v>14087</v>
      </c>
      <c r="D4168" t="s">
        <v>14086</v>
      </c>
      <c r="E4168" t="s">
        <v>13338</v>
      </c>
      <c r="F4168" t="s">
        <v>10658</v>
      </c>
      <c r="G4168" s="2">
        <v>43011</v>
      </c>
      <c r="H4168" s="1">
        <v>21332</v>
      </c>
      <c r="I4168" s="1">
        <v>18621</v>
      </c>
      <c r="J4168" s="1">
        <v>18621</v>
      </c>
      <c r="K4168" s="1">
        <v>9310.5</v>
      </c>
    </row>
    <row r="4169" spans="1:11" x14ac:dyDescent="0.25">
      <c r="A4169" t="s">
        <v>14085</v>
      </c>
      <c r="B4169" t="s">
        <v>14084</v>
      </c>
      <c r="C4169" t="s">
        <v>1816</v>
      </c>
      <c r="D4169" t="s">
        <v>1815</v>
      </c>
      <c r="E4169" t="s">
        <v>13338</v>
      </c>
      <c r="F4169" t="s">
        <v>10658</v>
      </c>
      <c r="G4169" s="2">
        <v>42977</v>
      </c>
      <c r="H4169" s="1">
        <v>2115666</v>
      </c>
      <c r="I4169" s="1">
        <v>2084316</v>
      </c>
      <c r="J4169" s="1">
        <v>2084316</v>
      </c>
      <c r="K4169" s="1">
        <v>885138.7</v>
      </c>
    </row>
    <row r="4170" spans="1:11" x14ac:dyDescent="0.25">
      <c r="A4170" t="s">
        <v>14083</v>
      </c>
      <c r="B4170" t="s">
        <v>14082</v>
      </c>
      <c r="C4170" t="s">
        <v>14081</v>
      </c>
      <c r="D4170" t="s">
        <v>14080</v>
      </c>
      <c r="E4170" t="s">
        <v>13338</v>
      </c>
      <c r="F4170" t="s">
        <v>10658</v>
      </c>
      <c r="G4170" s="2">
        <v>43003</v>
      </c>
      <c r="H4170" s="1">
        <v>913741</v>
      </c>
      <c r="I4170" s="1">
        <v>1041397</v>
      </c>
      <c r="J4170" s="1">
        <v>1041397</v>
      </c>
      <c r="K4170" s="1">
        <v>425039.7</v>
      </c>
    </row>
    <row r="4171" spans="1:11" x14ac:dyDescent="0.25">
      <c r="A4171" t="s">
        <v>14079</v>
      </c>
      <c r="B4171" t="s">
        <v>14078</v>
      </c>
      <c r="C4171" t="s">
        <v>182</v>
      </c>
      <c r="D4171" t="s">
        <v>181</v>
      </c>
      <c r="E4171" t="s">
        <v>13338</v>
      </c>
      <c r="F4171" t="s">
        <v>4</v>
      </c>
      <c r="G4171" s="2">
        <v>42991</v>
      </c>
      <c r="H4171" s="1">
        <v>455740</v>
      </c>
      <c r="J4171" s="1">
        <v>455740</v>
      </c>
      <c r="K4171" s="1">
        <v>193101.8</v>
      </c>
    </row>
    <row r="4172" spans="1:11" x14ac:dyDescent="0.25">
      <c r="A4172" t="s">
        <v>14077</v>
      </c>
      <c r="B4172" t="s">
        <v>14076</v>
      </c>
      <c r="C4172" t="s">
        <v>3616</v>
      </c>
      <c r="D4172" t="s">
        <v>3615</v>
      </c>
      <c r="E4172" t="s">
        <v>13338</v>
      </c>
      <c r="F4172" t="s">
        <v>10658</v>
      </c>
      <c r="G4172" s="2">
        <v>42977</v>
      </c>
      <c r="H4172" s="1">
        <v>14206</v>
      </c>
      <c r="I4172" s="1">
        <v>14179</v>
      </c>
      <c r="J4172" s="1">
        <v>14179</v>
      </c>
      <c r="K4172" s="1">
        <v>5671.6</v>
      </c>
    </row>
    <row r="4173" spans="1:11" x14ac:dyDescent="0.25">
      <c r="A4173" t="s">
        <v>14075</v>
      </c>
      <c r="B4173" t="s">
        <v>14074</v>
      </c>
      <c r="C4173" t="s">
        <v>14073</v>
      </c>
      <c r="D4173" t="s">
        <v>14072</v>
      </c>
      <c r="E4173" t="s">
        <v>13338</v>
      </c>
      <c r="F4173" t="s">
        <v>10658</v>
      </c>
      <c r="G4173" s="2">
        <v>42830</v>
      </c>
      <c r="H4173" s="1">
        <v>71502</v>
      </c>
      <c r="I4173" s="1">
        <v>63718</v>
      </c>
      <c r="J4173" s="1">
        <v>63718</v>
      </c>
      <c r="K4173" s="1">
        <v>31859</v>
      </c>
    </row>
    <row r="4174" spans="1:11" x14ac:dyDescent="0.25">
      <c r="A4174" t="s">
        <v>14071</v>
      </c>
      <c r="B4174" t="s">
        <v>14070</v>
      </c>
      <c r="C4174" t="s">
        <v>14069</v>
      </c>
      <c r="D4174" t="s">
        <v>14068</v>
      </c>
      <c r="E4174" t="s">
        <v>13338</v>
      </c>
      <c r="F4174" t="s">
        <v>4</v>
      </c>
      <c r="G4174" s="2">
        <v>43034</v>
      </c>
      <c r="I4174" s="1">
        <v>2402</v>
      </c>
      <c r="J4174" s="1">
        <v>2402</v>
      </c>
      <c r="K4174" s="1">
        <v>1201</v>
      </c>
    </row>
    <row r="4175" spans="1:11" x14ac:dyDescent="0.25">
      <c r="A4175" t="s">
        <v>14067</v>
      </c>
      <c r="B4175" t="s">
        <v>14066</v>
      </c>
      <c r="C4175" t="s">
        <v>3209</v>
      </c>
      <c r="D4175" t="s">
        <v>3208</v>
      </c>
      <c r="E4175" t="s">
        <v>13338</v>
      </c>
      <c r="F4175" t="s">
        <v>10658</v>
      </c>
      <c r="G4175" s="2">
        <v>42989</v>
      </c>
      <c r="I4175" s="1">
        <v>395020</v>
      </c>
      <c r="J4175" s="1">
        <v>395020</v>
      </c>
      <c r="K4175" s="1">
        <v>158008</v>
      </c>
    </row>
    <row r="4176" spans="1:11" x14ac:dyDescent="0.25">
      <c r="A4176" t="s">
        <v>14065</v>
      </c>
      <c r="B4176" t="s">
        <v>14064</v>
      </c>
      <c r="C4176" t="s">
        <v>14063</v>
      </c>
      <c r="D4176" t="s">
        <v>14062</v>
      </c>
      <c r="E4176" t="s">
        <v>13338</v>
      </c>
      <c r="F4176" t="s">
        <v>4</v>
      </c>
      <c r="G4176" s="2">
        <v>42950</v>
      </c>
      <c r="H4176" s="1">
        <v>18426</v>
      </c>
      <c r="I4176" s="1">
        <v>18146</v>
      </c>
      <c r="J4176" s="1">
        <v>18146</v>
      </c>
      <c r="K4176" s="1">
        <v>7605.6</v>
      </c>
    </row>
    <row r="4177" spans="1:11" x14ac:dyDescent="0.25">
      <c r="A4177" t="s">
        <v>14061</v>
      </c>
      <c r="B4177" t="s">
        <v>14060</v>
      </c>
      <c r="C4177" t="s">
        <v>14059</v>
      </c>
      <c r="D4177" t="s">
        <v>14058</v>
      </c>
      <c r="E4177" t="s">
        <v>13338</v>
      </c>
      <c r="F4177" t="s">
        <v>10658</v>
      </c>
      <c r="G4177" s="2">
        <v>42860</v>
      </c>
      <c r="H4177" s="1">
        <v>8190</v>
      </c>
      <c r="I4177" s="1">
        <v>7079</v>
      </c>
      <c r="J4177" s="1">
        <v>7079</v>
      </c>
      <c r="K4177" s="1">
        <v>3539.5</v>
      </c>
    </row>
    <row r="4178" spans="1:11" x14ac:dyDescent="0.25">
      <c r="A4178" t="s">
        <v>14057</v>
      </c>
      <c r="B4178" t="s">
        <v>14056</v>
      </c>
      <c r="C4178" t="s">
        <v>14055</v>
      </c>
      <c r="D4178" t="s">
        <v>14054</v>
      </c>
      <c r="E4178" t="s">
        <v>13338</v>
      </c>
      <c r="F4178" t="s">
        <v>10658</v>
      </c>
      <c r="G4178" s="2">
        <v>42860</v>
      </c>
      <c r="H4178" s="1">
        <v>7534</v>
      </c>
      <c r="I4178" s="1">
        <v>7383</v>
      </c>
      <c r="J4178" s="1">
        <v>7383</v>
      </c>
      <c r="K4178" s="1">
        <v>3691.5</v>
      </c>
    </row>
    <row r="4179" spans="1:11" x14ac:dyDescent="0.25">
      <c r="A4179" t="s">
        <v>14053</v>
      </c>
      <c r="B4179" t="s">
        <v>14052</v>
      </c>
      <c r="C4179" t="s">
        <v>9375</v>
      </c>
      <c r="D4179" t="s">
        <v>9374</v>
      </c>
      <c r="E4179" t="s">
        <v>13338</v>
      </c>
      <c r="F4179" t="s">
        <v>10658</v>
      </c>
      <c r="G4179" s="2">
        <v>42860</v>
      </c>
      <c r="H4179" s="1">
        <v>30219</v>
      </c>
      <c r="I4179" s="1">
        <v>29615</v>
      </c>
      <c r="J4179" s="1">
        <v>29615</v>
      </c>
      <c r="K4179" s="1">
        <v>14807.5</v>
      </c>
    </row>
    <row r="4180" spans="1:11" x14ac:dyDescent="0.25">
      <c r="A4180" t="s">
        <v>14051</v>
      </c>
      <c r="B4180" t="s">
        <v>14050</v>
      </c>
      <c r="C4180" t="s">
        <v>14049</v>
      </c>
      <c r="D4180" t="s">
        <v>14048</v>
      </c>
      <c r="E4180" t="s">
        <v>13338</v>
      </c>
      <c r="F4180" t="s">
        <v>10658</v>
      </c>
      <c r="G4180" s="2">
        <v>42999</v>
      </c>
      <c r="H4180" s="1">
        <v>348784</v>
      </c>
      <c r="I4180" s="1">
        <v>348559</v>
      </c>
      <c r="J4180" s="1">
        <v>348559</v>
      </c>
      <c r="K4180" s="1">
        <v>139423.6</v>
      </c>
    </row>
    <row r="4181" spans="1:11" x14ac:dyDescent="0.25">
      <c r="A4181" t="s">
        <v>14047</v>
      </c>
      <c r="B4181" t="s">
        <v>14046</v>
      </c>
      <c r="C4181" t="s">
        <v>5645</v>
      </c>
      <c r="D4181" t="s">
        <v>5644</v>
      </c>
      <c r="E4181" t="s">
        <v>13338</v>
      </c>
      <c r="F4181" t="s">
        <v>10658</v>
      </c>
      <c r="G4181" s="2">
        <v>42894</v>
      </c>
      <c r="H4181" s="1">
        <v>129300</v>
      </c>
      <c r="I4181" s="1">
        <v>124987</v>
      </c>
      <c r="J4181" s="1">
        <v>124987</v>
      </c>
      <c r="K4181" s="1">
        <v>62493.5</v>
      </c>
    </row>
    <row r="4182" spans="1:11" x14ac:dyDescent="0.25">
      <c r="A4182" t="s">
        <v>14045</v>
      </c>
      <c r="B4182" t="s">
        <v>14044</v>
      </c>
      <c r="C4182" t="s">
        <v>14043</v>
      </c>
      <c r="D4182" t="s">
        <v>14042</v>
      </c>
      <c r="E4182" t="s">
        <v>13338</v>
      </c>
      <c r="F4182" t="s">
        <v>10658</v>
      </c>
      <c r="G4182" s="2">
        <v>42860</v>
      </c>
      <c r="H4182" s="1">
        <v>1868000</v>
      </c>
      <c r="I4182" s="1">
        <v>1799799</v>
      </c>
      <c r="J4182" s="1">
        <v>1799799</v>
      </c>
      <c r="K4182" s="1">
        <v>877898.5</v>
      </c>
    </row>
    <row r="4183" spans="1:11" x14ac:dyDescent="0.25">
      <c r="A4183" t="s">
        <v>14041</v>
      </c>
      <c r="B4183" t="s">
        <v>14040</v>
      </c>
      <c r="C4183" t="s">
        <v>14039</v>
      </c>
      <c r="D4183" t="s">
        <v>14038</v>
      </c>
      <c r="E4183" t="s">
        <v>13338</v>
      </c>
      <c r="F4183" t="s">
        <v>10658</v>
      </c>
      <c r="G4183" s="2">
        <v>42970</v>
      </c>
      <c r="H4183" s="1">
        <v>2897</v>
      </c>
      <c r="I4183" s="1">
        <v>2839</v>
      </c>
      <c r="J4183" s="1">
        <v>2839</v>
      </c>
      <c r="K4183" s="1">
        <v>1419.5</v>
      </c>
    </row>
    <row r="4184" spans="1:11" x14ac:dyDescent="0.25">
      <c r="A4184" t="s">
        <v>14037</v>
      </c>
      <c r="B4184" t="s">
        <v>14036</v>
      </c>
      <c r="C4184" t="s">
        <v>14035</v>
      </c>
      <c r="D4184" t="s">
        <v>14034</v>
      </c>
      <c r="E4184" t="s">
        <v>13338</v>
      </c>
      <c r="F4184" t="s">
        <v>10658</v>
      </c>
      <c r="G4184" s="2">
        <v>42977</v>
      </c>
      <c r="H4184" s="1">
        <v>23830</v>
      </c>
      <c r="I4184" s="1">
        <v>23402</v>
      </c>
      <c r="J4184" s="1">
        <v>23402</v>
      </c>
      <c r="K4184" s="1">
        <v>11298.4</v>
      </c>
    </row>
    <row r="4185" spans="1:11" x14ac:dyDescent="0.25">
      <c r="A4185" t="s">
        <v>14033</v>
      </c>
      <c r="B4185" t="s">
        <v>14032</v>
      </c>
      <c r="C4185" t="s">
        <v>14031</v>
      </c>
      <c r="D4185" t="s">
        <v>14030</v>
      </c>
      <c r="E4185" t="s">
        <v>13338</v>
      </c>
      <c r="F4185" t="s">
        <v>10658</v>
      </c>
      <c r="G4185" s="2">
        <v>43031</v>
      </c>
      <c r="H4185" s="1">
        <v>25021</v>
      </c>
      <c r="I4185" s="1">
        <v>18743</v>
      </c>
      <c r="J4185" s="1">
        <v>18743</v>
      </c>
      <c r="K4185" s="1">
        <v>7943.3</v>
      </c>
    </row>
    <row r="4186" spans="1:11" x14ac:dyDescent="0.25">
      <c r="A4186" t="s">
        <v>14029</v>
      </c>
      <c r="B4186" t="s">
        <v>14028</v>
      </c>
      <c r="C4186" t="s">
        <v>7132</v>
      </c>
      <c r="D4186" t="s">
        <v>7131</v>
      </c>
      <c r="E4186" t="s">
        <v>13338</v>
      </c>
      <c r="F4186" t="s">
        <v>10658</v>
      </c>
      <c r="G4186" s="2">
        <v>42773</v>
      </c>
      <c r="H4186" s="1">
        <v>426275</v>
      </c>
      <c r="I4186" s="1">
        <v>424770</v>
      </c>
      <c r="J4186" s="1">
        <v>424770</v>
      </c>
      <c r="K4186" s="1">
        <v>168584.49</v>
      </c>
    </row>
    <row r="4187" spans="1:11" x14ac:dyDescent="0.25">
      <c r="A4187" t="s">
        <v>14027</v>
      </c>
      <c r="B4187" t="s">
        <v>14026</v>
      </c>
      <c r="C4187" t="s">
        <v>10784</v>
      </c>
      <c r="D4187" t="s">
        <v>10783</v>
      </c>
      <c r="E4187" t="s">
        <v>13338</v>
      </c>
      <c r="F4187" t="s">
        <v>10658</v>
      </c>
      <c r="G4187" s="2">
        <v>42860</v>
      </c>
      <c r="H4187" s="1">
        <v>162384</v>
      </c>
      <c r="I4187" s="1">
        <v>157622</v>
      </c>
      <c r="J4187" s="1">
        <v>157622</v>
      </c>
      <c r="K4187" s="1">
        <v>70637.899999999994</v>
      </c>
    </row>
    <row r="4188" spans="1:11" x14ac:dyDescent="0.25">
      <c r="A4188" t="s">
        <v>14025</v>
      </c>
      <c r="B4188" t="s">
        <v>14024</v>
      </c>
      <c r="C4188" t="s">
        <v>14023</v>
      </c>
      <c r="D4188" t="s">
        <v>14022</v>
      </c>
      <c r="E4188" t="s">
        <v>13338</v>
      </c>
      <c r="F4188" t="s">
        <v>10658</v>
      </c>
      <c r="G4188" s="2">
        <v>42830</v>
      </c>
      <c r="H4188" s="1">
        <v>523172</v>
      </c>
      <c r="I4188" s="1">
        <v>524108</v>
      </c>
      <c r="J4188" s="1">
        <v>524108</v>
      </c>
      <c r="K4188" s="1">
        <v>215190</v>
      </c>
    </row>
    <row r="4189" spans="1:11" x14ac:dyDescent="0.25">
      <c r="A4189" t="s">
        <v>14021</v>
      </c>
      <c r="B4189" t="s">
        <v>14020</v>
      </c>
      <c r="C4189" t="s">
        <v>2296</v>
      </c>
      <c r="D4189" t="s">
        <v>2295</v>
      </c>
      <c r="E4189" t="s">
        <v>13338</v>
      </c>
      <c r="F4189" t="s">
        <v>10658</v>
      </c>
      <c r="G4189" s="2">
        <v>42993</v>
      </c>
      <c r="I4189" s="1">
        <v>899489</v>
      </c>
      <c r="J4189" s="1">
        <v>899489</v>
      </c>
      <c r="K4189" s="1">
        <v>376049.9</v>
      </c>
    </row>
    <row r="4190" spans="1:11" x14ac:dyDescent="0.25">
      <c r="A4190" t="s">
        <v>14019</v>
      </c>
      <c r="B4190" t="s">
        <v>14018</v>
      </c>
      <c r="C4190" t="s">
        <v>14017</v>
      </c>
      <c r="D4190" t="s">
        <v>14016</v>
      </c>
      <c r="E4190" t="s">
        <v>13338</v>
      </c>
      <c r="F4190" t="s">
        <v>10658</v>
      </c>
      <c r="G4190" s="2">
        <v>42948</v>
      </c>
      <c r="H4190" s="1">
        <v>826492</v>
      </c>
      <c r="I4190" s="1">
        <v>774859</v>
      </c>
      <c r="J4190" s="1">
        <v>774859</v>
      </c>
      <c r="K4190" s="1">
        <v>387429.5</v>
      </c>
    </row>
    <row r="4191" spans="1:11" x14ac:dyDescent="0.25">
      <c r="A4191" t="s">
        <v>14015</v>
      </c>
      <c r="B4191" t="s">
        <v>14014</v>
      </c>
      <c r="C4191" t="s">
        <v>2146</v>
      </c>
      <c r="D4191" t="s">
        <v>2145</v>
      </c>
      <c r="E4191" t="s">
        <v>13338</v>
      </c>
      <c r="F4191" t="s">
        <v>10658</v>
      </c>
      <c r="G4191" s="2">
        <v>42963</v>
      </c>
      <c r="H4191" s="1">
        <v>2547188</v>
      </c>
      <c r="I4191" s="1">
        <v>2812707</v>
      </c>
      <c r="J4191" s="1">
        <v>2812707</v>
      </c>
      <c r="K4191" s="1">
        <v>1140849.8</v>
      </c>
    </row>
    <row r="4192" spans="1:11" x14ac:dyDescent="0.25">
      <c r="A4192" t="s">
        <v>14013</v>
      </c>
      <c r="B4192" t="s">
        <v>14012</v>
      </c>
      <c r="C4192" t="s">
        <v>14011</v>
      </c>
      <c r="D4192" t="s">
        <v>14010</v>
      </c>
      <c r="E4192" t="s">
        <v>13338</v>
      </c>
      <c r="F4192" t="s">
        <v>10658</v>
      </c>
      <c r="G4192" s="2">
        <v>42830</v>
      </c>
      <c r="H4192" s="1">
        <v>19231</v>
      </c>
      <c r="I4192" s="1">
        <v>18570</v>
      </c>
      <c r="J4192" s="1">
        <v>18570</v>
      </c>
      <c r="K4192" s="1">
        <v>9285</v>
      </c>
    </row>
    <row r="4193" spans="1:11" x14ac:dyDescent="0.25">
      <c r="A4193" t="s">
        <v>14009</v>
      </c>
      <c r="B4193" t="s">
        <v>14008</v>
      </c>
      <c r="C4193" t="s">
        <v>3994</v>
      </c>
      <c r="D4193" t="s">
        <v>3993</v>
      </c>
      <c r="E4193" t="s">
        <v>13338</v>
      </c>
      <c r="F4193" t="s">
        <v>10658</v>
      </c>
      <c r="G4193" s="2">
        <v>42830</v>
      </c>
      <c r="H4193" s="1">
        <v>335876</v>
      </c>
      <c r="I4193" s="1">
        <v>336028</v>
      </c>
      <c r="J4193" s="1">
        <v>336028</v>
      </c>
      <c r="K4193" s="1">
        <v>134411.20000000001</v>
      </c>
    </row>
    <row r="4194" spans="1:11" x14ac:dyDescent="0.25">
      <c r="A4194" t="s">
        <v>14007</v>
      </c>
      <c r="B4194" t="s">
        <v>14006</v>
      </c>
      <c r="C4194" t="s">
        <v>9831</v>
      </c>
      <c r="D4194" t="s">
        <v>9830</v>
      </c>
      <c r="E4194" t="s">
        <v>13338</v>
      </c>
      <c r="F4194" t="s">
        <v>10658</v>
      </c>
      <c r="G4194" s="2">
        <v>42989</v>
      </c>
      <c r="I4194" s="1">
        <v>17067</v>
      </c>
      <c r="J4194" s="1">
        <v>17067</v>
      </c>
      <c r="K4194" s="1">
        <v>8533.5</v>
      </c>
    </row>
    <row r="4195" spans="1:11" x14ac:dyDescent="0.25">
      <c r="A4195" t="s">
        <v>14005</v>
      </c>
      <c r="B4195" t="s">
        <v>14004</v>
      </c>
      <c r="C4195" t="s">
        <v>14003</v>
      </c>
      <c r="D4195" t="s">
        <v>14002</v>
      </c>
      <c r="E4195" t="s">
        <v>13338</v>
      </c>
      <c r="F4195" t="s">
        <v>10658</v>
      </c>
      <c r="G4195" s="2">
        <v>42969</v>
      </c>
      <c r="H4195" s="1">
        <v>52435</v>
      </c>
      <c r="I4195" s="1">
        <v>48272</v>
      </c>
      <c r="J4195" s="1">
        <v>48272</v>
      </c>
      <c r="K4195" s="1">
        <v>24136</v>
      </c>
    </row>
    <row r="4196" spans="1:11" x14ac:dyDescent="0.25">
      <c r="A4196" t="s">
        <v>14001</v>
      </c>
      <c r="B4196" t="s">
        <v>14000</v>
      </c>
      <c r="C4196" t="s">
        <v>13999</v>
      </c>
      <c r="D4196" t="s">
        <v>13998</v>
      </c>
      <c r="E4196" t="s">
        <v>13338</v>
      </c>
      <c r="F4196" t="s">
        <v>10658</v>
      </c>
      <c r="G4196" s="2">
        <v>43062</v>
      </c>
      <c r="H4196" s="1">
        <v>348026</v>
      </c>
      <c r="I4196" s="1">
        <v>345724</v>
      </c>
      <c r="J4196" s="1">
        <v>345724</v>
      </c>
      <c r="K4196" s="1">
        <v>150488.5</v>
      </c>
    </row>
    <row r="4197" spans="1:11" x14ac:dyDescent="0.25">
      <c r="A4197" t="s">
        <v>13997</v>
      </c>
      <c r="B4197" t="s">
        <v>13996</v>
      </c>
      <c r="C4197" t="s">
        <v>13995</v>
      </c>
      <c r="D4197" t="s">
        <v>13994</v>
      </c>
      <c r="E4197" t="s">
        <v>13338</v>
      </c>
      <c r="F4197" t="s">
        <v>10658</v>
      </c>
      <c r="G4197" s="2">
        <v>42989</v>
      </c>
      <c r="I4197" s="1">
        <v>1835</v>
      </c>
      <c r="J4197" s="1">
        <v>1835</v>
      </c>
      <c r="K4197" s="1">
        <v>734</v>
      </c>
    </row>
    <row r="4198" spans="1:11" x14ac:dyDescent="0.25">
      <c r="A4198" t="s">
        <v>13993</v>
      </c>
      <c r="B4198" t="s">
        <v>13992</v>
      </c>
      <c r="C4198" t="s">
        <v>3059</v>
      </c>
      <c r="D4198" t="s">
        <v>3058</v>
      </c>
      <c r="E4198" t="s">
        <v>13338</v>
      </c>
      <c r="F4198" t="s">
        <v>10658</v>
      </c>
      <c r="G4198" s="2">
        <v>42989</v>
      </c>
      <c r="I4198" s="1">
        <v>335254</v>
      </c>
      <c r="J4198" s="1">
        <v>335254</v>
      </c>
      <c r="K4198" s="1">
        <v>134101.6</v>
      </c>
    </row>
    <row r="4199" spans="1:11" x14ac:dyDescent="0.25">
      <c r="A4199" t="s">
        <v>13991</v>
      </c>
      <c r="B4199" t="s">
        <v>13990</v>
      </c>
      <c r="C4199" t="s">
        <v>13989</v>
      </c>
      <c r="D4199" t="s">
        <v>13988</v>
      </c>
      <c r="E4199" t="s">
        <v>13338</v>
      </c>
      <c r="F4199" t="s">
        <v>10658</v>
      </c>
      <c r="G4199" s="2">
        <v>42860</v>
      </c>
      <c r="H4199" s="1">
        <v>55094</v>
      </c>
      <c r="I4199" s="1">
        <v>49671</v>
      </c>
      <c r="J4199" s="1">
        <v>49671</v>
      </c>
      <c r="K4199" s="1">
        <v>24835.5</v>
      </c>
    </row>
    <row r="4200" spans="1:11" x14ac:dyDescent="0.25">
      <c r="A4200" t="s">
        <v>13987</v>
      </c>
      <c r="B4200" t="s">
        <v>13986</v>
      </c>
      <c r="C4200" t="s">
        <v>13985</v>
      </c>
      <c r="D4200" t="s">
        <v>13984</v>
      </c>
      <c r="E4200" t="s">
        <v>13338</v>
      </c>
      <c r="F4200" t="s">
        <v>10658</v>
      </c>
      <c r="G4200" s="2">
        <v>42860</v>
      </c>
      <c r="H4200" s="1">
        <v>42704</v>
      </c>
      <c r="I4200" s="1">
        <v>43214</v>
      </c>
      <c r="J4200" s="1">
        <v>43214</v>
      </c>
      <c r="K4200" s="1">
        <v>17285.599999999999</v>
      </c>
    </row>
    <row r="4201" spans="1:11" x14ac:dyDescent="0.25">
      <c r="A4201" t="s">
        <v>13983</v>
      </c>
      <c r="B4201" t="s">
        <v>13982</v>
      </c>
      <c r="C4201" t="s">
        <v>13981</v>
      </c>
      <c r="D4201" t="s">
        <v>13980</v>
      </c>
      <c r="E4201" t="s">
        <v>13338</v>
      </c>
      <c r="F4201" t="s">
        <v>10658</v>
      </c>
      <c r="G4201" s="2">
        <v>42969</v>
      </c>
      <c r="H4201" s="1">
        <v>202214</v>
      </c>
      <c r="I4201" s="1">
        <v>212100</v>
      </c>
      <c r="J4201" s="1">
        <v>212100</v>
      </c>
      <c r="K4201" s="1">
        <v>89080.1</v>
      </c>
    </row>
    <row r="4202" spans="1:11" x14ac:dyDescent="0.25">
      <c r="A4202" t="s">
        <v>13979</v>
      </c>
      <c r="B4202" t="s">
        <v>13978</v>
      </c>
      <c r="C4202" t="s">
        <v>3826</v>
      </c>
      <c r="D4202" t="s">
        <v>3825</v>
      </c>
      <c r="E4202" t="s">
        <v>13338</v>
      </c>
      <c r="F4202" t="s">
        <v>10658</v>
      </c>
      <c r="G4202" s="2">
        <v>42860</v>
      </c>
      <c r="H4202" s="1">
        <v>288936</v>
      </c>
      <c r="I4202" s="1">
        <v>291750</v>
      </c>
      <c r="J4202" s="1">
        <v>291750</v>
      </c>
      <c r="K4202" s="1">
        <v>120847.8</v>
      </c>
    </row>
    <row r="4203" spans="1:11" x14ac:dyDescent="0.25">
      <c r="A4203" t="s">
        <v>13977</v>
      </c>
      <c r="B4203" t="s">
        <v>13976</v>
      </c>
      <c r="C4203" t="s">
        <v>13975</v>
      </c>
      <c r="D4203" t="s">
        <v>13974</v>
      </c>
      <c r="E4203" t="s">
        <v>13338</v>
      </c>
      <c r="F4203" t="s">
        <v>10658</v>
      </c>
      <c r="G4203" s="2">
        <v>42970</v>
      </c>
      <c r="H4203" s="1">
        <v>32926</v>
      </c>
      <c r="I4203" s="1">
        <v>32910</v>
      </c>
      <c r="J4203" s="1">
        <v>32910</v>
      </c>
      <c r="K4203" s="1">
        <v>13164</v>
      </c>
    </row>
    <row r="4204" spans="1:11" x14ac:dyDescent="0.25">
      <c r="A4204" t="s">
        <v>13973</v>
      </c>
      <c r="B4204" t="s">
        <v>13972</v>
      </c>
      <c r="C4204" t="s">
        <v>13971</v>
      </c>
      <c r="D4204" t="s">
        <v>13970</v>
      </c>
      <c r="E4204" t="s">
        <v>13338</v>
      </c>
      <c r="F4204" t="s">
        <v>4</v>
      </c>
      <c r="G4204" s="2">
        <v>43062</v>
      </c>
      <c r="H4204" s="1">
        <v>745811</v>
      </c>
      <c r="J4204" s="1">
        <v>745811</v>
      </c>
      <c r="K4204" s="1">
        <v>311257.3</v>
      </c>
    </row>
    <row r="4205" spans="1:11" x14ac:dyDescent="0.25">
      <c r="A4205" t="s">
        <v>13969</v>
      </c>
      <c r="B4205" t="s">
        <v>13968</v>
      </c>
      <c r="C4205" t="s">
        <v>13967</v>
      </c>
      <c r="D4205" t="s">
        <v>13966</v>
      </c>
      <c r="E4205" t="s">
        <v>13338</v>
      </c>
      <c r="F4205" t="s">
        <v>10658</v>
      </c>
      <c r="G4205" s="2">
        <v>42963</v>
      </c>
      <c r="H4205" s="1">
        <v>27311</v>
      </c>
      <c r="I4205" s="1">
        <v>22264</v>
      </c>
      <c r="J4205" s="1">
        <v>22264</v>
      </c>
      <c r="K4205" s="1">
        <v>11132</v>
      </c>
    </row>
    <row r="4206" spans="1:11" x14ac:dyDescent="0.25">
      <c r="A4206" t="s">
        <v>13965</v>
      </c>
      <c r="B4206" t="s">
        <v>13964</v>
      </c>
      <c r="C4206" t="s">
        <v>13963</v>
      </c>
      <c r="D4206" t="s">
        <v>13962</v>
      </c>
      <c r="E4206" t="s">
        <v>13338</v>
      </c>
      <c r="F4206" t="s">
        <v>4</v>
      </c>
      <c r="G4206" s="2">
        <v>43005</v>
      </c>
      <c r="H4206" s="1">
        <v>12307</v>
      </c>
      <c r="J4206" s="1">
        <v>12307</v>
      </c>
      <c r="K4206" s="1">
        <v>6153.5</v>
      </c>
    </row>
    <row r="4207" spans="1:11" x14ac:dyDescent="0.25">
      <c r="A4207" t="s">
        <v>13961</v>
      </c>
      <c r="B4207" t="s">
        <v>13960</v>
      </c>
      <c r="C4207" t="s">
        <v>13959</v>
      </c>
      <c r="D4207" t="s">
        <v>13958</v>
      </c>
      <c r="E4207" t="s">
        <v>13338</v>
      </c>
      <c r="F4207" t="s">
        <v>10658</v>
      </c>
      <c r="G4207" s="2">
        <v>43081</v>
      </c>
      <c r="H4207" s="1">
        <v>47590</v>
      </c>
      <c r="I4207" s="1">
        <v>47500</v>
      </c>
      <c r="J4207" s="1">
        <v>47500</v>
      </c>
      <c r="K4207" s="1">
        <v>19000</v>
      </c>
    </row>
    <row r="4208" spans="1:11" x14ac:dyDescent="0.25">
      <c r="A4208" t="s">
        <v>13957</v>
      </c>
      <c r="B4208" t="s">
        <v>13956</v>
      </c>
      <c r="C4208" t="s">
        <v>13955</v>
      </c>
      <c r="D4208" t="s">
        <v>13954</v>
      </c>
      <c r="E4208" t="s">
        <v>13338</v>
      </c>
      <c r="F4208" t="s">
        <v>10658</v>
      </c>
      <c r="G4208" s="2">
        <v>42830</v>
      </c>
      <c r="H4208" s="1">
        <v>315310</v>
      </c>
      <c r="I4208" s="1">
        <v>354753</v>
      </c>
      <c r="J4208" s="1">
        <v>354753</v>
      </c>
      <c r="K4208" s="1">
        <v>141901.20000000001</v>
      </c>
    </row>
    <row r="4209" spans="1:11" x14ac:dyDescent="0.25">
      <c r="A4209" t="s">
        <v>13953</v>
      </c>
      <c r="B4209" t="s">
        <v>13952</v>
      </c>
      <c r="C4209" t="s">
        <v>13951</v>
      </c>
      <c r="D4209" t="s">
        <v>13950</v>
      </c>
      <c r="E4209" t="s">
        <v>13338</v>
      </c>
      <c r="F4209" t="s">
        <v>10658</v>
      </c>
      <c r="G4209" s="2">
        <v>42970</v>
      </c>
      <c r="H4209" s="1">
        <v>41890</v>
      </c>
      <c r="I4209" s="1">
        <v>40577</v>
      </c>
      <c r="J4209" s="1">
        <v>40577</v>
      </c>
      <c r="K4209" s="1">
        <v>16230.8</v>
      </c>
    </row>
    <row r="4210" spans="1:11" x14ac:dyDescent="0.25">
      <c r="A4210" t="s">
        <v>13949</v>
      </c>
      <c r="B4210" t="s">
        <v>13948</v>
      </c>
      <c r="C4210" t="s">
        <v>2838</v>
      </c>
      <c r="D4210" t="s">
        <v>2837</v>
      </c>
      <c r="E4210" t="s">
        <v>13338</v>
      </c>
      <c r="F4210" t="s">
        <v>10658</v>
      </c>
      <c r="G4210" s="2">
        <v>43081</v>
      </c>
      <c r="H4210" s="1">
        <v>1914949</v>
      </c>
      <c r="I4210" s="1">
        <v>1695203</v>
      </c>
      <c r="J4210" s="1">
        <v>1695203</v>
      </c>
      <c r="K4210" s="1">
        <v>785120.4</v>
      </c>
    </row>
    <row r="4211" spans="1:11" x14ac:dyDescent="0.25">
      <c r="A4211" t="s">
        <v>13947</v>
      </c>
      <c r="B4211" t="s">
        <v>13946</v>
      </c>
      <c r="C4211" t="s">
        <v>13945</v>
      </c>
      <c r="D4211" t="s">
        <v>13944</v>
      </c>
      <c r="E4211" t="s">
        <v>13338</v>
      </c>
      <c r="F4211" t="s">
        <v>4</v>
      </c>
      <c r="G4211" s="2">
        <v>42963</v>
      </c>
      <c r="H4211" s="1">
        <v>1988786</v>
      </c>
      <c r="I4211" s="1">
        <v>1979427</v>
      </c>
      <c r="J4211" s="1">
        <v>1979427</v>
      </c>
      <c r="K4211" s="1">
        <v>989713.5</v>
      </c>
    </row>
    <row r="4212" spans="1:11" x14ac:dyDescent="0.25">
      <c r="A4212" t="s">
        <v>13943</v>
      </c>
      <c r="B4212" t="s">
        <v>13942</v>
      </c>
      <c r="C4212" t="s">
        <v>9301</v>
      </c>
      <c r="D4212" t="s">
        <v>9300</v>
      </c>
      <c r="E4212" t="s">
        <v>13338</v>
      </c>
      <c r="F4212" t="s">
        <v>10658</v>
      </c>
      <c r="G4212" s="2">
        <v>42860</v>
      </c>
      <c r="H4212" s="1">
        <v>967940</v>
      </c>
      <c r="I4212" s="1">
        <v>974185</v>
      </c>
      <c r="J4212" s="1">
        <v>974185</v>
      </c>
      <c r="K4212" s="1">
        <v>389674</v>
      </c>
    </row>
    <row r="4213" spans="1:11" x14ac:dyDescent="0.25">
      <c r="A4213" t="s">
        <v>13941</v>
      </c>
      <c r="B4213" t="s">
        <v>13940</v>
      </c>
      <c r="C4213" t="s">
        <v>13939</v>
      </c>
      <c r="D4213" t="s">
        <v>13938</v>
      </c>
      <c r="E4213" t="s">
        <v>13338</v>
      </c>
      <c r="F4213" t="s">
        <v>10658</v>
      </c>
      <c r="G4213" s="2">
        <v>42830</v>
      </c>
      <c r="I4213" s="1">
        <v>82887</v>
      </c>
      <c r="J4213" s="1">
        <v>82887</v>
      </c>
      <c r="K4213" s="1">
        <v>36643.699999999997</v>
      </c>
    </row>
    <row r="4214" spans="1:11" x14ac:dyDescent="0.25">
      <c r="A4214" t="s">
        <v>13937</v>
      </c>
      <c r="B4214" t="s">
        <v>13936</v>
      </c>
      <c r="C4214" t="s">
        <v>13935</v>
      </c>
      <c r="D4214" t="s">
        <v>13934</v>
      </c>
      <c r="E4214" t="s">
        <v>13338</v>
      </c>
      <c r="F4214" t="s">
        <v>10658</v>
      </c>
      <c r="G4214" s="2">
        <v>43020</v>
      </c>
      <c r="H4214" s="1">
        <v>124080</v>
      </c>
      <c r="I4214" s="1">
        <v>94912</v>
      </c>
      <c r="J4214" s="1">
        <v>94912</v>
      </c>
      <c r="K4214" s="1">
        <v>47312.7</v>
      </c>
    </row>
    <row r="4215" spans="1:11" x14ac:dyDescent="0.25">
      <c r="A4215" t="s">
        <v>13933</v>
      </c>
      <c r="B4215" t="s">
        <v>13932</v>
      </c>
      <c r="C4215" t="s">
        <v>13931</v>
      </c>
      <c r="D4215" t="s">
        <v>13930</v>
      </c>
      <c r="E4215" t="s">
        <v>13338</v>
      </c>
      <c r="F4215" t="s">
        <v>4</v>
      </c>
      <c r="G4215" s="2">
        <v>42860</v>
      </c>
      <c r="H4215" s="1">
        <v>275500</v>
      </c>
      <c r="I4215" s="1">
        <v>302286.58</v>
      </c>
      <c r="J4215" s="1">
        <v>302286.58</v>
      </c>
      <c r="K4215" s="1">
        <v>151143.29</v>
      </c>
    </row>
    <row r="4216" spans="1:11" x14ac:dyDescent="0.25">
      <c r="A4216" t="s">
        <v>13929</v>
      </c>
      <c r="B4216" t="s">
        <v>13928</v>
      </c>
      <c r="C4216" t="s">
        <v>13927</v>
      </c>
      <c r="D4216" t="s">
        <v>13926</v>
      </c>
      <c r="E4216" t="s">
        <v>13338</v>
      </c>
      <c r="F4216" t="s">
        <v>10658</v>
      </c>
      <c r="G4216" s="2">
        <v>42956</v>
      </c>
      <c r="H4216" s="1">
        <v>100189</v>
      </c>
      <c r="I4216" s="1">
        <v>92235</v>
      </c>
      <c r="J4216" s="1">
        <v>92235</v>
      </c>
      <c r="K4216" s="1">
        <v>46117.5</v>
      </c>
    </row>
    <row r="4217" spans="1:11" x14ac:dyDescent="0.25">
      <c r="A4217" t="s">
        <v>13925</v>
      </c>
      <c r="B4217" t="s">
        <v>13924</v>
      </c>
      <c r="C4217" t="s">
        <v>13923</v>
      </c>
      <c r="D4217" t="s">
        <v>13922</v>
      </c>
      <c r="E4217" t="s">
        <v>13338</v>
      </c>
      <c r="F4217" t="s">
        <v>10658</v>
      </c>
      <c r="G4217" s="2">
        <v>42830</v>
      </c>
      <c r="H4217" s="1">
        <v>221130</v>
      </c>
      <c r="I4217" s="1">
        <v>239764</v>
      </c>
      <c r="J4217" s="1">
        <v>239764</v>
      </c>
      <c r="K4217" s="1">
        <v>119882</v>
      </c>
    </row>
    <row r="4218" spans="1:11" x14ac:dyDescent="0.25">
      <c r="A4218" t="s">
        <v>13921</v>
      </c>
      <c r="B4218" t="s">
        <v>13920</v>
      </c>
      <c r="C4218" t="s">
        <v>13919</v>
      </c>
      <c r="D4218" t="s">
        <v>13918</v>
      </c>
      <c r="E4218" t="s">
        <v>13338</v>
      </c>
      <c r="F4218" t="s">
        <v>10658</v>
      </c>
      <c r="G4218" s="2">
        <v>42830</v>
      </c>
      <c r="H4218" s="1">
        <v>11819</v>
      </c>
      <c r="I4218" s="1">
        <v>10386</v>
      </c>
      <c r="J4218" s="1">
        <v>10386</v>
      </c>
      <c r="K4218" s="1">
        <v>5193</v>
      </c>
    </row>
    <row r="4219" spans="1:11" x14ac:dyDescent="0.25">
      <c r="A4219" t="s">
        <v>13917</v>
      </c>
      <c r="B4219" t="s">
        <v>13916</v>
      </c>
      <c r="C4219" t="s">
        <v>13915</v>
      </c>
      <c r="D4219" t="s">
        <v>13914</v>
      </c>
      <c r="E4219" t="s">
        <v>13338</v>
      </c>
      <c r="F4219" t="s">
        <v>10658</v>
      </c>
      <c r="G4219" s="2">
        <v>42830</v>
      </c>
      <c r="H4219" s="1">
        <v>35804</v>
      </c>
      <c r="I4219" s="1">
        <v>37363</v>
      </c>
      <c r="J4219" s="1">
        <v>37363</v>
      </c>
      <c r="K4219" s="1">
        <v>18681.5</v>
      </c>
    </row>
    <row r="4220" spans="1:11" x14ac:dyDescent="0.25">
      <c r="A4220" t="s">
        <v>13913</v>
      </c>
      <c r="B4220" t="s">
        <v>13912</v>
      </c>
      <c r="C4220" t="s">
        <v>13911</v>
      </c>
      <c r="D4220" t="s">
        <v>13910</v>
      </c>
      <c r="E4220" t="s">
        <v>13338</v>
      </c>
      <c r="F4220" t="s">
        <v>10658</v>
      </c>
      <c r="G4220" s="2">
        <v>42977</v>
      </c>
      <c r="H4220" s="1">
        <v>3263</v>
      </c>
      <c r="I4220" s="1">
        <v>3248</v>
      </c>
      <c r="J4220" s="1">
        <v>3248</v>
      </c>
      <c r="K4220" s="1">
        <v>1624</v>
      </c>
    </row>
    <row r="4221" spans="1:11" x14ac:dyDescent="0.25">
      <c r="A4221" t="s">
        <v>13909</v>
      </c>
      <c r="B4221" t="s">
        <v>13908</v>
      </c>
      <c r="C4221" t="s">
        <v>13907</v>
      </c>
      <c r="D4221" t="s">
        <v>13906</v>
      </c>
      <c r="E4221" t="s">
        <v>13338</v>
      </c>
      <c r="F4221" t="s">
        <v>10658</v>
      </c>
      <c r="G4221" s="2">
        <v>43003</v>
      </c>
      <c r="H4221" s="1">
        <v>310296</v>
      </c>
      <c r="I4221" s="1">
        <v>286171</v>
      </c>
      <c r="J4221" s="1">
        <v>286171</v>
      </c>
      <c r="K4221" s="1">
        <v>125596.8</v>
      </c>
    </row>
    <row r="4222" spans="1:11" x14ac:dyDescent="0.25">
      <c r="A4222" t="s">
        <v>13905</v>
      </c>
      <c r="B4222" t="s">
        <v>13904</v>
      </c>
      <c r="C4222" t="s">
        <v>13903</v>
      </c>
      <c r="D4222" t="s">
        <v>13902</v>
      </c>
      <c r="E4222" t="s">
        <v>13338</v>
      </c>
      <c r="F4222" t="s">
        <v>4</v>
      </c>
      <c r="G4222" s="2">
        <v>42969</v>
      </c>
      <c r="H4222" s="1">
        <v>599584</v>
      </c>
      <c r="I4222" s="1">
        <v>525528</v>
      </c>
      <c r="J4222" s="1">
        <v>525528</v>
      </c>
      <c r="K4222" s="1">
        <v>262764</v>
      </c>
    </row>
    <row r="4223" spans="1:11" x14ac:dyDescent="0.25">
      <c r="A4223" t="s">
        <v>13901</v>
      </c>
      <c r="B4223" t="s">
        <v>13900</v>
      </c>
      <c r="C4223" t="s">
        <v>13899</v>
      </c>
      <c r="D4223" t="s">
        <v>13898</v>
      </c>
      <c r="E4223" t="s">
        <v>13338</v>
      </c>
      <c r="F4223" t="s">
        <v>10658</v>
      </c>
      <c r="G4223" s="2">
        <v>42873</v>
      </c>
      <c r="H4223" s="1">
        <v>312215</v>
      </c>
      <c r="I4223" s="1">
        <v>331130</v>
      </c>
      <c r="J4223" s="1">
        <v>331130</v>
      </c>
      <c r="K4223" s="1">
        <v>132452</v>
      </c>
    </row>
    <row r="4224" spans="1:11" x14ac:dyDescent="0.25">
      <c r="A4224" t="s">
        <v>13897</v>
      </c>
      <c r="B4224" t="s">
        <v>13896</v>
      </c>
      <c r="C4224" t="s">
        <v>867</v>
      </c>
      <c r="D4224" t="s">
        <v>866</v>
      </c>
      <c r="E4224" t="s">
        <v>13338</v>
      </c>
      <c r="F4224" t="s">
        <v>10658</v>
      </c>
      <c r="G4224" s="2">
        <v>42977</v>
      </c>
      <c r="H4224" s="1">
        <v>1057518</v>
      </c>
      <c r="I4224" s="1">
        <v>1052062</v>
      </c>
      <c r="J4224" s="1">
        <v>1052062</v>
      </c>
      <c r="K4224" s="1">
        <v>450575.2</v>
      </c>
    </row>
    <row r="4225" spans="1:11" x14ac:dyDescent="0.25">
      <c r="A4225" t="s">
        <v>13895</v>
      </c>
      <c r="B4225" t="s">
        <v>13894</v>
      </c>
      <c r="C4225" t="s">
        <v>11751</v>
      </c>
      <c r="D4225" t="s">
        <v>11750</v>
      </c>
      <c r="E4225" t="s">
        <v>13338</v>
      </c>
      <c r="F4225" t="s">
        <v>10658</v>
      </c>
      <c r="G4225" s="2">
        <v>42970</v>
      </c>
      <c r="H4225" s="1">
        <v>397364</v>
      </c>
      <c r="I4225" s="1">
        <v>391526</v>
      </c>
      <c r="J4225" s="1">
        <v>391526</v>
      </c>
      <c r="K4225" s="1">
        <v>158775.29999999999</v>
      </c>
    </row>
    <row r="4226" spans="1:11" x14ac:dyDescent="0.25">
      <c r="A4226" t="s">
        <v>13893</v>
      </c>
      <c r="B4226" t="s">
        <v>13892</v>
      </c>
      <c r="C4226" t="s">
        <v>13891</v>
      </c>
      <c r="D4226" t="s">
        <v>13890</v>
      </c>
      <c r="E4226" t="s">
        <v>13338</v>
      </c>
      <c r="F4226" t="s">
        <v>10658</v>
      </c>
      <c r="G4226" s="2">
        <v>42873</v>
      </c>
      <c r="H4226" s="1">
        <v>298624</v>
      </c>
      <c r="I4226" s="1">
        <v>335610</v>
      </c>
      <c r="J4226" s="1">
        <v>335610</v>
      </c>
      <c r="K4226" s="1">
        <v>144371.79999999999</v>
      </c>
    </row>
    <row r="4227" spans="1:11" x14ac:dyDescent="0.25">
      <c r="A4227" t="s">
        <v>13889</v>
      </c>
      <c r="B4227" t="s">
        <v>13888</v>
      </c>
      <c r="C4227" t="s">
        <v>9582</v>
      </c>
      <c r="D4227" t="s">
        <v>9581</v>
      </c>
      <c r="E4227" t="s">
        <v>13338</v>
      </c>
      <c r="F4227" t="s">
        <v>10658</v>
      </c>
      <c r="G4227" s="2">
        <v>42873</v>
      </c>
      <c r="H4227" s="1">
        <v>272264</v>
      </c>
      <c r="I4227" s="1">
        <v>269838</v>
      </c>
      <c r="J4227" s="1">
        <v>269838</v>
      </c>
      <c r="K4227" s="1">
        <v>111800</v>
      </c>
    </row>
    <row r="4228" spans="1:11" x14ac:dyDescent="0.25">
      <c r="A4228" t="s">
        <v>13887</v>
      </c>
      <c r="B4228" t="s">
        <v>13886</v>
      </c>
      <c r="C4228" t="s">
        <v>13885</v>
      </c>
      <c r="D4228" t="s">
        <v>13884</v>
      </c>
      <c r="E4228" t="s">
        <v>13338</v>
      </c>
      <c r="F4228" t="s">
        <v>10658</v>
      </c>
      <c r="G4228" s="2">
        <v>42873</v>
      </c>
      <c r="H4228" s="1">
        <v>15753</v>
      </c>
      <c r="I4228" s="1">
        <v>15690</v>
      </c>
      <c r="J4228" s="1">
        <v>15690</v>
      </c>
      <c r="K4228" s="1">
        <v>7699.3</v>
      </c>
    </row>
    <row r="4229" spans="1:11" x14ac:dyDescent="0.25">
      <c r="A4229" t="s">
        <v>13883</v>
      </c>
      <c r="B4229" t="s">
        <v>13882</v>
      </c>
      <c r="C4229" t="s">
        <v>4543</v>
      </c>
      <c r="D4229" t="s">
        <v>4542</v>
      </c>
      <c r="E4229" t="s">
        <v>13338</v>
      </c>
      <c r="F4229" t="s">
        <v>4</v>
      </c>
      <c r="G4229" s="2">
        <v>43004</v>
      </c>
      <c r="H4229" s="1">
        <v>586064</v>
      </c>
      <c r="I4229" s="1">
        <v>205907</v>
      </c>
      <c r="J4229" s="1">
        <v>205907</v>
      </c>
      <c r="K4229" s="1">
        <v>277675.8</v>
      </c>
    </row>
    <row r="4230" spans="1:11" x14ac:dyDescent="0.25">
      <c r="A4230" t="s">
        <v>13881</v>
      </c>
      <c r="B4230" t="s">
        <v>13880</v>
      </c>
      <c r="C4230" t="s">
        <v>13879</v>
      </c>
      <c r="D4230" t="s">
        <v>13878</v>
      </c>
      <c r="E4230" t="s">
        <v>13338</v>
      </c>
      <c r="F4230" t="s">
        <v>10658</v>
      </c>
      <c r="G4230" s="2">
        <v>43020</v>
      </c>
      <c r="H4230" s="1">
        <v>2438</v>
      </c>
      <c r="I4230" s="1">
        <v>2357</v>
      </c>
      <c r="J4230" s="1">
        <v>2357</v>
      </c>
      <c r="K4230" s="1">
        <v>1178.5</v>
      </c>
    </row>
    <row r="4231" spans="1:11" x14ac:dyDescent="0.25">
      <c r="A4231" t="s">
        <v>13877</v>
      </c>
      <c r="B4231" t="s">
        <v>13876</v>
      </c>
      <c r="C4231" t="s">
        <v>6703</v>
      </c>
      <c r="D4231" t="s">
        <v>6702</v>
      </c>
      <c r="E4231" t="s">
        <v>13338</v>
      </c>
      <c r="F4231" t="s">
        <v>10658</v>
      </c>
      <c r="G4231" s="2">
        <v>43077</v>
      </c>
      <c r="H4231" s="1">
        <v>520789</v>
      </c>
      <c r="I4231" s="1">
        <v>518418</v>
      </c>
      <c r="J4231" s="1">
        <v>518418</v>
      </c>
      <c r="K4231" s="1">
        <v>218408.3</v>
      </c>
    </row>
    <row r="4232" spans="1:11" x14ac:dyDescent="0.25">
      <c r="A4232" t="s">
        <v>13875</v>
      </c>
      <c r="B4232" t="s">
        <v>13874</v>
      </c>
      <c r="C4232" t="s">
        <v>13873</v>
      </c>
      <c r="D4232" t="s">
        <v>13872</v>
      </c>
      <c r="E4232" t="s">
        <v>13338</v>
      </c>
      <c r="F4232" t="s">
        <v>10658</v>
      </c>
      <c r="G4232" s="2">
        <v>43014</v>
      </c>
      <c r="H4232" s="1">
        <v>6884</v>
      </c>
      <c r="I4232" s="1">
        <v>6457</v>
      </c>
      <c r="J4232" s="1">
        <v>6457</v>
      </c>
      <c r="K4232" s="1">
        <v>3228.5</v>
      </c>
    </row>
    <row r="4233" spans="1:11" x14ac:dyDescent="0.25">
      <c r="A4233" t="s">
        <v>13871</v>
      </c>
      <c r="B4233" t="s">
        <v>13870</v>
      </c>
      <c r="C4233" t="s">
        <v>13869</v>
      </c>
      <c r="D4233" t="s">
        <v>13868</v>
      </c>
      <c r="E4233" t="s">
        <v>13338</v>
      </c>
      <c r="F4233" t="s">
        <v>10658</v>
      </c>
      <c r="G4233" s="2">
        <v>43041</v>
      </c>
      <c r="H4233" s="1">
        <v>15798</v>
      </c>
      <c r="I4233" s="1">
        <v>15242</v>
      </c>
      <c r="J4233" s="1">
        <v>15242</v>
      </c>
      <c r="K4233" s="1">
        <v>7621</v>
      </c>
    </row>
    <row r="4234" spans="1:11" x14ac:dyDescent="0.25">
      <c r="A4234" t="s">
        <v>13867</v>
      </c>
      <c r="B4234" t="s">
        <v>13866</v>
      </c>
      <c r="C4234" t="s">
        <v>13865</v>
      </c>
      <c r="D4234" t="s">
        <v>13864</v>
      </c>
      <c r="E4234" t="s">
        <v>13338</v>
      </c>
      <c r="F4234" t="s">
        <v>10658</v>
      </c>
      <c r="G4234" s="2">
        <v>42873</v>
      </c>
      <c r="H4234" s="1">
        <v>987458</v>
      </c>
      <c r="I4234" s="1">
        <v>900749</v>
      </c>
      <c r="J4234" s="1">
        <v>900749</v>
      </c>
      <c r="K4234" s="1">
        <v>401008.2</v>
      </c>
    </row>
    <row r="4235" spans="1:11" x14ac:dyDescent="0.25">
      <c r="A4235" t="s">
        <v>13863</v>
      </c>
      <c r="B4235" t="s">
        <v>13862</v>
      </c>
      <c r="C4235" t="s">
        <v>2574</v>
      </c>
      <c r="D4235" t="s">
        <v>2573</v>
      </c>
      <c r="E4235" t="s">
        <v>13338</v>
      </c>
      <c r="F4235" t="s">
        <v>10658</v>
      </c>
      <c r="G4235" s="2">
        <v>42955</v>
      </c>
      <c r="H4235" s="1">
        <v>4153</v>
      </c>
      <c r="I4235" s="1">
        <v>4070</v>
      </c>
      <c r="J4235" s="1">
        <v>4070</v>
      </c>
      <c r="K4235" s="1">
        <v>2035</v>
      </c>
    </row>
    <row r="4236" spans="1:11" x14ac:dyDescent="0.25">
      <c r="A4236" t="s">
        <v>13861</v>
      </c>
      <c r="B4236" t="s">
        <v>13860</v>
      </c>
      <c r="C4236" t="s">
        <v>13859</v>
      </c>
      <c r="D4236" t="s">
        <v>13858</v>
      </c>
      <c r="E4236" t="s">
        <v>13338</v>
      </c>
      <c r="F4236" t="s">
        <v>10658</v>
      </c>
      <c r="G4236" s="2">
        <v>42956</v>
      </c>
      <c r="H4236" s="1">
        <v>752394</v>
      </c>
      <c r="I4236" s="1">
        <v>719110</v>
      </c>
      <c r="J4236" s="1">
        <v>719110</v>
      </c>
      <c r="K4236" s="1">
        <v>326176.40000000002</v>
      </c>
    </row>
    <row r="4237" spans="1:11" x14ac:dyDescent="0.25">
      <c r="A4237" t="s">
        <v>13857</v>
      </c>
      <c r="B4237" t="s">
        <v>13856</v>
      </c>
      <c r="C4237" t="s">
        <v>13855</v>
      </c>
      <c r="D4237" t="s">
        <v>13854</v>
      </c>
      <c r="E4237" t="s">
        <v>13338</v>
      </c>
      <c r="F4237" t="s">
        <v>4</v>
      </c>
      <c r="G4237" s="2">
        <v>42989</v>
      </c>
      <c r="I4237" s="1">
        <v>148130</v>
      </c>
      <c r="J4237" s="1">
        <v>148130</v>
      </c>
      <c r="K4237" s="1">
        <v>72557.5</v>
      </c>
    </row>
    <row r="4238" spans="1:11" x14ac:dyDescent="0.25">
      <c r="A4238" t="s">
        <v>13853</v>
      </c>
      <c r="B4238" t="s">
        <v>13852</v>
      </c>
      <c r="C4238" t="s">
        <v>2478</v>
      </c>
      <c r="D4238" t="s">
        <v>2477</v>
      </c>
      <c r="E4238" t="s">
        <v>13338</v>
      </c>
      <c r="F4238" t="s">
        <v>10658</v>
      </c>
      <c r="G4238" s="2">
        <v>43020</v>
      </c>
      <c r="H4238" s="1">
        <v>742067</v>
      </c>
      <c r="I4238" s="1">
        <v>741441</v>
      </c>
      <c r="J4238" s="1">
        <v>741441</v>
      </c>
      <c r="K4238" s="1">
        <v>309034.40000000002</v>
      </c>
    </row>
    <row r="4239" spans="1:11" x14ac:dyDescent="0.25">
      <c r="A4239" t="s">
        <v>13851</v>
      </c>
      <c r="B4239" t="s">
        <v>13850</v>
      </c>
      <c r="C4239" t="s">
        <v>13849</v>
      </c>
      <c r="D4239" t="s">
        <v>13848</v>
      </c>
      <c r="E4239" t="s">
        <v>13338</v>
      </c>
      <c r="F4239" t="s">
        <v>4</v>
      </c>
      <c r="G4239" s="2">
        <v>43041</v>
      </c>
      <c r="H4239" s="1">
        <v>1023052</v>
      </c>
      <c r="I4239" s="1">
        <v>1016843</v>
      </c>
      <c r="J4239" s="1">
        <v>1016843</v>
      </c>
      <c r="K4239" s="1">
        <v>425310.1</v>
      </c>
    </row>
    <row r="4240" spans="1:11" x14ac:dyDescent="0.25">
      <c r="A4240" t="s">
        <v>13847</v>
      </c>
      <c r="B4240" t="s">
        <v>13846</v>
      </c>
      <c r="C4240" t="s">
        <v>1218</v>
      </c>
      <c r="D4240" t="s">
        <v>1217</v>
      </c>
      <c r="E4240" t="s">
        <v>13338</v>
      </c>
      <c r="F4240" t="s">
        <v>10658</v>
      </c>
      <c r="G4240" s="2">
        <v>42968</v>
      </c>
      <c r="H4240" s="1">
        <v>7370</v>
      </c>
      <c r="I4240" s="1">
        <v>7124</v>
      </c>
      <c r="J4240" s="1">
        <v>7124</v>
      </c>
      <c r="K4240" s="1">
        <v>3562</v>
      </c>
    </row>
    <row r="4241" spans="1:11" x14ac:dyDescent="0.25">
      <c r="A4241" t="s">
        <v>13845</v>
      </c>
      <c r="B4241" t="s">
        <v>13844</v>
      </c>
      <c r="C4241" t="s">
        <v>13843</v>
      </c>
      <c r="D4241" t="s">
        <v>13842</v>
      </c>
      <c r="E4241" t="s">
        <v>13338</v>
      </c>
      <c r="F4241" t="s">
        <v>10658</v>
      </c>
      <c r="G4241" s="2">
        <v>42873</v>
      </c>
      <c r="H4241" s="1">
        <v>81910</v>
      </c>
      <c r="I4241" s="1">
        <v>81907</v>
      </c>
      <c r="J4241" s="1">
        <v>81907</v>
      </c>
      <c r="K4241" s="1">
        <v>32866.9</v>
      </c>
    </row>
    <row r="4242" spans="1:11" x14ac:dyDescent="0.25">
      <c r="A4242" t="s">
        <v>13841</v>
      </c>
      <c r="B4242" t="s">
        <v>13840</v>
      </c>
      <c r="C4242" t="s">
        <v>2488</v>
      </c>
      <c r="D4242" t="s">
        <v>2487</v>
      </c>
      <c r="E4242" t="s">
        <v>13338</v>
      </c>
      <c r="F4242" t="s">
        <v>10658</v>
      </c>
      <c r="G4242" s="2">
        <v>43003</v>
      </c>
      <c r="H4242" s="1">
        <v>20845</v>
      </c>
      <c r="I4242" s="1">
        <v>21195</v>
      </c>
      <c r="J4242" s="1">
        <v>21195</v>
      </c>
      <c r="K4242" s="1">
        <v>9478</v>
      </c>
    </row>
    <row r="4243" spans="1:11" x14ac:dyDescent="0.25">
      <c r="A4243" t="s">
        <v>13839</v>
      </c>
      <c r="B4243" t="s">
        <v>13838</v>
      </c>
      <c r="C4243" t="s">
        <v>4165</v>
      </c>
      <c r="D4243" t="s">
        <v>4164</v>
      </c>
      <c r="E4243" t="s">
        <v>13338</v>
      </c>
      <c r="F4243" t="s">
        <v>10658</v>
      </c>
      <c r="G4243" s="2">
        <v>42873</v>
      </c>
      <c r="H4243" s="1">
        <v>910310</v>
      </c>
      <c r="I4243" s="1">
        <v>920517</v>
      </c>
      <c r="J4243" s="1">
        <v>920517</v>
      </c>
      <c r="K4243" s="1">
        <v>385010.7</v>
      </c>
    </row>
    <row r="4244" spans="1:11" x14ac:dyDescent="0.25">
      <c r="A4244" t="s">
        <v>13837</v>
      </c>
      <c r="B4244" t="s">
        <v>13836</v>
      </c>
      <c r="C4244" t="s">
        <v>13835</v>
      </c>
      <c r="D4244" t="s">
        <v>13834</v>
      </c>
      <c r="E4244" t="s">
        <v>13338</v>
      </c>
      <c r="F4244" t="s">
        <v>10658</v>
      </c>
      <c r="G4244" s="2">
        <v>42873</v>
      </c>
      <c r="H4244" s="1">
        <v>2450691</v>
      </c>
      <c r="I4244" s="1">
        <v>2328156</v>
      </c>
      <c r="J4244" s="1">
        <v>2328156</v>
      </c>
      <c r="K4244" s="1">
        <v>1164078</v>
      </c>
    </row>
    <row r="4245" spans="1:11" x14ac:dyDescent="0.25">
      <c r="A4245" t="s">
        <v>13833</v>
      </c>
      <c r="B4245" t="s">
        <v>13832</v>
      </c>
      <c r="C4245" t="s">
        <v>2172</v>
      </c>
      <c r="D4245" t="s">
        <v>2171</v>
      </c>
      <c r="E4245" t="s">
        <v>13338</v>
      </c>
      <c r="F4245" t="s">
        <v>4</v>
      </c>
      <c r="G4245" s="2">
        <v>42964</v>
      </c>
      <c r="I4245" s="1">
        <v>408400</v>
      </c>
      <c r="J4245" s="1">
        <v>408400</v>
      </c>
      <c r="K4245" s="1">
        <v>163360</v>
      </c>
    </row>
    <row r="4246" spans="1:11" x14ac:dyDescent="0.25">
      <c r="A4246" t="s">
        <v>13831</v>
      </c>
      <c r="B4246" t="s">
        <v>13830</v>
      </c>
      <c r="C4246" t="s">
        <v>13829</v>
      </c>
      <c r="D4246" t="s">
        <v>13828</v>
      </c>
      <c r="E4246" t="s">
        <v>13338</v>
      </c>
      <c r="F4246" t="s">
        <v>10658</v>
      </c>
      <c r="G4246" s="2">
        <v>42830</v>
      </c>
      <c r="H4246" s="1">
        <v>36122</v>
      </c>
      <c r="I4246" s="1">
        <v>35040</v>
      </c>
      <c r="J4246" s="1">
        <v>35040</v>
      </c>
      <c r="K4246" s="1">
        <v>17153.099999999999</v>
      </c>
    </row>
    <row r="4247" spans="1:11" x14ac:dyDescent="0.25">
      <c r="A4247" t="s">
        <v>13827</v>
      </c>
      <c r="B4247" t="s">
        <v>13826</v>
      </c>
      <c r="C4247" t="s">
        <v>11990</v>
      </c>
      <c r="D4247" t="s">
        <v>11989</v>
      </c>
      <c r="E4247" t="s">
        <v>13338</v>
      </c>
      <c r="F4247" t="s">
        <v>10658</v>
      </c>
      <c r="G4247" s="2">
        <v>42860</v>
      </c>
      <c r="H4247" s="1">
        <v>1345743</v>
      </c>
      <c r="I4247" s="1">
        <v>1970126</v>
      </c>
      <c r="J4247" s="1">
        <v>1970126</v>
      </c>
      <c r="K4247" s="1">
        <v>789878.1</v>
      </c>
    </row>
    <row r="4248" spans="1:11" x14ac:dyDescent="0.25">
      <c r="A4248" t="s">
        <v>13825</v>
      </c>
      <c r="B4248" t="s">
        <v>13824</v>
      </c>
      <c r="C4248" t="s">
        <v>13823</v>
      </c>
      <c r="D4248" t="s">
        <v>13822</v>
      </c>
      <c r="E4248" t="s">
        <v>13338</v>
      </c>
      <c r="F4248" t="s">
        <v>10658</v>
      </c>
      <c r="G4248" s="2">
        <v>42957</v>
      </c>
      <c r="H4248" s="1">
        <v>19800</v>
      </c>
      <c r="I4248" s="1">
        <v>19701</v>
      </c>
      <c r="J4248" s="1">
        <v>19701</v>
      </c>
      <c r="K4248" s="1">
        <v>9850.5</v>
      </c>
    </row>
    <row r="4249" spans="1:11" x14ac:dyDescent="0.25">
      <c r="A4249" t="s">
        <v>13821</v>
      </c>
      <c r="B4249" t="s">
        <v>13820</v>
      </c>
      <c r="C4249" t="s">
        <v>13819</v>
      </c>
      <c r="D4249" t="s">
        <v>13818</v>
      </c>
      <c r="E4249" t="s">
        <v>13338</v>
      </c>
      <c r="F4249" t="s">
        <v>10658</v>
      </c>
      <c r="G4249" s="2">
        <v>42873</v>
      </c>
      <c r="H4249" s="1">
        <v>1460619</v>
      </c>
      <c r="I4249" s="1">
        <v>1794516</v>
      </c>
      <c r="J4249" s="1">
        <v>1794516</v>
      </c>
      <c r="K4249" s="1">
        <v>725600.7</v>
      </c>
    </row>
    <row r="4250" spans="1:11" x14ac:dyDescent="0.25">
      <c r="A4250" t="s">
        <v>13817</v>
      </c>
      <c r="B4250" t="s">
        <v>13816</v>
      </c>
      <c r="C4250" t="s">
        <v>13815</v>
      </c>
      <c r="D4250" t="s">
        <v>13814</v>
      </c>
      <c r="E4250" t="s">
        <v>13338</v>
      </c>
      <c r="F4250" t="s">
        <v>10658</v>
      </c>
      <c r="G4250" s="2">
        <v>42830</v>
      </c>
      <c r="H4250" s="1">
        <v>102377</v>
      </c>
      <c r="I4250" s="1">
        <v>96355</v>
      </c>
      <c r="J4250" s="1">
        <v>96355</v>
      </c>
      <c r="K4250" s="1">
        <v>38542</v>
      </c>
    </row>
    <row r="4251" spans="1:11" x14ac:dyDescent="0.25">
      <c r="A4251" t="s">
        <v>13813</v>
      </c>
      <c r="B4251" t="s">
        <v>13812</v>
      </c>
      <c r="C4251" t="s">
        <v>11810</v>
      </c>
      <c r="D4251" t="s">
        <v>11809</v>
      </c>
      <c r="E4251" t="s">
        <v>13338</v>
      </c>
      <c r="F4251" t="s">
        <v>10658</v>
      </c>
      <c r="G4251" s="2">
        <v>42963</v>
      </c>
      <c r="H4251" s="1">
        <v>23465</v>
      </c>
      <c r="I4251" s="1">
        <v>23348</v>
      </c>
      <c r="J4251" s="1">
        <v>23348</v>
      </c>
      <c r="K4251" s="1">
        <v>11674</v>
      </c>
    </row>
    <row r="4252" spans="1:11" x14ac:dyDescent="0.25">
      <c r="A4252" t="s">
        <v>13811</v>
      </c>
      <c r="B4252" t="s">
        <v>13810</v>
      </c>
      <c r="C4252" t="s">
        <v>13809</v>
      </c>
      <c r="D4252" t="s">
        <v>13808</v>
      </c>
      <c r="E4252" t="s">
        <v>13338</v>
      </c>
      <c r="F4252" t="s">
        <v>10658</v>
      </c>
      <c r="G4252" s="2">
        <v>42964</v>
      </c>
      <c r="H4252" s="1">
        <v>169686</v>
      </c>
      <c r="I4252" s="1">
        <v>169682</v>
      </c>
      <c r="J4252" s="1">
        <v>169682</v>
      </c>
      <c r="K4252" s="1">
        <v>67872.800000000003</v>
      </c>
    </row>
    <row r="4253" spans="1:11" x14ac:dyDescent="0.25">
      <c r="A4253" t="s">
        <v>13807</v>
      </c>
      <c r="B4253" t="s">
        <v>13806</v>
      </c>
      <c r="C4253" t="s">
        <v>13805</v>
      </c>
      <c r="D4253" t="s">
        <v>13804</v>
      </c>
      <c r="E4253" t="s">
        <v>13338</v>
      </c>
      <c r="F4253" t="s">
        <v>10658</v>
      </c>
      <c r="G4253" s="2">
        <v>42971</v>
      </c>
      <c r="H4253" s="1">
        <v>853945</v>
      </c>
      <c r="I4253" s="1">
        <v>848732</v>
      </c>
      <c r="J4253" s="1">
        <v>848732</v>
      </c>
      <c r="K4253" s="1">
        <v>352910</v>
      </c>
    </row>
    <row r="4254" spans="1:11" x14ac:dyDescent="0.25">
      <c r="A4254" t="s">
        <v>13803</v>
      </c>
      <c r="B4254" t="s">
        <v>13802</v>
      </c>
      <c r="C4254" t="s">
        <v>12406</v>
      </c>
      <c r="D4254" t="s">
        <v>12405</v>
      </c>
      <c r="E4254" t="s">
        <v>13338</v>
      </c>
      <c r="F4254" t="s">
        <v>4</v>
      </c>
      <c r="G4254" s="2">
        <v>43065</v>
      </c>
      <c r="H4254" s="1">
        <v>2210</v>
      </c>
      <c r="J4254" s="1">
        <v>2210</v>
      </c>
      <c r="K4254" s="1">
        <v>1105</v>
      </c>
    </row>
    <row r="4255" spans="1:11" x14ac:dyDescent="0.25">
      <c r="A4255" t="s">
        <v>13801</v>
      </c>
      <c r="B4255" t="s">
        <v>13800</v>
      </c>
      <c r="C4255" t="s">
        <v>13799</v>
      </c>
      <c r="D4255" t="s">
        <v>13798</v>
      </c>
      <c r="E4255" t="s">
        <v>13338</v>
      </c>
      <c r="F4255" t="s">
        <v>10658</v>
      </c>
      <c r="G4255" s="2">
        <v>42970</v>
      </c>
      <c r="H4255" s="1">
        <v>5277</v>
      </c>
      <c r="I4255" s="1">
        <v>4909</v>
      </c>
      <c r="J4255" s="1">
        <v>4909</v>
      </c>
      <c r="K4255" s="1">
        <v>2454.5</v>
      </c>
    </row>
    <row r="4256" spans="1:11" x14ac:dyDescent="0.25">
      <c r="A4256" t="s">
        <v>13797</v>
      </c>
      <c r="B4256" t="s">
        <v>13796</v>
      </c>
      <c r="C4256" t="s">
        <v>13795</v>
      </c>
      <c r="D4256" t="s">
        <v>13794</v>
      </c>
      <c r="E4256" t="s">
        <v>13338</v>
      </c>
      <c r="F4256" t="s">
        <v>10658</v>
      </c>
      <c r="G4256" s="2">
        <v>42873</v>
      </c>
      <c r="H4256" s="1">
        <v>22523</v>
      </c>
      <c r="I4256" s="1">
        <v>22508</v>
      </c>
      <c r="J4256" s="1">
        <v>22508</v>
      </c>
      <c r="K4256" s="1">
        <v>9003.2000000000007</v>
      </c>
    </row>
    <row r="4257" spans="1:11" x14ac:dyDescent="0.25">
      <c r="A4257" t="s">
        <v>13793</v>
      </c>
      <c r="B4257" t="s">
        <v>13792</v>
      </c>
      <c r="C4257" t="s">
        <v>13791</v>
      </c>
      <c r="D4257" t="s">
        <v>13790</v>
      </c>
      <c r="E4257" t="s">
        <v>13338</v>
      </c>
      <c r="F4257" t="s">
        <v>10658</v>
      </c>
      <c r="G4257" s="2">
        <v>42873</v>
      </c>
      <c r="H4257" s="1">
        <v>167276</v>
      </c>
      <c r="I4257" s="1">
        <v>162072</v>
      </c>
      <c r="J4257" s="1">
        <v>162072</v>
      </c>
      <c r="K4257" s="1">
        <v>66144.399999999994</v>
      </c>
    </row>
    <row r="4258" spans="1:11" x14ac:dyDescent="0.25">
      <c r="A4258" t="s">
        <v>13789</v>
      </c>
      <c r="B4258" t="s">
        <v>13788</v>
      </c>
      <c r="C4258" t="s">
        <v>13787</v>
      </c>
      <c r="D4258" t="s">
        <v>13786</v>
      </c>
      <c r="E4258" t="s">
        <v>13338</v>
      </c>
      <c r="F4258" t="s">
        <v>10658</v>
      </c>
      <c r="G4258" s="2">
        <v>42970</v>
      </c>
      <c r="H4258" s="1">
        <v>1526</v>
      </c>
      <c r="I4258" s="1">
        <v>1428</v>
      </c>
      <c r="J4258" s="1">
        <v>1428</v>
      </c>
      <c r="K4258" s="1">
        <v>714</v>
      </c>
    </row>
    <row r="4259" spans="1:11" x14ac:dyDescent="0.25">
      <c r="A4259" t="s">
        <v>13785</v>
      </c>
      <c r="B4259" t="s">
        <v>13784</v>
      </c>
      <c r="C4259" t="s">
        <v>13783</v>
      </c>
      <c r="D4259" t="s">
        <v>13782</v>
      </c>
      <c r="E4259" t="s">
        <v>13338</v>
      </c>
      <c r="F4259" t="s">
        <v>4</v>
      </c>
      <c r="G4259" s="2">
        <v>42830</v>
      </c>
      <c r="H4259" s="1">
        <v>1008582</v>
      </c>
      <c r="I4259" s="1">
        <v>1005295</v>
      </c>
      <c r="J4259" s="1">
        <v>1005295</v>
      </c>
      <c r="K4259" s="1">
        <v>414882.5</v>
      </c>
    </row>
    <row r="4260" spans="1:11" x14ac:dyDescent="0.25">
      <c r="A4260" t="s">
        <v>13781</v>
      </c>
      <c r="B4260" t="s">
        <v>13780</v>
      </c>
      <c r="C4260" t="s">
        <v>13779</v>
      </c>
      <c r="D4260" t="s">
        <v>13778</v>
      </c>
      <c r="E4260" t="s">
        <v>13338</v>
      </c>
      <c r="F4260" t="s">
        <v>4</v>
      </c>
      <c r="G4260" s="2">
        <v>43062</v>
      </c>
      <c r="H4260" s="1">
        <v>31072</v>
      </c>
      <c r="I4260" s="1">
        <v>12289</v>
      </c>
      <c r="J4260" s="1">
        <v>12289</v>
      </c>
      <c r="K4260" s="1">
        <v>10484.1</v>
      </c>
    </row>
    <row r="4261" spans="1:11" x14ac:dyDescent="0.25">
      <c r="A4261" t="s">
        <v>13777</v>
      </c>
      <c r="B4261" t="s">
        <v>13776</v>
      </c>
      <c r="C4261" t="s">
        <v>13775</v>
      </c>
      <c r="D4261" t="s">
        <v>13774</v>
      </c>
      <c r="E4261" t="s">
        <v>13338</v>
      </c>
      <c r="F4261" t="s">
        <v>10658</v>
      </c>
      <c r="G4261" s="2">
        <v>42830</v>
      </c>
      <c r="H4261" s="1">
        <v>82087</v>
      </c>
      <c r="I4261" s="1">
        <v>79266</v>
      </c>
      <c r="J4261" s="1">
        <v>79266</v>
      </c>
      <c r="K4261" s="1">
        <v>39633</v>
      </c>
    </row>
    <row r="4262" spans="1:11" x14ac:dyDescent="0.25">
      <c r="A4262" t="s">
        <v>13773</v>
      </c>
      <c r="B4262" t="s">
        <v>13772</v>
      </c>
      <c r="C4262" t="s">
        <v>9231</v>
      </c>
      <c r="D4262" t="s">
        <v>9230</v>
      </c>
      <c r="E4262" t="s">
        <v>13338</v>
      </c>
      <c r="F4262" t="s">
        <v>10658</v>
      </c>
      <c r="G4262" s="2">
        <v>42971</v>
      </c>
      <c r="H4262" s="1">
        <v>404071</v>
      </c>
      <c r="I4262" s="1">
        <v>379332</v>
      </c>
      <c r="J4262" s="1">
        <v>379332</v>
      </c>
      <c r="K4262" s="1">
        <v>155663.5</v>
      </c>
    </row>
    <row r="4263" spans="1:11" x14ac:dyDescent="0.25">
      <c r="A4263" t="s">
        <v>13771</v>
      </c>
      <c r="B4263" t="s">
        <v>13770</v>
      </c>
      <c r="C4263" t="s">
        <v>13769</v>
      </c>
      <c r="D4263" t="s">
        <v>13768</v>
      </c>
      <c r="E4263" t="s">
        <v>13338</v>
      </c>
      <c r="F4263" t="s">
        <v>10658</v>
      </c>
      <c r="G4263" s="2">
        <v>42873</v>
      </c>
      <c r="H4263" s="1">
        <v>1650804</v>
      </c>
      <c r="I4263" s="1">
        <v>1731613</v>
      </c>
      <c r="J4263" s="1">
        <v>1731613</v>
      </c>
      <c r="K4263" s="1">
        <v>753376.5</v>
      </c>
    </row>
    <row r="4264" spans="1:11" x14ac:dyDescent="0.25">
      <c r="A4264" t="s">
        <v>13767</v>
      </c>
      <c r="B4264" t="s">
        <v>13766</v>
      </c>
      <c r="C4264" t="s">
        <v>7247</v>
      </c>
      <c r="D4264" t="s">
        <v>7246</v>
      </c>
      <c r="E4264" t="s">
        <v>13338</v>
      </c>
      <c r="F4264" t="s">
        <v>10658</v>
      </c>
      <c r="G4264" s="2">
        <v>42971</v>
      </c>
      <c r="H4264" s="1">
        <v>153569</v>
      </c>
      <c r="I4264" s="1">
        <v>202484</v>
      </c>
      <c r="J4264" s="1">
        <v>202484</v>
      </c>
      <c r="K4264" s="1">
        <v>88279</v>
      </c>
    </row>
    <row r="4265" spans="1:11" x14ac:dyDescent="0.25">
      <c r="A4265" t="s">
        <v>13765</v>
      </c>
      <c r="B4265" t="s">
        <v>13764</v>
      </c>
      <c r="C4265" t="s">
        <v>13763</v>
      </c>
      <c r="D4265" t="s">
        <v>13762</v>
      </c>
      <c r="E4265" t="s">
        <v>13338</v>
      </c>
      <c r="F4265" t="s">
        <v>10658</v>
      </c>
      <c r="G4265" s="2">
        <v>42873</v>
      </c>
      <c r="H4265" s="1">
        <v>238374</v>
      </c>
      <c r="I4265" s="1">
        <v>189200</v>
      </c>
      <c r="J4265" s="1">
        <v>189200</v>
      </c>
      <c r="K4265" s="1">
        <v>94600</v>
      </c>
    </row>
    <row r="4266" spans="1:11" x14ac:dyDescent="0.25">
      <c r="A4266" t="s">
        <v>13761</v>
      </c>
      <c r="B4266" t="s">
        <v>13760</v>
      </c>
      <c r="C4266" t="s">
        <v>13759</v>
      </c>
      <c r="D4266" t="s">
        <v>13758</v>
      </c>
      <c r="E4266" t="s">
        <v>13338</v>
      </c>
      <c r="F4266" t="s">
        <v>10658</v>
      </c>
      <c r="G4266" s="2">
        <v>42977</v>
      </c>
      <c r="I4266" s="1">
        <v>38672</v>
      </c>
      <c r="J4266" s="1">
        <v>38672</v>
      </c>
      <c r="K4266" s="1">
        <v>19336</v>
      </c>
    </row>
    <row r="4267" spans="1:11" x14ac:dyDescent="0.25">
      <c r="A4267" t="s">
        <v>13757</v>
      </c>
      <c r="B4267" t="s">
        <v>13756</v>
      </c>
      <c r="C4267" t="s">
        <v>7729</v>
      </c>
      <c r="D4267" t="s">
        <v>7728</v>
      </c>
      <c r="E4267" t="s">
        <v>13338</v>
      </c>
      <c r="F4267" t="s">
        <v>10658</v>
      </c>
      <c r="G4267" s="2">
        <v>42873</v>
      </c>
      <c r="H4267" s="1">
        <v>963652</v>
      </c>
      <c r="I4267" s="1">
        <v>939534</v>
      </c>
      <c r="J4267" s="1">
        <v>939534</v>
      </c>
      <c r="K4267" s="1">
        <v>397915.5</v>
      </c>
    </row>
    <row r="4268" spans="1:11" x14ac:dyDescent="0.25">
      <c r="A4268" t="s">
        <v>13755</v>
      </c>
      <c r="B4268" t="s">
        <v>13754</v>
      </c>
      <c r="C4268" t="s">
        <v>7214</v>
      </c>
      <c r="D4268" t="s">
        <v>7213</v>
      </c>
      <c r="E4268" t="s">
        <v>13338</v>
      </c>
      <c r="F4268" t="s">
        <v>10658</v>
      </c>
      <c r="G4268" s="2">
        <v>43011</v>
      </c>
      <c r="H4268" s="1">
        <v>463299</v>
      </c>
      <c r="I4268" s="1">
        <v>429299</v>
      </c>
      <c r="J4268" s="1">
        <v>429299</v>
      </c>
      <c r="K4268" s="1">
        <v>177319.6</v>
      </c>
    </row>
    <row r="4269" spans="1:11" x14ac:dyDescent="0.25">
      <c r="A4269" t="s">
        <v>13753</v>
      </c>
      <c r="B4269" t="s">
        <v>13752</v>
      </c>
      <c r="C4269" t="s">
        <v>13751</v>
      </c>
      <c r="D4269" t="s">
        <v>13750</v>
      </c>
      <c r="E4269" t="s">
        <v>13338</v>
      </c>
      <c r="F4269" t="s">
        <v>4</v>
      </c>
      <c r="G4269" s="2">
        <v>42873</v>
      </c>
      <c r="H4269" s="1">
        <v>495718</v>
      </c>
      <c r="I4269" s="1">
        <v>381798</v>
      </c>
      <c r="J4269" s="1">
        <v>381798</v>
      </c>
      <c r="K4269" s="1">
        <v>156920</v>
      </c>
    </row>
    <row r="4270" spans="1:11" x14ac:dyDescent="0.25">
      <c r="A4270" t="s">
        <v>13749</v>
      </c>
      <c r="B4270" t="s">
        <v>13748</v>
      </c>
      <c r="C4270" t="s">
        <v>13747</v>
      </c>
      <c r="D4270" t="s">
        <v>13746</v>
      </c>
      <c r="E4270" t="s">
        <v>13338</v>
      </c>
      <c r="F4270" t="s">
        <v>10658</v>
      </c>
      <c r="G4270" s="2">
        <v>42958</v>
      </c>
      <c r="H4270" s="1">
        <v>419711</v>
      </c>
      <c r="I4270" s="1">
        <v>414535</v>
      </c>
      <c r="J4270" s="1">
        <v>414535</v>
      </c>
      <c r="K4270" s="1">
        <v>176991.7</v>
      </c>
    </row>
    <row r="4271" spans="1:11" x14ac:dyDescent="0.25">
      <c r="A4271" t="s">
        <v>13745</v>
      </c>
      <c r="B4271" t="s">
        <v>13744</v>
      </c>
      <c r="C4271" t="s">
        <v>695</v>
      </c>
      <c r="D4271" t="s">
        <v>694</v>
      </c>
      <c r="E4271" t="s">
        <v>13338</v>
      </c>
      <c r="F4271" t="s">
        <v>4</v>
      </c>
      <c r="G4271" s="2">
        <v>42873</v>
      </c>
      <c r="H4271" s="1">
        <v>3007627</v>
      </c>
      <c r="I4271" s="1">
        <v>154229</v>
      </c>
      <c r="J4271" s="1">
        <v>154229</v>
      </c>
      <c r="K4271" s="1">
        <v>1333621.3</v>
      </c>
    </row>
    <row r="4272" spans="1:11" x14ac:dyDescent="0.25">
      <c r="A4272" t="s">
        <v>13743</v>
      </c>
      <c r="B4272" t="s">
        <v>13742</v>
      </c>
      <c r="C4272" t="s">
        <v>1518</v>
      </c>
      <c r="D4272" t="s">
        <v>1517</v>
      </c>
      <c r="E4272" t="s">
        <v>13338</v>
      </c>
      <c r="F4272" t="s">
        <v>4</v>
      </c>
      <c r="G4272" s="2">
        <v>42860</v>
      </c>
      <c r="H4272" s="1">
        <v>540243</v>
      </c>
      <c r="J4272" s="1">
        <v>540243</v>
      </c>
      <c r="K4272" s="1">
        <v>237133.9</v>
      </c>
    </row>
    <row r="4273" spans="1:11" x14ac:dyDescent="0.25">
      <c r="A4273" t="s">
        <v>13741</v>
      </c>
      <c r="B4273" t="s">
        <v>13740</v>
      </c>
      <c r="C4273" t="s">
        <v>13739</v>
      </c>
      <c r="D4273" t="s">
        <v>13738</v>
      </c>
      <c r="E4273" t="s">
        <v>13338</v>
      </c>
      <c r="F4273" t="s">
        <v>4</v>
      </c>
      <c r="G4273" s="2">
        <v>43034</v>
      </c>
      <c r="H4273" s="1">
        <v>28410</v>
      </c>
      <c r="J4273" s="1">
        <v>28410</v>
      </c>
      <c r="K4273" s="1">
        <v>14205</v>
      </c>
    </row>
    <row r="4274" spans="1:11" x14ac:dyDescent="0.25">
      <c r="A4274" t="s">
        <v>13737</v>
      </c>
      <c r="B4274" t="s">
        <v>13736</v>
      </c>
      <c r="C4274" t="s">
        <v>1580</v>
      </c>
      <c r="D4274" t="s">
        <v>1579</v>
      </c>
      <c r="E4274" t="s">
        <v>13338</v>
      </c>
      <c r="F4274" t="s">
        <v>10658</v>
      </c>
      <c r="G4274" s="2">
        <v>42873</v>
      </c>
      <c r="H4274" s="1">
        <v>1496682</v>
      </c>
      <c r="I4274" s="1">
        <v>1517860</v>
      </c>
      <c r="J4274" s="1">
        <v>1517860</v>
      </c>
      <c r="K4274" s="1">
        <v>758930</v>
      </c>
    </row>
    <row r="4275" spans="1:11" x14ac:dyDescent="0.25">
      <c r="A4275" t="s">
        <v>13735</v>
      </c>
      <c r="B4275" t="s">
        <v>13734</v>
      </c>
      <c r="C4275" t="s">
        <v>7906</v>
      </c>
      <c r="D4275" t="s">
        <v>7905</v>
      </c>
      <c r="E4275" t="s">
        <v>13338</v>
      </c>
      <c r="F4275" t="s">
        <v>10658</v>
      </c>
      <c r="G4275" s="2">
        <v>42830</v>
      </c>
      <c r="H4275" s="1">
        <v>85660</v>
      </c>
      <c r="I4275" s="1">
        <v>50440</v>
      </c>
      <c r="J4275" s="1">
        <v>50440</v>
      </c>
      <c r="K4275" s="1">
        <v>25220</v>
      </c>
    </row>
    <row r="4276" spans="1:11" x14ac:dyDescent="0.25">
      <c r="A4276" t="s">
        <v>13733</v>
      </c>
      <c r="B4276" t="s">
        <v>13732</v>
      </c>
      <c r="C4276" t="s">
        <v>3654</v>
      </c>
      <c r="D4276" t="s">
        <v>3653</v>
      </c>
      <c r="E4276" t="s">
        <v>13338</v>
      </c>
      <c r="F4276" t="s">
        <v>10658</v>
      </c>
      <c r="G4276" s="2">
        <v>43005</v>
      </c>
      <c r="H4276" s="1">
        <v>468722</v>
      </c>
      <c r="I4276" s="1">
        <v>481683</v>
      </c>
      <c r="J4276" s="1">
        <v>481683</v>
      </c>
      <c r="K4276" s="1">
        <v>202465.2</v>
      </c>
    </row>
    <row r="4277" spans="1:11" x14ac:dyDescent="0.25">
      <c r="A4277" t="s">
        <v>13731</v>
      </c>
      <c r="B4277" t="s">
        <v>13730</v>
      </c>
      <c r="C4277" t="s">
        <v>13729</v>
      </c>
      <c r="D4277" t="s">
        <v>13728</v>
      </c>
      <c r="E4277" t="s">
        <v>13338</v>
      </c>
      <c r="F4277" t="s">
        <v>10658</v>
      </c>
      <c r="G4277" s="2">
        <v>42964</v>
      </c>
      <c r="I4277" s="1">
        <v>6552</v>
      </c>
      <c r="J4277" s="1">
        <v>6552</v>
      </c>
      <c r="K4277" s="1">
        <v>3276</v>
      </c>
    </row>
    <row r="4278" spans="1:11" x14ac:dyDescent="0.25">
      <c r="A4278" t="s">
        <v>13727</v>
      </c>
      <c r="B4278" t="s">
        <v>13726</v>
      </c>
      <c r="C4278" t="s">
        <v>12981</v>
      </c>
      <c r="D4278" t="s">
        <v>12980</v>
      </c>
      <c r="E4278" t="s">
        <v>13338</v>
      </c>
      <c r="F4278" t="s">
        <v>10658</v>
      </c>
      <c r="G4278" s="2">
        <v>42873</v>
      </c>
      <c r="H4278" s="1">
        <v>23719</v>
      </c>
      <c r="I4278" s="1">
        <v>24199</v>
      </c>
      <c r="J4278" s="1">
        <v>24199</v>
      </c>
      <c r="K4278" s="1">
        <v>12099.5</v>
      </c>
    </row>
    <row r="4279" spans="1:11" x14ac:dyDescent="0.25">
      <c r="A4279" t="s">
        <v>13725</v>
      </c>
      <c r="B4279" t="s">
        <v>13724</v>
      </c>
      <c r="C4279" t="s">
        <v>13723</v>
      </c>
      <c r="D4279" t="s">
        <v>13722</v>
      </c>
      <c r="E4279" t="s">
        <v>13338</v>
      </c>
      <c r="F4279" t="s">
        <v>10658</v>
      </c>
      <c r="G4279" s="2">
        <v>42873</v>
      </c>
      <c r="H4279" s="1">
        <v>49884</v>
      </c>
      <c r="I4279" s="1">
        <v>44040</v>
      </c>
      <c r="J4279" s="1">
        <v>44040</v>
      </c>
      <c r="K4279" s="1">
        <v>22020</v>
      </c>
    </row>
    <row r="4280" spans="1:11" x14ac:dyDescent="0.25">
      <c r="A4280" t="s">
        <v>13721</v>
      </c>
      <c r="B4280" t="s">
        <v>13720</v>
      </c>
      <c r="C4280" t="s">
        <v>13719</v>
      </c>
      <c r="D4280" t="s">
        <v>13718</v>
      </c>
      <c r="E4280" t="s">
        <v>13338</v>
      </c>
      <c r="F4280" t="s">
        <v>4</v>
      </c>
      <c r="G4280" s="2">
        <v>42969</v>
      </c>
      <c r="H4280" s="1">
        <v>47275</v>
      </c>
      <c r="I4280" s="1">
        <v>22788</v>
      </c>
      <c r="J4280" s="1">
        <v>22788</v>
      </c>
      <c r="K4280" s="1">
        <v>11394</v>
      </c>
    </row>
    <row r="4281" spans="1:11" x14ac:dyDescent="0.25">
      <c r="A4281" t="s">
        <v>13717</v>
      </c>
      <c r="B4281" t="s">
        <v>13716</v>
      </c>
      <c r="C4281" t="s">
        <v>2124</v>
      </c>
      <c r="D4281" t="s">
        <v>2123</v>
      </c>
      <c r="E4281" t="s">
        <v>13338</v>
      </c>
      <c r="F4281" t="s">
        <v>10658</v>
      </c>
      <c r="G4281" s="2">
        <v>42873</v>
      </c>
      <c r="H4281" s="1">
        <v>4755</v>
      </c>
      <c r="I4281" s="1">
        <v>4731</v>
      </c>
      <c r="J4281" s="1">
        <v>4731</v>
      </c>
      <c r="K4281" s="1">
        <v>2365.5</v>
      </c>
    </row>
    <row r="4282" spans="1:11" x14ac:dyDescent="0.25">
      <c r="A4282" t="s">
        <v>13715</v>
      </c>
      <c r="B4282" t="s">
        <v>13714</v>
      </c>
      <c r="C4282" t="s">
        <v>13713</v>
      </c>
      <c r="D4282" t="s">
        <v>13712</v>
      </c>
      <c r="E4282" t="s">
        <v>13338</v>
      </c>
      <c r="F4282" t="s">
        <v>10658</v>
      </c>
      <c r="G4282" s="2">
        <v>42873</v>
      </c>
      <c r="H4282" s="1">
        <v>393832</v>
      </c>
      <c r="I4282" s="1">
        <v>388333</v>
      </c>
      <c r="J4282" s="1">
        <v>388333</v>
      </c>
      <c r="K4282" s="1">
        <v>164606.70000000001</v>
      </c>
    </row>
    <row r="4283" spans="1:11" x14ac:dyDescent="0.25">
      <c r="A4283" t="s">
        <v>13711</v>
      </c>
      <c r="B4283" t="s">
        <v>13710</v>
      </c>
      <c r="C4283" t="s">
        <v>1430</v>
      </c>
      <c r="D4283" t="s">
        <v>1429</v>
      </c>
      <c r="E4283" t="s">
        <v>13338</v>
      </c>
      <c r="F4283" t="s">
        <v>4</v>
      </c>
      <c r="G4283" s="2">
        <v>42830</v>
      </c>
      <c r="H4283" s="1">
        <v>2317173</v>
      </c>
      <c r="I4283" s="1">
        <v>2466331</v>
      </c>
      <c r="J4283" s="1">
        <v>2466331</v>
      </c>
      <c r="K4283" s="1">
        <v>1121735.1000000001</v>
      </c>
    </row>
    <row r="4284" spans="1:11" x14ac:dyDescent="0.25">
      <c r="A4284" t="s">
        <v>13709</v>
      </c>
      <c r="B4284" t="s">
        <v>13708</v>
      </c>
      <c r="C4284" t="s">
        <v>13707</v>
      </c>
      <c r="D4284" t="s">
        <v>13706</v>
      </c>
      <c r="E4284" t="s">
        <v>13338</v>
      </c>
      <c r="F4284" t="s">
        <v>10658</v>
      </c>
      <c r="G4284" s="2">
        <v>42873</v>
      </c>
      <c r="H4284" s="1">
        <v>766351</v>
      </c>
      <c r="I4284" s="1">
        <v>765824</v>
      </c>
      <c r="J4284" s="1">
        <v>765824</v>
      </c>
      <c r="K4284" s="1">
        <v>312673.7</v>
      </c>
    </row>
    <row r="4285" spans="1:11" x14ac:dyDescent="0.25">
      <c r="A4285" t="s">
        <v>13705</v>
      </c>
      <c r="B4285" t="s">
        <v>13704</v>
      </c>
      <c r="C4285" t="s">
        <v>13703</v>
      </c>
      <c r="D4285" t="s">
        <v>13702</v>
      </c>
      <c r="E4285" t="s">
        <v>13338</v>
      </c>
      <c r="F4285" t="s">
        <v>10658</v>
      </c>
      <c r="G4285" s="2">
        <v>42951</v>
      </c>
      <c r="H4285" s="1">
        <v>6806</v>
      </c>
      <c r="I4285" s="1">
        <v>5676</v>
      </c>
      <c r="J4285" s="1">
        <v>5676</v>
      </c>
      <c r="K4285" s="1">
        <v>2838</v>
      </c>
    </row>
    <row r="4286" spans="1:11" x14ac:dyDescent="0.25">
      <c r="A4286" t="s">
        <v>13701</v>
      </c>
      <c r="B4286" t="s">
        <v>13700</v>
      </c>
      <c r="C4286" t="s">
        <v>13699</v>
      </c>
      <c r="D4286" t="s">
        <v>13698</v>
      </c>
      <c r="E4286" t="s">
        <v>13338</v>
      </c>
      <c r="F4286" t="s">
        <v>10658</v>
      </c>
      <c r="G4286" s="2">
        <v>42873</v>
      </c>
      <c r="H4286" s="1">
        <v>2218552</v>
      </c>
      <c r="I4286" s="1">
        <v>2082766</v>
      </c>
      <c r="J4286" s="1">
        <v>2082766</v>
      </c>
      <c r="K4286" s="1">
        <v>833168.4</v>
      </c>
    </row>
    <row r="4287" spans="1:11" x14ac:dyDescent="0.25">
      <c r="A4287" t="s">
        <v>13697</v>
      </c>
      <c r="B4287" t="s">
        <v>13696</v>
      </c>
      <c r="C4287" t="s">
        <v>5237</v>
      </c>
      <c r="D4287" t="s">
        <v>5236</v>
      </c>
      <c r="E4287" t="s">
        <v>13338</v>
      </c>
      <c r="F4287" t="s">
        <v>10658</v>
      </c>
      <c r="G4287" s="2">
        <v>42873</v>
      </c>
      <c r="H4287" s="1">
        <v>151236</v>
      </c>
      <c r="I4287" s="1">
        <v>149781</v>
      </c>
      <c r="J4287" s="1">
        <v>149781</v>
      </c>
      <c r="K4287" s="1">
        <v>63406.3</v>
      </c>
    </row>
    <row r="4288" spans="1:11" x14ac:dyDescent="0.25">
      <c r="A4288" t="s">
        <v>13695</v>
      </c>
      <c r="B4288" t="s">
        <v>13694</v>
      </c>
      <c r="C4288" t="s">
        <v>2230</v>
      </c>
      <c r="D4288" t="s">
        <v>2229</v>
      </c>
      <c r="E4288" t="s">
        <v>13338</v>
      </c>
      <c r="F4288" t="s">
        <v>10658</v>
      </c>
      <c r="G4288" s="2">
        <v>42873</v>
      </c>
      <c r="H4288" s="1">
        <v>519251</v>
      </c>
      <c r="I4288" s="1">
        <v>501218</v>
      </c>
      <c r="J4288" s="1">
        <v>501218</v>
      </c>
      <c r="K4288" s="1">
        <v>222057.5</v>
      </c>
    </row>
    <row r="4289" spans="1:11" x14ac:dyDescent="0.25">
      <c r="A4289" t="s">
        <v>13693</v>
      </c>
      <c r="B4289" t="s">
        <v>13692</v>
      </c>
      <c r="C4289" t="s">
        <v>13691</v>
      </c>
      <c r="D4289" t="s">
        <v>13690</v>
      </c>
      <c r="E4289" t="s">
        <v>13338</v>
      </c>
      <c r="F4289" t="s">
        <v>10658</v>
      </c>
      <c r="G4289" s="2">
        <v>42873</v>
      </c>
      <c r="H4289" s="1">
        <v>545126</v>
      </c>
      <c r="I4289" s="1">
        <v>542750</v>
      </c>
      <c r="J4289" s="1">
        <v>542750</v>
      </c>
      <c r="K4289" s="1">
        <v>271375</v>
      </c>
    </row>
    <row r="4290" spans="1:11" x14ac:dyDescent="0.25">
      <c r="A4290" t="s">
        <v>13689</v>
      </c>
      <c r="B4290" t="s">
        <v>13688</v>
      </c>
      <c r="C4290" t="s">
        <v>8473</v>
      </c>
      <c r="D4290" t="s">
        <v>8472</v>
      </c>
      <c r="E4290" t="s">
        <v>13338</v>
      </c>
      <c r="F4290" t="s">
        <v>10658</v>
      </c>
      <c r="G4290" s="2">
        <v>42991</v>
      </c>
      <c r="H4290" s="1">
        <v>451589</v>
      </c>
      <c r="I4290" s="1">
        <v>451294</v>
      </c>
      <c r="J4290" s="1">
        <v>451294</v>
      </c>
      <c r="K4290" s="1">
        <v>180517.6</v>
      </c>
    </row>
    <row r="4291" spans="1:11" x14ac:dyDescent="0.25">
      <c r="A4291" t="s">
        <v>13687</v>
      </c>
      <c r="B4291" t="s">
        <v>13686</v>
      </c>
      <c r="C4291" t="s">
        <v>3139</v>
      </c>
      <c r="D4291" t="s">
        <v>3138</v>
      </c>
      <c r="E4291" t="s">
        <v>13338</v>
      </c>
      <c r="F4291" t="s">
        <v>10658</v>
      </c>
      <c r="G4291" s="2">
        <v>42991</v>
      </c>
      <c r="H4291" s="1">
        <v>5782074</v>
      </c>
      <c r="I4291" s="1">
        <v>4749226</v>
      </c>
      <c r="J4291" s="1">
        <v>4749226</v>
      </c>
      <c r="K4291" s="1">
        <v>2260211.9</v>
      </c>
    </row>
    <row r="4292" spans="1:11" x14ac:dyDescent="0.25">
      <c r="A4292" t="s">
        <v>13685</v>
      </c>
      <c r="B4292" t="s">
        <v>13684</v>
      </c>
      <c r="C4292" t="s">
        <v>13683</v>
      </c>
      <c r="D4292" t="s">
        <v>13682</v>
      </c>
      <c r="E4292" t="s">
        <v>13338</v>
      </c>
      <c r="F4292" t="s">
        <v>10658</v>
      </c>
      <c r="G4292" s="2">
        <v>43080</v>
      </c>
      <c r="H4292" s="1">
        <v>297378</v>
      </c>
      <c r="I4292" s="1">
        <v>296840</v>
      </c>
      <c r="J4292" s="1">
        <v>296840</v>
      </c>
      <c r="K4292" s="1">
        <v>126322.3</v>
      </c>
    </row>
    <row r="4293" spans="1:11" x14ac:dyDescent="0.25">
      <c r="A4293" t="s">
        <v>13681</v>
      </c>
      <c r="B4293" t="s">
        <v>13680</v>
      </c>
      <c r="C4293" t="s">
        <v>13679</v>
      </c>
      <c r="D4293" t="s">
        <v>13678</v>
      </c>
      <c r="E4293" t="s">
        <v>13338</v>
      </c>
      <c r="F4293" t="s">
        <v>10658</v>
      </c>
      <c r="G4293" s="2">
        <v>42873</v>
      </c>
      <c r="H4293" s="1">
        <v>134659</v>
      </c>
      <c r="I4293" s="1">
        <v>143291</v>
      </c>
      <c r="J4293" s="1">
        <v>143291</v>
      </c>
      <c r="K4293" s="1">
        <v>61994.3</v>
      </c>
    </row>
    <row r="4294" spans="1:11" x14ac:dyDescent="0.25">
      <c r="A4294" t="s">
        <v>13677</v>
      </c>
      <c r="B4294" t="s">
        <v>13676</v>
      </c>
      <c r="C4294" t="s">
        <v>13675</v>
      </c>
      <c r="D4294" t="s">
        <v>13674</v>
      </c>
      <c r="E4294" t="s">
        <v>13338</v>
      </c>
      <c r="F4294" t="s">
        <v>10658</v>
      </c>
      <c r="G4294" s="2">
        <v>42830</v>
      </c>
      <c r="H4294" s="1">
        <v>913344</v>
      </c>
      <c r="I4294" s="1">
        <v>891068</v>
      </c>
      <c r="J4294" s="1">
        <v>891068</v>
      </c>
      <c r="K4294" s="1">
        <v>369072.7</v>
      </c>
    </row>
    <row r="4295" spans="1:11" x14ac:dyDescent="0.25">
      <c r="A4295" t="s">
        <v>13673</v>
      </c>
      <c r="B4295" t="s">
        <v>13672</v>
      </c>
      <c r="C4295" t="s">
        <v>13671</v>
      </c>
      <c r="D4295" t="s">
        <v>13670</v>
      </c>
      <c r="E4295" t="s">
        <v>13338</v>
      </c>
      <c r="F4295" t="s">
        <v>10658</v>
      </c>
      <c r="G4295" s="2">
        <v>43003</v>
      </c>
      <c r="H4295" s="1">
        <v>66043</v>
      </c>
      <c r="I4295" s="1">
        <v>65289</v>
      </c>
      <c r="J4295" s="1">
        <v>65289</v>
      </c>
      <c r="K4295" s="1">
        <v>29311.7</v>
      </c>
    </row>
    <row r="4296" spans="1:11" x14ac:dyDescent="0.25">
      <c r="A4296" t="s">
        <v>13669</v>
      </c>
      <c r="B4296" t="s">
        <v>13668</v>
      </c>
      <c r="C4296" t="s">
        <v>13667</v>
      </c>
      <c r="D4296" t="s">
        <v>13666</v>
      </c>
      <c r="E4296" t="s">
        <v>13338</v>
      </c>
      <c r="F4296" t="s">
        <v>10658</v>
      </c>
      <c r="G4296" s="2">
        <v>42970</v>
      </c>
      <c r="H4296" s="1">
        <v>682285</v>
      </c>
      <c r="I4296" s="1">
        <v>746837</v>
      </c>
      <c r="J4296" s="1">
        <v>746837</v>
      </c>
      <c r="K4296" s="1">
        <v>303514.90000000002</v>
      </c>
    </row>
    <row r="4297" spans="1:11" x14ac:dyDescent="0.25">
      <c r="A4297" t="s">
        <v>13665</v>
      </c>
      <c r="B4297" t="s">
        <v>13664</v>
      </c>
      <c r="C4297" t="s">
        <v>13663</v>
      </c>
      <c r="D4297" t="s">
        <v>13662</v>
      </c>
      <c r="E4297" t="s">
        <v>13338</v>
      </c>
      <c r="F4297" t="s">
        <v>10658</v>
      </c>
      <c r="G4297" s="2">
        <v>42873</v>
      </c>
      <c r="H4297" s="1">
        <v>130602</v>
      </c>
      <c r="I4297" s="1">
        <v>130171</v>
      </c>
      <c r="J4297" s="1">
        <v>130171</v>
      </c>
      <c r="K4297" s="1">
        <v>54121.4</v>
      </c>
    </row>
    <row r="4298" spans="1:11" x14ac:dyDescent="0.25">
      <c r="A4298" t="s">
        <v>13661</v>
      </c>
      <c r="B4298" t="s">
        <v>13660</v>
      </c>
      <c r="C4298" t="s">
        <v>512</v>
      </c>
      <c r="D4298" t="s">
        <v>511</v>
      </c>
      <c r="E4298" t="s">
        <v>13338</v>
      </c>
      <c r="F4298" t="s">
        <v>4</v>
      </c>
      <c r="G4298" s="2">
        <v>42873</v>
      </c>
      <c r="H4298" s="1">
        <v>52432</v>
      </c>
      <c r="J4298" s="1">
        <v>52432</v>
      </c>
      <c r="K4298" s="1">
        <v>21082.799999999999</v>
      </c>
    </row>
    <row r="4299" spans="1:11" x14ac:dyDescent="0.25">
      <c r="A4299" t="s">
        <v>13659</v>
      </c>
      <c r="B4299" t="s">
        <v>13658</v>
      </c>
      <c r="C4299" t="s">
        <v>13657</v>
      </c>
      <c r="D4299" t="s">
        <v>13656</v>
      </c>
      <c r="E4299" t="s">
        <v>13338</v>
      </c>
      <c r="F4299" t="s">
        <v>10658</v>
      </c>
      <c r="G4299" s="2">
        <v>43081</v>
      </c>
      <c r="H4299" s="1">
        <v>936739</v>
      </c>
      <c r="I4299" s="1">
        <v>936506</v>
      </c>
      <c r="J4299" s="1">
        <v>936506</v>
      </c>
      <c r="K4299" s="1">
        <v>380453.9</v>
      </c>
    </row>
    <row r="4300" spans="1:11" x14ac:dyDescent="0.25">
      <c r="A4300" t="s">
        <v>13655</v>
      </c>
      <c r="B4300" t="s">
        <v>13654</v>
      </c>
      <c r="C4300" t="s">
        <v>13653</v>
      </c>
      <c r="D4300" t="s">
        <v>13652</v>
      </c>
      <c r="E4300" t="s">
        <v>13338</v>
      </c>
      <c r="F4300" t="s">
        <v>10658</v>
      </c>
      <c r="G4300" s="2">
        <v>42873</v>
      </c>
      <c r="H4300" s="1">
        <v>128871</v>
      </c>
      <c r="I4300" s="1">
        <v>115575</v>
      </c>
      <c r="J4300" s="1">
        <v>115575</v>
      </c>
      <c r="K4300" s="1">
        <v>57787.5</v>
      </c>
    </row>
    <row r="4301" spans="1:11" x14ac:dyDescent="0.25">
      <c r="A4301" t="s">
        <v>13651</v>
      </c>
      <c r="B4301" t="s">
        <v>13650</v>
      </c>
      <c r="C4301" t="s">
        <v>9697</v>
      </c>
      <c r="D4301" t="s">
        <v>9696</v>
      </c>
      <c r="E4301" t="s">
        <v>13338</v>
      </c>
      <c r="F4301" t="s">
        <v>10658</v>
      </c>
      <c r="G4301" s="2">
        <v>42873</v>
      </c>
      <c r="H4301" s="1">
        <v>35566</v>
      </c>
      <c r="I4301" s="1">
        <v>35390</v>
      </c>
      <c r="J4301" s="1">
        <v>35390</v>
      </c>
      <c r="K4301" s="1">
        <v>17695</v>
      </c>
    </row>
    <row r="4302" spans="1:11" x14ac:dyDescent="0.25">
      <c r="A4302" t="s">
        <v>13649</v>
      </c>
      <c r="B4302" t="s">
        <v>13648</v>
      </c>
      <c r="C4302" t="s">
        <v>13647</v>
      </c>
      <c r="D4302" t="s">
        <v>13646</v>
      </c>
      <c r="E4302" t="s">
        <v>13338</v>
      </c>
      <c r="F4302" t="s">
        <v>10658</v>
      </c>
      <c r="G4302" s="2">
        <v>42955</v>
      </c>
      <c r="I4302" s="1">
        <v>58892</v>
      </c>
      <c r="J4302" s="1">
        <v>58892</v>
      </c>
      <c r="K4302" s="1">
        <v>23556.799999999999</v>
      </c>
    </row>
    <row r="4303" spans="1:11" x14ac:dyDescent="0.25">
      <c r="A4303" t="s">
        <v>13645</v>
      </c>
      <c r="B4303" t="s">
        <v>13644</v>
      </c>
      <c r="C4303" t="s">
        <v>13643</v>
      </c>
      <c r="D4303" t="s">
        <v>13642</v>
      </c>
      <c r="E4303" t="s">
        <v>13338</v>
      </c>
      <c r="F4303" t="s">
        <v>4</v>
      </c>
      <c r="G4303" s="2">
        <v>42969</v>
      </c>
      <c r="H4303" s="1">
        <v>611178</v>
      </c>
      <c r="I4303" s="1">
        <v>531043</v>
      </c>
      <c r="J4303" s="1">
        <v>531043</v>
      </c>
      <c r="K4303" s="1">
        <v>214418.3</v>
      </c>
    </row>
    <row r="4304" spans="1:11" x14ac:dyDescent="0.25">
      <c r="A4304" t="s">
        <v>13636</v>
      </c>
      <c r="B4304" t="s">
        <v>13635</v>
      </c>
      <c r="C4304" t="s">
        <v>9397</v>
      </c>
      <c r="D4304" t="s">
        <v>9396</v>
      </c>
      <c r="E4304" t="s">
        <v>13338</v>
      </c>
      <c r="F4304" t="s">
        <v>10658</v>
      </c>
      <c r="G4304" s="2">
        <v>42830</v>
      </c>
      <c r="H4304" s="1">
        <v>1589764</v>
      </c>
      <c r="I4304" s="1">
        <v>1487563</v>
      </c>
      <c r="J4304" s="1">
        <v>1487563</v>
      </c>
      <c r="K4304" s="1">
        <v>732803.5</v>
      </c>
    </row>
    <row r="4305" spans="1:11" x14ac:dyDescent="0.25">
      <c r="A4305" t="s">
        <v>13634</v>
      </c>
      <c r="B4305" t="s">
        <v>13633</v>
      </c>
      <c r="C4305" t="s">
        <v>13632</v>
      </c>
      <c r="D4305" t="s">
        <v>13631</v>
      </c>
      <c r="E4305" t="s">
        <v>13338</v>
      </c>
      <c r="F4305" t="s">
        <v>10658</v>
      </c>
      <c r="G4305" s="2">
        <v>43003</v>
      </c>
      <c r="H4305" s="1">
        <v>11749</v>
      </c>
      <c r="I4305" s="1">
        <v>11356</v>
      </c>
      <c r="J4305" s="1">
        <v>11356</v>
      </c>
      <c r="K4305" s="1">
        <v>5678</v>
      </c>
    </row>
    <row r="4306" spans="1:11" x14ac:dyDescent="0.25">
      <c r="A4306" t="s">
        <v>13630</v>
      </c>
      <c r="B4306" t="s">
        <v>13629</v>
      </c>
      <c r="C4306" t="s">
        <v>13628</v>
      </c>
      <c r="D4306" t="s">
        <v>13627</v>
      </c>
      <c r="E4306" t="s">
        <v>13338</v>
      </c>
      <c r="F4306" t="s">
        <v>10658</v>
      </c>
      <c r="G4306" s="2">
        <v>42954</v>
      </c>
      <c r="H4306" s="1">
        <v>10812</v>
      </c>
      <c r="I4306" s="1">
        <v>10452</v>
      </c>
      <c r="J4306" s="1">
        <v>10452</v>
      </c>
      <c r="K4306" s="1">
        <v>5226</v>
      </c>
    </row>
    <row r="4307" spans="1:11" x14ac:dyDescent="0.25">
      <c r="A4307" t="s">
        <v>13626</v>
      </c>
      <c r="B4307" t="s">
        <v>13625</v>
      </c>
      <c r="C4307" t="s">
        <v>13624</v>
      </c>
      <c r="D4307" t="s">
        <v>13623</v>
      </c>
      <c r="E4307" t="s">
        <v>13338</v>
      </c>
      <c r="F4307" t="s">
        <v>10658</v>
      </c>
      <c r="G4307" s="2">
        <v>42873</v>
      </c>
      <c r="H4307" s="1">
        <v>73030</v>
      </c>
      <c r="I4307" s="1">
        <v>61852</v>
      </c>
      <c r="J4307" s="1">
        <v>61852</v>
      </c>
      <c r="K4307" s="1">
        <v>30926</v>
      </c>
    </row>
    <row r="4308" spans="1:11" x14ac:dyDescent="0.25">
      <c r="A4308" t="s">
        <v>13622</v>
      </c>
      <c r="B4308" t="s">
        <v>13621</v>
      </c>
      <c r="C4308" t="s">
        <v>8219</v>
      </c>
      <c r="D4308" t="s">
        <v>8218</v>
      </c>
      <c r="E4308" t="s">
        <v>13338</v>
      </c>
      <c r="F4308" t="s">
        <v>4</v>
      </c>
      <c r="G4308" s="2">
        <v>42873</v>
      </c>
      <c r="H4308" s="1">
        <v>188330</v>
      </c>
      <c r="I4308" s="1">
        <v>188236</v>
      </c>
      <c r="J4308" s="1">
        <v>188236</v>
      </c>
      <c r="K4308" s="1">
        <v>77194.3</v>
      </c>
    </row>
    <row r="4309" spans="1:11" x14ac:dyDescent="0.25">
      <c r="A4309" t="s">
        <v>13620</v>
      </c>
      <c r="B4309" t="s">
        <v>13619</v>
      </c>
      <c r="C4309" t="s">
        <v>13618</v>
      </c>
      <c r="D4309" t="s">
        <v>13617</v>
      </c>
      <c r="E4309" t="s">
        <v>13338</v>
      </c>
      <c r="F4309" t="s">
        <v>10658</v>
      </c>
      <c r="G4309" s="2">
        <v>42873</v>
      </c>
      <c r="H4309" s="1">
        <v>33094</v>
      </c>
      <c r="I4309" s="1">
        <v>33077</v>
      </c>
      <c r="J4309" s="1">
        <v>33077</v>
      </c>
      <c r="K4309" s="1">
        <v>13230.8</v>
      </c>
    </row>
    <row r="4310" spans="1:11" x14ac:dyDescent="0.25">
      <c r="A4310" t="s">
        <v>13616</v>
      </c>
      <c r="B4310" t="s">
        <v>13615</v>
      </c>
      <c r="C4310" t="s">
        <v>2768</v>
      </c>
      <c r="D4310" t="s">
        <v>2767</v>
      </c>
      <c r="E4310" t="s">
        <v>13338</v>
      </c>
      <c r="F4310" t="s">
        <v>10658</v>
      </c>
      <c r="G4310" s="2">
        <v>42955</v>
      </c>
      <c r="I4310" s="1">
        <v>201095</v>
      </c>
      <c r="J4310" s="1">
        <v>201095</v>
      </c>
      <c r="K4310" s="1">
        <v>86016.8</v>
      </c>
    </row>
    <row r="4311" spans="1:11" x14ac:dyDescent="0.25">
      <c r="A4311" t="s">
        <v>13614</v>
      </c>
      <c r="B4311" t="s">
        <v>13613</v>
      </c>
      <c r="C4311" t="s">
        <v>13612</v>
      </c>
      <c r="D4311" t="s">
        <v>13611</v>
      </c>
      <c r="E4311" t="s">
        <v>13338</v>
      </c>
      <c r="F4311" t="s">
        <v>4</v>
      </c>
      <c r="G4311" s="2">
        <v>42968</v>
      </c>
      <c r="H4311" s="1">
        <v>23258</v>
      </c>
      <c r="I4311" s="1">
        <v>20594</v>
      </c>
      <c r="J4311" s="1">
        <v>20594</v>
      </c>
      <c r="K4311" s="1">
        <v>10000.1</v>
      </c>
    </row>
    <row r="4312" spans="1:11" x14ac:dyDescent="0.25">
      <c r="A4312" t="s">
        <v>13610</v>
      </c>
      <c r="B4312" t="s">
        <v>13609</v>
      </c>
      <c r="C4312" t="s">
        <v>2372</v>
      </c>
      <c r="D4312" t="s">
        <v>2371</v>
      </c>
      <c r="E4312" t="s">
        <v>13338</v>
      </c>
      <c r="F4312" t="s">
        <v>10658</v>
      </c>
      <c r="G4312" s="2">
        <v>42830</v>
      </c>
      <c r="H4312" s="1">
        <v>231284</v>
      </c>
      <c r="I4312" s="1">
        <v>488307</v>
      </c>
      <c r="J4312" s="1">
        <v>488307</v>
      </c>
      <c r="K4312" s="1">
        <v>244153.5</v>
      </c>
    </row>
    <row r="4313" spans="1:11" x14ac:dyDescent="0.25">
      <c r="A4313" t="s">
        <v>13608</v>
      </c>
      <c r="B4313" t="s">
        <v>13607</v>
      </c>
      <c r="C4313" t="s">
        <v>13606</v>
      </c>
      <c r="D4313" t="s">
        <v>13605</v>
      </c>
      <c r="E4313" t="s">
        <v>13338</v>
      </c>
      <c r="F4313" t="s">
        <v>10658</v>
      </c>
      <c r="G4313" s="2">
        <v>42993</v>
      </c>
      <c r="H4313" s="1">
        <v>19218</v>
      </c>
      <c r="I4313" s="1">
        <v>19209</v>
      </c>
      <c r="J4313" s="1">
        <v>19209</v>
      </c>
      <c r="K4313" s="1">
        <v>7683.6</v>
      </c>
    </row>
    <row r="4314" spans="1:11" x14ac:dyDescent="0.25">
      <c r="A4314" t="s">
        <v>13604</v>
      </c>
      <c r="B4314" t="s">
        <v>13603</v>
      </c>
      <c r="C4314" t="s">
        <v>13602</v>
      </c>
      <c r="D4314" t="s">
        <v>13601</v>
      </c>
      <c r="E4314" t="s">
        <v>13338</v>
      </c>
      <c r="F4314" t="s">
        <v>10658</v>
      </c>
      <c r="G4314" s="2">
        <v>42970</v>
      </c>
      <c r="H4314" s="1">
        <v>12084</v>
      </c>
      <c r="I4314" s="1">
        <v>11213</v>
      </c>
      <c r="J4314" s="1">
        <v>11213</v>
      </c>
      <c r="K4314" s="1">
        <v>5606.5</v>
      </c>
    </row>
    <row r="4315" spans="1:11" x14ac:dyDescent="0.25">
      <c r="A4315" t="s">
        <v>13600</v>
      </c>
      <c r="B4315" t="s">
        <v>13599</v>
      </c>
      <c r="C4315" t="s">
        <v>13598</v>
      </c>
      <c r="D4315" t="s">
        <v>13597</v>
      </c>
      <c r="E4315" t="s">
        <v>13338</v>
      </c>
      <c r="F4315" t="s">
        <v>4</v>
      </c>
      <c r="G4315" s="2">
        <v>42830</v>
      </c>
      <c r="H4315" s="1">
        <v>6647</v>
      </c>
      <c r="J4315" s="1">
        <v>6647</v>
      </c>
      <c r="K4315" s="1">
        <v>3323.5</v>
      </c>
    </row>
    <row r="4316" spans="1:11" x14ac:dyDescent="0.25">
      <c r="A4316" t="s">
        <v>13596</v>
      </c>
      <c r="B4316" t="s">
        <v>13595</v>
      </c>
      <c r="C4316" t="s">
        <v>13594</v>
      </c>
      <c r="D4316" t="s">
        <v>13593</v>
      </c>
      <c r="E4316" t="s">
        <v>13338</v>
      </c>
      <c r="F4316" t="s">
        <v>10658</v>
      </c>
      <c r="G4316" s="2">
        <v>43011</v>
      </c>
      <c r="I4316" s="1">
        <v>21711</v>
      </c>
      <c r="J4316" s="1">
        <v>21711</v>
      </c>
      <c r="K4316" s="1">
        <v>10855.5</v>
      </c>
    </row>
    <row r="4317" spans="1:11" x14ac:dyDescent="0.25">
      <c r="A4317" t="s">
        <v>13592</v>
      </c>
      <c r="B4317" t="s">
        <v>13591</v>
      </c>
      <c r="C4317" t="s">
        <v>13590</v>
      </c>
      <c r="D4317" t="s">
        <v>13589</v>
      </c>
      <c r="E4317" t="s">
        <v>13338</v>
      </c>
      <c r="F4317" t="s">
        <v>4</v>
      </c>
      <c r="G4317" s="2">
        <v>42993</v>
      </c>
      <c r="H4317" s="1">
        <v>1050</v>
      </c>
      <c r="J4317" s="1">
        <v>1050</v>
      </c>
      <c r="K4317" s="1">
        <v>525</v>
      </c>
    </row>
    <row r="4318" spans="1:11" x14ac:dyDescent="0.25">
      <c r="A4318" t="s">
        <v>13588</v>
      </c>
      <c r="B4318" t="s">
        <v>13587</v>
      </c>
      <c r="C4318" t="s">
        <v>4475</v>
      </c>
      <c r="D4318" t="s">
        <v>4474</v>
      </c>
      <c r="E4318" t="s">
        <v>13338</v>
      </c>
      <c r="F4318" t="s">
        <v>10658</v>
      </c>
      <c r="G4318" s="2">
        <v>43034</v>
      </c>
      <c r="H4318" s="1">
        <v>367941</v>
      </c>
      <c r="I4318" s="1">
        <v>366972</v>
      </c>
      <c r="J4318" s="1">
        <v>366972</v>
      </c>
      <c r="K4318" s="1">
        <v>151071.9</v>
      </c>
    </row>
    <row r="4319" spans="1:11" x14ac:dyDescent="0.25">
      <c r="A4319" t="s">
        <v>13586</v>
      </c>
      <c r="B4319" t="s">
        <v>13585</v>
      </c>
      <c r="C4319" t="s">
        <v>13584</v>
      </c>
      <c r="D4319" t="s">
        <v>13583</v>
      </c>
      <c r="E4319" t="s">
        <v>13338</v>
      </c>
      <c r="F4319" t="s">
        <v>10658</v>
      </c>
      <c r="G4319" s="2">
        <v>43080</v>
      </c>
      <c r="H4319" s="1">
        <v>827970</v>
      </c>
      <c r="I4319" s="1">
        <v>639363</v>
      </c>
      <c r="J4319" s="1">
        <v>639363</v>
      </c>
      <c r="K4319" s="1">
        <v>272147.8</v>
      </c>
    </row>
    <row r="4320" spans="1:11" x14ac:dyDescent="0.25">
      <c r="A4320" t="s">
        <v>13582</v>
      </c>
      <c r="B4320" t="s">
        <v>13581</v>
      </c>
      <c r="C4320" t="s">
        <v>13580</v>
      </c>
      <c r="D4320" t="s">
        <v>13579</v>
      </c>
      <c r="E4320" t="s">
        <v>13338</v>
      </c>
      <c r="F4320" t="s">
        <v>10658</v>
      </c>
      <c r="G4320" s="2">
        <v>42894</v>
      </c>
      <c r="H4320" s="1">
        <v>131203</v>
      </c>
      <c r="I4320" s="1">
        <v>126365</v>
      </c>
      <c r="J4320" s="1">
        <v>126365</v>
      </c>
      <c r="K4320" s="1">
        <v>63182.5</v>
      </c>
    </row>
    <row r="4321" spans="1:11" x14ac:dyDescent="0.25">
      <c r="A4321" t="s">
        <v>13578</v>
      </c>
      <c r="B4321" t="s">
        <v>13577</v>
      </c>
      <c r="C4321" t="s">
        <v>9518</v>
      </c>
      <c r="D4321" t="s">
        <v>9517</v>
      </c>
      <c r="E4321" t="s">
        <v>13338</v>
      </c>
      <c r="F4321" t="s">
        <v>4</v>
      </c>
      <c r="G4321" s="2">
        <v>42894</v>
      </c>
      <c r="H4321" s="1">
        <v>14590</v>
      </c>
      <c r="J4321" s="1">
        <v>14590</v>
      </c>
      <c r="K4321" s="1">
        <v>6810.6</v>
      </c>
    </row>
    <row r="4322" spans="1:11" x14ac:dyDescent="0.25">
      <c r="A4322" t="s">
        <v>13576</v>
      </c>
      <c r="B4322" t="s">
        <v>13575</v>
      </c>
      <c r="C4322" t="s">
        <v>8669</v>
      </c>
      <c r="D4322" t="s">
        <v>8668</v>
      </c>
      <c r="E4322" t="s">
        <v>13338</v>
      </c>
      <c r="F4322" t="s">
        <v>10658</v>
      </c>
      <c r="G4322" s="2">
        <v>42955</v>
      </c>
      <c r="I4322" s="1">
        <v>1551915</v>
      </c>
      <c r="J4322" s="1">
        <v>1551915</v>
      </c>
      <c r="K4322" s="1">
        <v>704281.5</v>
      </c>
    </row>
    <row r="4323" spans="1:11" x14ac:dyDescent="0.25">
      <c r="A4323" t="s">
        <v>13574</v>
      </c>
      <c r="B4323" t="s">
        <v>13573</v>
      </c>
      <c r="C4323" t="s">
        <v>13572</v>
      </c>
      <c r="D4323" t="s">
        <v>13571</v>
      </c>
      <c r="E4323" t="s">
        <v>13338</v>
      </c>
      <c r="F4323" t="s">
        <v>10658</v>
      </c>
      <c r="G4323" s="2">
        <v>42969</v>
      </c>
      <c r="H4323" s="1">
        <v>307580</v>
      </c>
      <c r="I4323" s="1">
        <v>279687</v>
      </c>
      <c r="J4323" s="1">
        <v>279687</v>
      </c>
      <c r="K4323" s="1">
        <v>139843.5</v>
      </c>
    </row>
    <row r="4324" spans="1:11" x14ac:dyDescent="0.25">
      <c r="A4324" t="s">
        <v>13570</v>
      </c>
      <c r="B4324" t="s">
        <v>13569</v>
      </c>
      <c r="C4324" t="s">
        <v>5185</v>
      </c>
      <c r="D4324" t="s">
        <v>5184</v>
      </c>
      <c r="E4324" t="s">
        <v>13338</v>
      </c>
      <c r="F4324" t="s">
        <v>10658</v>
      </c>
      <c r="G4324" s="2">
        <v>42971</v>
      </c>
      <c r="H4324" s="1">
        <v>1269542</v>
      </c>
      <c r="I4324" s="1">
        <v>1248554</v>
      </c>
      <c r="J4324" s="1">
        <v>1248554</v>
      </c>
      <c r="K4324" s="1">
        <v>540164.6</v>
      </c>
    </row>
    <row r="4325" spans="1:11" x14ac:dyDescent="0.25">
      <c r="A4325" t="s">
        <v>13568</v>
      </c>
      <c r="B4325" t="s">
        <v>13567</v>
      </c>
      <c r="C4325" t="s">
        <v>3944</v>
      </c>
      <c r="D4325" t="s">
        <v>3943</v>
      </c>
      <c r="E4325" t="s">
        <v>13338</v>
      </c>
      <c r="F4325" t="s">
        <v>10658</v>
      </c>
      <c r="G4325" s="2">
        <v>42954</v>
      </c>
      <c r="H4325" s="1">
        <v>179755</v>
      </c>
      <c r="I4325" s="1">
        <v>155145</v>
      </c>
      <c r="J4325" s="1">
        <v>155145</v>
      </c>
      <c r="K4325" s="1">
        <v>77572.5</v>
      </c>
    </row>
    <row r="4326" spans="1:11" x14ac:dyDescent="0.25">
      <c r="A4326" t="s">
        <v>13566</v>
      </c>
      <c r="B4326" t="s">
        <v>13565</v>
      </c>
      <c r="C4326" t="s">
        <v>13564</v>
      </c>
      <c r="D4326" t="s">
        <v>13563</v>
      </c>
      <c r="E4326" t="s">
        <v>13338</v>
      </c>
      <c r="F4326" t="s">
        <v>10658</v>
      </c>
      <c r="G4326" s="2">
        <v>42954</v>
      </c>
      <c r="H4326" s="1">
        <v>4240</v>
      </c>
      <c r="I4326" s="1">
        <v>4055</v>
      </c>
      <c r="J4326" s="1">
        <v>4055</v>
      </c>
      <c r="K4326" s="1">
        <v>2027.5</v>
      </c>
    </row>
    <row r="4327" spans="1:11" x14ac:dyDescent="0.25">
      <c r="A4327" t="s">
        <v>13562</v>
      </c>
      <c r="B4327" t="s">
        <v>13561</v>
      </c>
      <c r="C4327" t="s">
        <v>7583</v>
      </c>
      <c r="D4327" t="s">
        <v>7582</v>
      </c>
      <c r="E4327" t="s">
        <v>13338</v>
      </c>
      <c r="F4327" t="s">
        <v>10658</v>
      </c>
      <c r="G4327" s="2">
        <v>42971</v>
      </c>
      <c r="H4327" s="1">
        <v>1124320</v>
      </c>
      <c r="I4327" s="1">
        <v>1117872</v>
      </c>
      <c r="J4327" s="1">
        <v>1117872</v>
      </c>
      <c r="K4327" s="1">
        <v>464951.9</v>
      </c>
    </row>
    <row r="4328" spans="1:11" x14ac:dyDescent="0.25">
      <c r="A4328" t="s">
        <v>13560</v>
      </c>
      <c r="B4328" t="s">
        <v>13559</v>
      </c>
      <c r="C4328" t="s">
        <v>13558</v>
      </c>
      <c r="D4328" t="s">
        <v>13557</v>
      </c>
      <c r="E4328" t="s">
        <v>13338</v>
      </c>
      <c r="F4328" t="s">
        <v>10658</v>
      </c>
      <c r="G4328" s="2">
        <v>42964</v>
      </c>
      <c r="I4328" s="1">
        <v>219392</v>
      </c>
      <c r="J4328" s="1">
        <v>219392</v>
      </c>
      <c r="K4328" s="1">
        <v>109696</v>
      </c>
    </row>
    <row r="4329" spans="1:11" x14ac:dyDescent="0.25">
      <c r="A4329" t="s">
        <v>13556</v>
      </c>
      <c r="B4329" t="s">
        <v>13555</v>
      </c>
      <c r="C4329" t="s">
        <v>13170</v>
      </c>
      <c r="D4329" t="s">
        <v>13169</v>
      </c>
      <c r="E4329" t="s">
        <v>13338</v>
      </c>
      <c r="F4329" t="s">
        <v>4</v>
      </c>
      <c r="G4329" s="2">
        <v>42954</v>
      </c>
      <c r="H4329" s="1">
        <v>11724</v>
      </c>
      <c r="I4329" s="1">
        <v>11334</v>
      </c>
      <c r="J4329" s="1">
        <v>11334</v>
      </c>
      <c r="K4329" s="1">
        <v>5667</v>
      </c>
    </row>
    <row r="4330" spans="1:11" x14ac:dyDescent="0.25">
      <c r="A4330" t="s">
        <v>13554</v>
      </c>
      <c r="B4330" t="s">
        <v>13553</v>
      </c>
      <c r="C4330" t="s">
        <v>13552</v>
      </c>
      <c r="D4330" t="s">
        <v>13551</v>
      </c>
      <c r="E4330" t="s">
        <v>13338</v>
      </c>
      <c r="F4330" t="s">
        <v>10658</v>
      </c>
      <c r="G4330" s="2">
        <v>42955</v>
      </c>
      <c r="H4330" s="1">
        <v>222786</v>
      </c>
      <c r="I4330" s="1">
        <v>221505</v>
      </c>
      <c r="J4330" s="1">
        <v>221505</v>
      </c>
      <c r="K4330" s="1">
        <v>92948.9</v>
      </c>
    </row>
    <row r="4331" spans="1:11" x14ac:dyDescent="0.25">
      <c r="A4331" t="s">
        <v>13550</v>
      </c>
      <c r="B4331" t="s">
        <v>13549</v>
      </c>
      <c r="C4331" t="s">
        <v>11416</v>
      </c>
      <c r="D4331" t="s">
        <v>11415</v>
      </c>
      <c r="E4331" t="s">
        <v>13338</v>
      </c>
      <c r="F4331" t="s">
        <v>10658</v>
      </c>
      <c r="G4331" s="2">
        <v>42873</v>
      </c>
      <c r="H4331" s="1">
        <v>17697</v>
      </c>
      <c r="I4331" s="1">
        <v>17078</v>
      </c>
      <c r="J4331" s="1">
        <v>17078</v>
      </c>
      <c r="K4331" s="1">
        <v>8539</v>
      </c>
    </row>
    <row r="4332" spans="1:11" x14ac:dyDescent="0.25">
      <c r="A4332" t="s">
        <v>13548</v>
      </c>
      <c r="B4332" t="s">
        <v>13547</v>
      </c>
      <c r="C4332" t="s">
        <v>8447</v>
      </c>
      <c r="D4332" t="s">
        <v>8446</v>
      </c>
      <c r="E4332" t="s">
        <v>13338</v>
      </c>
      <c r="F4332" t="s">
        <v>10658</v>
      </c>
      <c r="G4332" s="2">
        <v>42873</v>
      </c>
      <c r="H4332" s="1">
        <v>23732</v>
      </c>
      <c r="I4332" s="1">
        <v>22940</v>
      </c>
      <c r="J4332" s="1">
        <v>22940</v>
      </c>
      <c r="K4332" s="1">
        <v>11470</v>
      </c>
    </row>
    <row r="4333" spans="1:11" x14ac:dyDescent="0.25">
      <c r="A4333" t="s">
        <v>13546</v>
      </c>
      <c r="B4333" t="s">
        <v>13545</v>
      </c>
      <c r="C4333" t="s">
        <v>13544</v>
      </c>
      <c r="D4333" t="s">
        <v>13543</v>
      </c>
      <c r="E4333" t="s">
        <v>13338</v>
      </c>
      <c r="F4333" t="s">
        <v>10658</v>
      </c>
      <c r="G4333" s="2">
        <v>42773</v>
      </c>
      <c r="I4333" s="1">
        <v>1061140</v>
      </c>
      <c r="J4333" s="1">
        <v>1061140</v>
      </c>
      <c r="K4333" s="1">
        <v>405129.49</v>
      </c>
    </row>
    <row r="4334" spans="1:11" x14ac:dyDescent="0.25">
      <c r="A4334" t="s">
        <v>13542</v>
      </c>
      <c r="B4334" t="s">
        <v>13541</v>
      </c>
      <c r="C4334" t="s">
        <v>1394</v>
      </c>
      <c r="D4334" t="s">
        <v>1393</v>
      </c>
      <c r="E4334" t="s">
        <v>13338</v>
      </c>
      <c r="F4334" t="s">
        <v>10658</v>
      </c>
      <c r="G4334" s="2">
        <v>42830</v>
      </c>
      <c r="H4334" s="1">
        <v>580860</v>
      </c>
      <c r="I4334" s="1">
        <v>378340</v>
      </c>
      <c r="J4334" s="1">
        <v>378340</v>
      </c>
      <c r="K4334" s="1">
        <v>248552.3</v>
      </c>
    </row>
    <row r="4335" spans="1:11" x14ac:dyDescent="0.25">
      <c r="A4335" t="s">
        <v>13540</v>
      </c>
      <c r="B4335" t="s">
        <v>13539</v>
      </c>
      <c r="C4335" t="s">
        <v>13538</v>
      </c>
      <c r="D4335" t="s">
        <v>13537</v>
      </c>
      <c r="E4335" t="s">
        <v>13338</v>
      </c>
      <c r="F4335" t="s">
        <v>10658</v>
      </c>
      <c r="G4335" s="2">
        <v>42860</v>
      </c>
      <c r="H4335" s="1">
        <v>104350</v>
      </c>
      <c r="I4335" s="1">
        <v>96147</v>
      </c>
      <c r="J4335" s="1">
        <v>96147</v>
      </c>
      <c r="K4335" s="1">
        <v>38458.800000000003</v>
      </c>
    </row>
    <row r="4336" spans="1:11" x14ac:dyDescent="0.25">
      <c r="A4336" t="s">
        <v>13536</v>
      </c>
      <c r="B4336" t="s">
        <v>13535</v>
      </c>
      <c r="C4336" t="s">
        <v>13534</v>
      </c>
      <c r="D4336" t="s">
        <v>13533</v>
      </c>
      <c r="E4336" t="s">
        <v>13338</v>
      </c>
      <c r="F4336" t="s">
        <v>10658</v>
      </c>
      <c r="G4336" s="2">
        <v>42860</v>
      </c>
      <c r="H4336" s="1">
        <v>90160</v>
      </c>
      <c r="I4336" s="1">
        <v>120213</v>
      </c>
      <c r="J4336" s="1">
        <v>120213</v>
      </c>
      <c r="K4336" s="1">
        <v>60106.5</v>
      </c>
    </row>
    <row r="4337" spans="1:11" x14ac:dyDescent="0.25">
      <c r="A4337" t="s">
        <v>13532</v>
      </c>
      <c r="B4337" t="s">
        <v>13531</v>
      </c>
      <c r="C4337" t="s">
        <v>13530</v>
      </c>
      <c r="D4337" t="s">
        <v>13529</v>
      </c>
      <c r="E4337" t="s">
        <v>13338</v>
      </c>
      <c r="F4337" t="s">
        <v>10658</v>
      </c>
      <c r="G4337" s="2">
        <v>42830</v>
      </c>
      <c r="H4337" s="1">
        <v>56434</v>
      </c>
      <c r="I4337" s="1">
        <v>98829</v>
      </c>
      <c r="J4337" s="1">
        <v>98829</v>
      </c>
      <c r="K4337" s="1">
        <v>49414.5</v>
      </c>
    </row>
    <row r="4338" spans="1:11" x14ac:dyDescent="0.25">
      <c r="A4338" t="s">
        <v>13528</v>
      </c>
      <c r="B4338" t="s">
        <v>13527</v>
      </c>
      <c r="C4338" t="s">
        <v>7222</v>
      </c>
      <c r="D4338" t="s">
        <v>7221</v>
      </c>
      <c r="E4338" t="s">
        <v>13338</v>
      </c>
      <c r="F4338" t="s">
        <v>10658</v>
      </c>
      <c r="G4338" s="2">
        <v>42963</v>
      </c>
      <c r="H4338" s="1">
        <v>86229</v>
      </c>
      <c r="I4338" s="1">
        <v>82878</v>
      </c>
      <c r="J4338" s="1">
        <v>82878</v>
      </c>
      <c r="K4338" s="1">
        <v>41439</v>
      </c>
    </row>
    <row r="4339" spans="1:11" x14ac:dyDescent="0.25">
      <c r="A4339" t="s">
        <v>13526</v>
      </c>
      <c r="B4339" t="s">
        <v>13525</v>
      </c>
      <c r="C4339" t="s">
        <v>2496</v>
      </c>
      <c r="D4339" t="s">
        <v>2495</v>
      </c>
      <c r="E4339" t="s">
        <v>13338</v>
      </c>
      <c r="F4339" t="s">
        <v>4</v>
      </c>
      <c r="G4339" s="2">
        <v>42977</v>
      </c>
      <c r="H4339" s="1">
        <v>88979</v>
      </c>
      <c r="J4339" s="1">
        <v>88979</v>
      </c>
      <c r="K4339" s="1">
        <v>40605.1</v>
      </c>
    </row>
    <row r="4340" spans="1:11" x14ac:dyDescent="0.25">
      <c r="A4340" t="s">
        <v>13524</v>
      </c>
      <c r="B4340" t="s">
        <v>13523</v>
      </c>
      <c r="C4340" t="s">
        <v>13522</v>
      </c>
      <c r="D4340" t="s">
        <v>13521</v>
      </c>
      <c r="E4340" t="s">
        <v>13338</v>
      </c>
      <c r="F4340" t="s">
        <v>10658</v>
      </c>
      <c r="G4340" s="2">
        <v>43004</v>
      </c>
      <c r="H4340" s="1">
        <v>357392</v>
      </c>
      <c r="I4340" s="1">
        <v>386309</v>
      </c>
      <c r="J4340" s="1">
        <v>386309</v>
      </c>
      <c r="K4340" s="1">
        <v>162474.29999999999</v>
      </c>
    </row>
    <row r="4341" spans="1:11" x14ac:dyDescent="0.25">
      <c r="A4341" t="s">
        <v>13520</v>
      </c>
      <c r="B4341" t="s">
        <v>13519</v>
      </c>
      <c r="C4341" t="s">
        <v>13518</v>
      </c>
      <c r="D4341" t="s">
        <v>13517</v>
      </c>
      <c r="E4341" t="s">
        <v>13338</v>
      </c>
      <c r="F4341" t="s">
        <v>10658</v>
      </c>
      <c r="G4341" s="2">
        <v>42830</v>
      </c>
      <c r="H4341" s="1">
        <v>161992</v>
      </c>
      <c r="I4341" s="1">
        <v>137343</v>
      </c>
      <c r="J4341" s="1">
        <v>137343</v>
      </c>
      <c r="K4341" s="1">
        <v>54937.2</v>
      </c>
    </row>
    <row r="4342" spans="1:11" x14ac:dyDescent="0.25">
      <c r="A4342" t="s">
        <v>13516</v>
      </c>
      <c r="B4342" t="s">
        <v>13515</v>
      </c>
      <c r="C4342" t="s">
        <v>4457</v>
      </c>
      <c r="D4342" t="s">
        <v>4456</v>
      </c>
      <c r="E4342" t="s">
        <v>13338</v>
      </c>
      <c r="F4342" t="s">
        <v>4</v>
      </c>
      <c r="G4342" s="2">
        <v>42963</v>
      </c>
      <c r="H4342" s="1">
        <v>26973</v>
      </c>
      <c r="J4342" s="1">
        <v>26973</v>
      </c>
      <c r="K4342" s="1">
        <v>13486.5</v>
      </c>
    </row>
    <row r="4343" spans="1:11" x14ac:dyDescent="0.25">
      <c r="A4343" t="s">
        <v>13514</v>
      </c>
      <c r="B4343" t="s">
        <v>13513</v>
      </c>
      <c r="C4343" t="s">
        <v>13512</v>
      </c>
      <c r="D4343" t="s">
        <v>13511</v>
      </c>
      <c r="E4343" t="s">
        <v>13338</v>
      </c>
      <c r="F4343" t="s">
        <v>10658</v>
      </c>
      <c r="G4343" s="2">
        <v>42830</v>
      </c>
      <c r="H4343" s="1">
        <v>331675</v>
      </c>
      <c r="I4343" s="1">
        <v>331672</v>
      </c>
      <c r="J4343" s="1">
        <v>331672</v>
      </c>
      <c r="K4343" s="1">
        <v>165836</v>
      </c>
    </row>
    <row r="4344" spans="1:11" x14ac:dyDescent="0.25">
      <c r="A4344" t="s">
        <v>13510</v>
      </c>
      <c r="B4344" t="s">
        <v>13509</v>
      </c>
      <c r="C4344" t="s">
        <v>13508</v>
      </c>
      <c r="D4344" t="s">
        <v>13507</v>
      </c>
      <c r="E4344" t="s">
        <v>13338</v>
      </c>
      <c r="F4344" t="s">
        <v>10658</v>
      </c>
      <c r="G4344" s="2">
        <v>42873</v>
      </c>
      <c r="H4344" s="1">
        <v>5652</v>
      </c>
      <c r="I4344" s="1">
        <v>4982</v>
      </c>
      <c r="J4344" s="1">
        <v>4982</v>
      </c>
      <c r="K4344" s="1">
        <v>2491</v>
      </c>
    </row>
    <row r="4345" spans="1:11" x14ac:dyDescent="0.25">
      <c r="A4345" t="s">
        <v>13506</v>
      </c>
      <c r="B4345" t="s">
        <v>13505</v>
      </c>
      <c r="C4345" t="s">
        <v>13504</v>
      </c>
      <c r="D4345" t="s">
        <v>13503</v>
      </c>
      <c r="E4345" t="s">
        <v>13338</v>
      </c>
      <c r="F4345" t="s">
        <v>10658</v>
      </c>
      <c r="G4345" s="2">
        <v>42873</v>
      </c>
      <c r="H4345" s="1">
        <v>63904</v>
      </c>
      <c r="I4345" s="1">
        <v>63584</v>
      </c>
      <c r="J4345" s="1">
        <v>63584</v>
      </c>
      <c r="K4345" s="1">
        <v>31792</v>
      </c>
    </row>
    <row r="4346" spans="1:11" x14ac:dyDescent="0.25">
      <c r="A4346" t="s">
        <v>13502</v>
      </c>
      <c r="B4346" t="s">
        <v>13501</v>
      </c>
      <c r="C4346" t="s">
        <v>13500</v>
      </c>
      <c r="D4346" t="s">
        <v>13499</v>
      </c>
      <c r="E4346" t="s">
        <v>13338</v>
      </c>
      <c r="F4346" t="s">
        <v>10658</v>
      </c>
      <c r="G4346" s="2">
        <v>42993</v>
      </c>
      <c r="H4346" s="1">
        <v>7420</v>
      </c>
      <c r="I4346" s="1">
        <v>7268</v>
      </c>
      <c r="J4346" s="1">
        <v>7268</v>
      </c>
      <c r="K4346" s="1">
        <v>3634</v>
      </c>
    </row>
    <row r="4347" spans="1:11" x14ac:dyDescent="0.25">
      <c r="A4347" t="s">
        <v>13498</v>
      </c>
      <c r="B4347" t="s">
        <v>13497</v>
      </c>
      <c r="C4347" t="s">
        <v>13496</v>
      </c>
      <c r="D4347" t="s">
        <v>13495</v>
      </c>
      <c r="E4347" t="s">
        <v>13338</v>
      </c>
      <c r="F4347" t="s">
        <v>4</v>
      </c>
      <c r="G4347" s="2">
        <v>42954</v>
      </c>
      <c r="H4347" s="1">
        <v>152052</v>
      </c>
      <c r="I4347" s="1">
        <v>151222</v>
      </c>
      <c r="J4347" s="1">
        <v>151222</v>
      </c>
      <c r="K4347" s="1">
        <v>62703.5</v>
      </c>
    </row>
    <row r="4348" spans="1:11" x14ac:dyDescent="0.25">
      <c r="A4348" t="s">
        <v>13494</v>
      </c>
      <c r="B4348" t="s">
        <v>13493</v>
      </c>
      <c r="C4348" t="s">
        <v>13492</v>
      </c>
      <c r="D4348" t="s">
        <v>13491</v>
      </c>
      <c r="E4348" t="s">
        <v>13338</v>
      </c>
      <c r="F4348" t="s">
        <v>10658</v>
      </c>
      <c r="G4348" s="2">
        <v>43020</v>
      </c>
      <c r="H4348" s="1">
        <v>23240</v>
      </c>
      <c r="I4348" s="1">
        <v>23228</v>
      </c>
      <c r="J4348" s="1">
        <v>23228</v>
      </c>
      <c r="K4348" s="1">
        <v>9291.2000000000007</v>
      </c>
    </row>
    <row r="4349" spans="1:11" x14ac:dyDescent="0.25">
      <c r="A4349" t="s">
        <v>13490</v>
      </c>
      <c r="B4349" t="s">
        <v>13489</v>
      </c>
      <c r="C4349" t="s">
        <v>9209</v>
      </c>
      <c r="D4349" t="s">
        <v>9208</v>
      </c>
      <c r="E4349" t="s">
        <v>13338</v>
      </c>
      <c r="F4349" t="s">
        <v>10658</v>
      </c>
      <c r="G4349" s="2">
        <v>42948</v>
      </c>
      <c r="H4349" s="1">
        <v>29786</v>
      </c>
      <c r="I4349" s="1">
        <v>29662</v>
      </c>
      <c r="J4349" s="1">
        <v>29662</v>
      </c>
      <c r="K4349" s="1">
        <v>13082.7</v>
      </c>
    </row>
    <row r="4350" spans="1:11" x14ac:dyDescent="0.25">
      <c r="A4350" t="s">
        <v>13488</v>
      </c>
      <c r="B4350" t="s">
        <v>13487</v>
      </c>
      <c r="C4350" t="s">
        <v>9614</v>
      </c>
      <c r="D4350" t="s">
        <v>9613</v>
      </c>
      <c r="E4350" t="s">
        <v>13338</v>
      </c>
      <c r="F4350" t="s">
        <v>10658</v>
      </c>
      <c r="G4350" s="2">
        <v>42873</v>
      </c>
      <c r="H4350" s="1">
        <v>13197</v>
      </c>
      <c r="I4350" s="1">
        <v>12744</v>
      </c>
      <c r="J4350" s="1">
        <v>12744</v>
      </c>
      <c r="K4350" s="1">
        <v>6051.6</v>
      </c>
    </row>
    <row r="4351" spans="1:11" x14ac:dyDescent="0.25">
      <c r="A4351" t="s">
        <v>13486</v>
      </c>
      <c r="B4351" t="s">
        <v>13485</v>
      </c>
      <c r="C4351" t="s">
        <v>2976</v>
      </c>
      <c r="D4351" t="s">
        <v>2975</v>
      </c>
      <c r="E4351" t="s">
        <v>13338</v>
      </c>
      <c r="F4351" t="s">
        <v>10658</v>
      </c>
      <c r="G4351" s="2">
        <v>42948</v>
      </c>
      <c r="H4351" s="1">
        <v>833936</v>
      </c>
      <c r="I4351" s="1">
        <v>1119844</v>
      </c>
      <c r="J4351" s="1">
        <v>1119844</v>
      </c>
      <c r="K4351" s="1">
        <v>463731.9</v>
      </c>
    </row>
    <row r="4352" spans="1:11" x14ac:dyDescent="0.25">
      <c r="A4352" t="s">
        <v>13484</v>
      </c>
      <c r="B4352" t="s">
        <v>13483</v>
      </c>
      <c r="C4352" t="s">
        <v>13482</v>
      </c>
      <c r="D4352" t="s">
        <v>13481</v>
      </c>
      <c r="E4352" t="s">
        <v>13338</v>
      </c>
      <c r="F4352" t="s">
        <v>10658</v>
      </c>
      <c r="G4352" s="2">
        <v>42958</v>
      </c>
      <c r="H4352" s="1">
        <v>479329</v>
      </c>
      <c r="I4352" s="1">
        <v>446087</v>
      </c>
      <c r="J4352" s="1">
        <v>446087</v>
      </c>
      <c r="K4352" s="1">
        <v>185825.2</v>
      </c>
    </row>
    <row r="4353" spans="1:11" x14ac:dyDescent="0.25">
      <c r="A4353" t="s">
        <v>13480</v>
      </c>
      <c r="B4353" t="s">
        <v>13479</v>
      </c>
      <c r="C4353" t="s">
        <v>9195</v>
      </c>
      <c r="D4353" t="s">
        <v>9194</v>
      </c>
      <c r="E4353" t="s">
        <v>13338</v>
      </c>
      <c r="F4353" t="s">
        <v>10658</v>
      </c>
      <c r="G4353" s="2">
        <v>42969</v>
      </c>
      <c r="H4353" s="1">
        <v>154062</v>
      </c>
      <c r="I4353" s="1">
        <v>148923</v>
      </c>
      <c r="J4353" s="1">
        <v>148923</v>
      </c>
      <c r="K4353" s="1">
        <v>74461.5</v>
      </c>
    </row>
    <row r="4354" spans="1:11" x14ac:dyDescent="0.25">
      <c r="A4354" t="s">
        <v>13478</v>
      </c>
      <c r="B4354" t="s">
        <v>13477</v>
      </c>
      <c r="C4354" t="s">
        <v>13476</v>
      </c>
      <c r="D4354" t="s">
        <v>13475</v>
      </c>
      <c r="E4354" t="s">
        <v>13338</v>
      </c>
      <c r="F4354" t="s">
        <v>10658</v>
      </c>
      <c r="G4354" s="2">
        <v>42873</v>
      </c>
      <c r="H4354" s="1">
        <v>4870</v>
      </c>
      <c r="I4354" s="1">
        <v>4698</v>
      </c>
      <c r="J4354" s="1">
        <v>4698</v>
      </c>
      <c r="K4354" s="1">
        <v>2145.9</v>
      </c>
    </row>
    <row r="4355" spans="1:11" x14ac:dyDescent="0.25">
      <c r="A4355" t="s">
        <v>13474</v>
      </c>
      <c r="B4355" t="s">
        <v>13473</v>
      </c>
      <c r="C4355" t="s">
        <v>13472</v>
      </c>
      <c r="D4355" t="s">
        <v>13471</v>
      </c>
      <c r="E4355" t="s">
        <v>13338</v>
      </c>
      <c r="F4355" t="s">
        <v>10658</v>
      </c>
      <c r="G4355" s="2">
        <v>42873</v>
      </c>
      <c r="H4355" s="1">
        <v>2007</v>
      </c>
      <c r="I4355" s="1">
        <v>1997</v>
      </c>
      <c r="J4355" s="1">
        <v>1997</v>
      </c>
      <c r="K4355" s="1">
        <v>998.5</v>
      </c>
    </row>
    <row r="4356" spans="1:11" x14ac:dyDescent="0.25">
      <c r="A4356" t="s">
        <v>13470</v>
      </c>
      <c r="B4356" t="s">
        <v>13469</v>
      </c>
      <c r="C4356" t="s">
        <v>4525</v>
      </c>
      <c r="D4356" t="s">
        <v>4524</v>
      </c>
      <c r="E4356" t="s">
        <v>13338</v>
      </c>
      <c r="F4356" t="s">
        <v>10658</v>
      </c>
      <c r="G4356" s="2">
        <v>42964</v>
      </c>
      <c r="H4356" s="1">
        <v>45714</v>
      </c>
      <c r="I4356" s="1">
        <v>40021</v>
      </c>
      <c r="J4356" s="1">
        <v>40021</v>
      </c>
      <c r="K4356" s="1">
        <v>20010.5</v>
      </c>
    </row>
    <row r="4357" spans="1:11" x14ac:dyDescent="0.25">
      <c r="A4357" t="s">
        <v>13468</v>
      </c>
      <c r="B4357" t="s">
        <v>13467</v>
      </c>
      <c r="C4357" t="s">
        <v>6282</v>
      </c>
      <c r="D4357" t="s">
        <v>6281</v>
      </c>
      <c r="E4357" t="s">
        <v>13338</v>
      </c>
      <c r="F4357" t="s">
        <v>10658</v>
      </c>
      <c r="G4357" s="2">
        <v>42950</v>
      </c>
      <c r="H4357" s="1">
        <v>437432</v>
      </c>
      <c r="I4357" s="1">
        <v>431351</v>
      </c>
      <c r="J4357" s="1">
        <v>431351</v>
      </c>
      <c r="K4357" s="1">
        <v>181459</v>
      </c>
    </row>
    <row r="4358" spans="1:11" x14ac:dyDescent="0.25">
      <c r="A4358" t="s">
        <v>13466</v>
      </c>
      <c r="B4358" t="s">
        <v>13465</v>
      </c>
      <c r="C4358" t="s">
        <v>4483</v>
      </c>
      <c r="D4358" t="s">
        <v>4482</v>
      </c>
      <c r="E4358" t="s">
        <v>13338</v>
      </c>
      <c r="F4358" t="s">
        <v>10658</v>
      </c>
      <c r="G4358" s="2">
        <v>42873</v>
      </c>
      <c r="H4358" s="1">
        <v>75291</v>
      </c>
      <c r="I4358" s="1">
        <v>74098</v>
      </c>
      <c r="J4358" s="1">
        <v>74098</v>
      </c>
      <c r="K4358" s="1">
        <v>37049</v>
      </c>
    </row>
    <row r="4359" spans="1:11" x14ac:dyDescent="0.25">
      <c r="A4359" t="s">
        <v>13464</v>
      </c>
      <c r="B4359" t="s">
        <v>13463</v>
      </c>
      <c r="C4359" t="s">
        <v>13462</v>
      </c>
      <c r="D4359" t="s">
        <v>13461</v>
      </c>
      <c r="E4359" t="s">
        <v>13338</v>
      </c>
      <c r="F4359" t="s">
        <v>10658</v>
      </c>
      <c r="G4359" s="2">
        <v>42873</v>
      </c>
      <c r="H4359" s="1">
        <v>233602</v>
      </c>
      <c r="I4359" s="1">
        <v>226450</v>
      </c>
      <c r="J4359" s="1">
        <v>226450</v>
      </c>
      <c r="K4359" s="1">
        <v>94043.8</v>
      </c>
    </row>
    <row r="4360" spans="1:11" x14ac:dyDescent="0.25">
      <c r="A4360" t="s">
        <v>13460</v>
      </c>
      <c r="B4360" t="s">
        <v>13459</v>
      </c>
      <c r="C4360" t="s">
        <v>13458</v>
      </c>
      <c r="D4360" t="s">
        <v>13457</v>
      </c>
      <c r="E4360" t="s">
        <v>13338</v>
      </c>
      <c r="F4360" t="s">
        <v>4</v>
      </c>
      <c r="G4360" s="2">
        <v>42954</v>
      </c>
      <c r="H4360" s="1">
        <v>65406</v>
      </c>
      <c r="I4360" s="1">
        <v>65373</v>
      </c>
      <c r="J4360" s="1">
        <v>65373</v>
      </c>
      <c r="K4360" s="1">
        <v>32686.5</v>
      </c>
    </row>
    <row r="4361" spans="1:11" x14ac:dyDescent="0.25">
      <c r="A4361" t="s">
        <v>13456</v>
      </c>
      <c r="B4361" t="s">
        <v>13455</v>
      </c>
      <c r="C4361" t="s">
        <v>4659</v>
      </c>
      <c r="D4361" t="s">
        <v>4658</v>
      </c>
      <c r="E4361" t="s">
        <v>13338</v>
      </c>
      <c r="F4361" t="s">
        <v>10658</v>
      </c>
      <c r="G4361" s="2">
        <v>42993</v>
      </c>
      <c r="H4361" s="1">
        <v>11312</v>
      </c>
      <c r="I4361" s="1">
        <v>10924</v>
      </c>
      <c r="J4361" s="1">
        <v>10924</v>
      </c>
      <c r="K4361" s="1">
        <v>5462</v>
      </c>
    </row>
    <row r="4362" spans="1:11" x14ac:dyDescent="0.25">
      <c r="A4362" t="s">
        <v>13454</v>
      </c>
      <c r="B4362" t="s">
        <v>13453</v>
      </c>
      <c r="C4362" t="s">
        <v>13452</v>
      </c>
      <c r="D4362" t="s">
        <v>13451</v>
      </c>
      <c r="E4362" t="s">
        <v>13338</v>
      </c>
      <c r="F4362" t="s">
        <v>10658</v>
      </c>
      <c r="G4362" s="2">
        <v>42873</v>
      </c>
      <c r="H4362" s="1">
        <v>426311</v>
      </c>
      <c r="I4362" s="1">
        <v>424777</v>
      </c>
      <c r="J4362" s="1">
        <v>424777</v>
      </c>
      <c r="K4362" s="1">
        <v>185227.1</v>
      </c>
    </row>
    <row r="4363" spans="1:11" x14ac:dyDescent="0.25">
      <c r="A4363" t="s">
        <v>13450</v>
      </c>
      <c r="B4363" t="s">
        <v>13449</v>
      </c>
      <c r="C4363" t="s">
        <v>13448</v>
      </c>
      <c r="D4363" t="s">
        <v>13447</v>
      </c>
      <c r="E4363" t="s">
        <v>13338</v>
      </c>
      <c r="F4363" t="s">
        <v>10658</v>
      </c>
      <c r="G4363" s="2">
        <v>42991</v>
      </c>
      <c r="H4363" s="1">
        <v>157444</v>
      </c>
      <c r="I4363" s="1">
        <v>154216</v>
      </c>
      <c r="J4363" s="1">
        <v>154216</v>
      </c>
      <c r="K4363" s="1">
        <v>77108</v>
      </c>
    </row>
    <row r="4364" spans="1:11" x14ac:dyDescent="0.25">
      <c r="A4364" t="s">
        <v>13446</v>
      </c>
      <c r="B4364" t="s">
        <v>13445</v>
      </c>
      <c r="C4364" t="s">
        <v>5155</v>
      </c>
      <c r="D4364" t="s">
        <v>5154</v>
      </c>
      <c r="E4364" t="s">
        <v>13338</v>
      </c>
      <c r="F4364" t="s">
        <v>10658</v>
      </c>
      <c r="G4364" s="2">
        <v>42830</v>
      </c>
      <c r="H4364" s="1">
        <v>94168</v>
      </c>
      <c r="I4364" s="1">
        <v>91027</v>
      </c>
      <c r="J4364" s="1">
        <v>91027</v>
      </c>
      <c r="K4364" s="1">
        <v>45513.5</v>
      </c>
    </row>
    <row r="4365" spans="1:11" x14ac:dyDescent="0.25">
      <c r="A4365" t="s">
        <v>13444</v>
      </c>
      <c r="B4365" t="s">
        <v>13443</v>
      </c>
      <c r="C4365" t="s">
        <v>13442</v>
      </c>
      <c r="D4365" t="s">
        <v>13441</v>
      </c>
      <c r="E4365" t="s">
        <v>13338</v>
      </c>
      <c r="F4365" t="s">
        <v>10658</v>
      </c>
      <c r="G4365" s="2">
        <v>42873</v>
      </c>
      <c r="H4365" s="1">
        <v>130744</v>
      </c>
      <c r="I4365" s="1">
        <v>133489</v>
      </c>
      <c r="J4365" s="1">
        <v>133489</v>
      </c>
      <c r="K4365" s="1">
        <v>61296.7</v>
      </c>
    </row>
    <row r="4366" spans="1:11" x14ac:dyDescent="0.25">
      <c r="A4366" t="s">
        <v>13440</v>
      </c>
      <c r="B4366" t="s">
        <v>13439</v>
      </c>
      <c r="C4366" t="s">
        <v>6653</v>
      </c>
      <c r="D4366" t="s">
        <v>6652</v>
      </c>
      <c r="E4366" t="s">
        <v>13338</v>
      </c>
      <c r="F4366" t="s">
        <v>4</v>
      </c>
      <c r="G4366" s="2">
        <v>42860</v>
      </c>
      <c r="H4366" s="1">
        <v>165218</v>
      </c>
      <c r="I4366" s="1">
        <v>152208</v>
      </c>
      <c r="J4366" s="1">
        <v>152208</v>
      </c>
      <c r="K4366" s="1">
        <v>76104</v>
      </c>
    </row>
    <row r="4367" spans="1:11" x14ac:dyDescent="0.25">
      <c r="A4367" t="s">
        <v>13438</v>
      </c>
      <c r="B4367" t="s">
        <v>13437</v>
      </c>
      <c r="C4367" t="s">
        <v>13436</v>
      </c>
      <c r="D4367" t="s">
        <v>13435</v>
      </c>
      <c r="E4367" t="s">
        <v>13338</v>
      </c>
      <c r="F4367" t="s">
        <v>10658</v>
      </c>
      <c r="G4367" s="2">
        <v>42830</v>
      </c>
      <c r="H4367" s="1">
        <v>18540</v>
      </c>
      <c r="I4367" s="1">
        <v>15813</v>
      </c>
      <c r="J4367" s="1">
        <v>15813</v>
      </c>
      <c r="K4367" s="1">
        <v>7906.5</v>
      </c>
    </row>
    <row r="4368" spans="1:11" x14ac:dyDescent="0.25">
      <c r="A4368" t="s">
        <v>13434</v>
      </c>
      <c r="B4368" t="s">
        <v>13433</v>
      </c>
      <c r="C4368" t="s">
        <v>13432</v>
      </c>
      <c r="D4368" t="s">
        <v>13431</v>
      </c>
      <c r="E4368" t="s">
        <v>13338</v>
      </c>
      <c r="F4368" t="s">
        <v>4</v>
      </c>
      <c r="G4368" s="2">
        <v>42830</v>
      </c>
      <c r="H4368" s="1">
        <v>3828</v>
      </c>
      <c r="J4368" s="1">
        <v>3828</v>
      </c>
      <c r="K4368" s="1">
        <v>1914</v>
      </c>
    </row>
    <row r="4369" spans="1:11" x14ac:dyDescent="0.25">
      <c r="A4369" t="s">
        <v>13430</v>
      </c>
      <c r="B4369" t="s">
        <v>13429</v>
      </c>
      <c r="C4369" t="s">
        <v>8306</v>
      </c>
      <c r="D4369" t="s">
        <v>8305</v>
      </c>
      <c r="E4369" t="s">
        <v>13338</v>
      </c>
      <c r="F4369" t="s">
        <v>10658</v>
      </c>
      <c r="G4369" s="2">
        <v>42860</v>
      </c>
      <c r="H4369" s="1">
        <v>69914</v>
      </c>
      <c r="I4369" s="1">
        <v>67582</v>
      </c>
      <c r="J4369" s="1">
        <v>67582</v>
      </c>
      <c r="K4369" s="1">
        <v>33791</v>
      </c>
    </row>
    <row r="4370" spans="1:11" x14ac:dyDescent="0.25">
      <c r="A4370" t="s">
        <v>13428</v>
      </c>
      <c r="B4370" t="s">
        <v>13427</v>
      </c>
      <c r="C4370" t="s">
        <v>3716</v>
      </c>
      <c r="D4370" t="s">
        <v>3715</v>
      </c>
      <c r="E4370" t="s">
        <v>13338</v>
      </c>
      <c r="F4370" t="s">
        <v>10658</v>
      </c>
      <c r="G4370" s="2">
        <v>42977</v>
      </c>
      <c r="I4370" s="1">
        <v>119198</v>
      </c>
      <c r="J4370" s="1">
        <v>119198</v>
      </c>
      <c r="K4370" s="1">
        <v>55879.4</v>
      </c>
    </row>
    <row r="4371" spans="1:11" x14ac:dyDescent="0.25">
      <c r="A4371" t="s">
        <v>13426</v>
      </c>
      <c r="B4371" t="s">
        <v>13425</v>
      </c>
      <c r="C4371" t="s">
        <v>8280</v>
      </c>
      <c r="D4371" t="s">
        <v>8279</v>
      </c>
      <c r="E4371" t="s">
        <v>13338</v>
      </c>
      <c r="F4371" t="s">
        <v>10658</v>
      </c>
      <c r="G4371" s="2">
        <v>42860</v>
      </c>
      <c r="H4371" s="1">
        <v>172738</v>
      </c>
      <c r="I4371" s="1">
        <v>179650</v>
      </c>
      <c r="J4371" s="1">
        <v>179650</v>
      </c>
      <c r="K4371" s="1">
        <v>79184.5</v>
      </c>
    </row>
    <row r="4372" spans="1:11" x14ac:dyDescent="0.25">
      <c r="A4372" t="s">
        <v>13424</v>
      </c>
      <c r="B4372" t="s">
        <v>13423</v>
      </c>
      <c r="C4372" t="s">
        <v>3492</v>
      </c>
      <c r="D4372" t="s">
        <v>3491</v>
      </c>
      <c r="E4372" t="s">
        <v>13338</v>
      </c>
      <c r="F4372" t="s">
        <v>10658</v>
      </c>
      <c r="G4372" s="2">
        <v>43081</v>
      </c>
      <c r="H4372" s="1">
        <v>1466289</v>
      </c>
      <c r="I4372" s="1">
        <v>1330083</v>
      </c>
      <c r="J4372" s="1">
        <v>1330083</v>
      </c>
      <c r="K4372" s="1">
        <v>616316</v>
      </c>
    </row>
    <row r="4373" spans="1:11" x14ac:dyDescent="0.25">
      <c r="A4373" t="s">
        <v>13422</v>
      </c>
      <c r="B4373" t="s">
        <v>13421</v>
      </c>
      <c r="C4373" t="s">
        <v>13420</v>
      </c>
      <c r="D4373" t="s">
        <v>13419</v>
      </c>
      <c r="E4373" t="s">
        <v>13338</v>
      </c>
      <c r="F4373" t="s">
        <v>10658</v>
      </c>
      <c r="G4373" s="2">
        <v>42969</v>
      </c>
      <c r="H4373" s="1">
        <v>484282</v>
      </c>
      <c r="I4373" s="1">
        <v>472173</v>
      </c>
      <c r="J4373" s="1">
        <v>472173</v>
      </c>
      <c r="K4373" s="1">
        <v>193780.1</v>
      </c>
    </row>
    <row r="4374" spans="1:11" x14ac:dyDescent="0.25">
      <c r="A4374" t="s">
        <v>13418</v>
      </c>
      <c r="B4374" t="s">
        <v>13417</v>
      </c>
      <c r="C4374" t="s">
        <v>13416</v>
      </c>
      <c r="D4374" t="s">
        <v>13415</v>
      </c>
      <c r="E4374" t="s">
        <v>13338</v>
      </c>
      <c r="F4374" t="s">
        <v>10658</v>
      </c>
      <c r="G4374" s="2">
        <v>42873</v>
      </c>
      <c r="H4374" s="1">
        <v>18088</v>
      </c>
      <c r="I4374" s="1">
        <v>16191</v>
      </c>
      <c r="J4374" s="1">
        <v>16191</v>
      </c>
      <c r="K4374" s="1">
        <v>8095.5</v>
      </c>
    </row>
    <row r="4375" spans="1:11" x14ac:dyDescent="0.25">
      <c r="A4375" t="s">
        <v>13414</v>
      </c>
      <c r="B4375" t="s">
        <v>13413</v>
      </c>
      <c r="C4375" t="s">
        <v>13412</v>
      </c>
      <c r="D4375" t="s">
        <v>13411</v>
      </c>
      <c r="E4375" t="s">
        <v>13338</v>
      </c>
      <c r="F4375" t="s">
        <v>10658</v>
      </c>
      <c r="G4375" s="2">
        <v>42873</v>
      </c>
      <c r="H4375" s="1">
        <v>42822</v>
      </c>
      <c r="I4375" s="1">
        <v>41394</v>
      </c>
      <c r="J4375" s="1">
        <v>41394</v>
      </c>
      <c r="K4375" s="1">
        <v>20697</v>
      </c>
    </row>
    <row r="4376" spans="1:11" x14ac:dyDescent="0.25">
      <c r="A4376" t="s">
        <v>13410</v>
      </c>
      <c r="B4376" t="s">
        <v>13409</v>
      </c>
      <c r="C4376" t="s">
        <v>13408</v>
      </c>
      <c r="D4376" t="s">
        <v>13407</v>
      </c>
      <c r="E4376" t="s">
        <v>13338</v>
      </c>
      <c r="F4376" t="s">
        <v>10658</v>
      </c>
      <c r="G4376" s="2">
        <v>43080</v>
      </c>
      <c r="H4376" s="1">
        <v>480980</v>
      </c>
      <c r="I4376" s="1">
        <v>480482</v>
      </c>
      <c r="J4376" s="1">
        <v>480482</v>
      </c>
      <c r="K4376" s="1">
        <v>194525.2</v>
      </c>
    </row>
    <row r="4377" spans="1:11" x14ac:dyDescent="0.25">
      <c r="A4377" t="s">
        <v>13406</v>
      </c>
      <c r="B4377" t="s">
        <v>13405</v>
      </c>
      <c r="C4377" t="s">
        <v>5951</v>
      </c>
      <c r="D4377" t="s">
        <v>5950</v>
      </c>
      <c r="E4377" t="s">
        <v>13338</v>
      </c>
      <c r="F4377" t="s">
        <v>10658</v>
      </c>
      <c r="G4377" s="2">
        <v>43048</v>
      </c>
      <c r="H4377" s="1">
        <v>1206254</v>
      </c>
      <c r="I4377" s="1">
        <v>1351196</v>
      </c>
      <c r="J4377" s="1">
        <v>1351196</v>
      </c>
      <c r="K4377" s="1">
        <v>588060.6</v>
      </c>
    </row>
    <row r="4378" spans="1:11" x14ac:dyDescent="0.25">
      <c r="A4378" t="s">
        <v>13404</v>
      </c>
      <c r="B4378" t="s">
        <v>13403</v>
      </c>
      <c r="C4378" t="s">
        <v>10760</v>
      </c>
      <c r="D4378" t="s">
        <v>10759</v>
      </c>
      <c r="E4378" t="s">
        <v>13338</v>
      </c>
      <c r="F4378" t="s">
        <v>10658</v>
      </c>
      <c r="G4378" s="2">
        <v>42977</v>
      </c>
      <c r="I4378" s="1">
        <v>1330721</v>
      </c>
      <c r="J4378" s="1">
        <v>1330721</v>
      </c>
      <c r="K4378" s="1">
        <v>567877.6</v>
      </c>
    </row>
    <row r="4379" spans="1:11" x14ac:dyDescent="0.25">
      <c r="A4379" t="s">
        <v>13402</v>
      </c>
      <c r="B4379" t="s">
        <v>13401</v>
      </c>
      <c r="C4379" t="s">
        <v>7679</v>
      </c>
      <c r="D4379" t="s">
        <v>7678</v>
      </c>
      <c r="E4379" t="s">
        <v>13338</v>
      </c>
      <c r="F4379" t="s">
        <v>10658</v>
      </c>
      <c r="G4379" s="2">
        <v>42873</v>
      </c>
      <c r="H4379" s="1">
        <v>477231</v>
      </c>
      <c r="I4379" s="1">
        <v>509524</v>
      </c>
      <c r="J4379" s="1">
        <v>509524</v>
      </c>
      <c r="K4379" s="1">
        <v>213026.1</v>
      </c>
    </row>
    <row r="4380" spans="1:11" x14ac:dyDescent="0.25">
      <c r="A4380" t="s">
        <v>13400</v>
      </c>
      <c r="B4380" t="s">
        <v>13399</v>
      </c>
      <c r="C4380" t="s">
        <v>5175</v>
      </c>
      <c r="D4380" t="s">
        <v>5174</v>
      </c>
      <c r="E4380" t="s">
        <v>13338</v>
      </c>
      <c r="F4380" t="s">
        <v>10658</v>
      </c>
      <c r="G4380" s="2">
        <v>42964</v>
      </c>
      <c r="H4380" s="1">
        <v>278332</v>
      </c>
      <c r="I4380" s="1">
        <v>278323</v>
      </c>
      <c r="J4380" s="1">
        <v>278323</v>
      </c>
      <c r="K4380" s="1">
        <v>111329.2</v>
      </c>
    </row>
    <row r="4381" spans="1:11" x14ac:dyDescent="0.25">
      <c r="A4381" t="s">
        <v>13398</v>
      </c>
      <c r="B4381" t="s">
        <v>13397</v>
      </c>
      <c r="C4381" t="s">
        <v>4287</v>
      </c>
      <c r="D4381" t="s">
        <v>4286</v>
      </c>
      <c r="E4381" t="s">
        <v>13338</v>
      </c>
      <c r="F4381" t="s">
        <v>10658</v>
      </c>
      <c r="G4381" s="2">
        <v>42971</v>
      </c>
      <c r="H4381" s="1">
        <v>218588</v>
      </c>
      <c r="I4381" s="1">
        <v>229210</v>
      </c>
      <c r="J4381" s="1">
        <v>229210</v>
      </c>
      <c r="K4381" s="1">
        <v>101386.6</v>
      </c>
    </row>
    <row r="4382" spans="1:11" x14ac:dyDescent="0.25">
      <c r="A4382" t="s">
        <v>13396</v>
      </c>
      <c r="B4382" t="s">
        <v>13395</v>
      </c>
      <c r="C4382" t="s">
        <v>13394</v>
      </c>
      <c r="D4382" t="s">
        <v>13393</v>
      </c>
      <c r="E4382" t="s">
        <v>13338</v>
      </c>
      <c r="F4382" t="s">
        <v>10658</v>
      </c>
      <c r="G4382" s="2">
        <v>42971</v>
      </c>
      <c r="H4382" s="1">
        <v>104814</v>
      </c>
      <c r="I4382" s="1">
        <v>96956</v>
      </c>
      <c r="J4382" s="1">
        <v>96956</v>
      </c>
      <c r="K4382" s="1">
        <v>40829.800000000003</v>
      </c>
    </row>
    <row r="4383" spans="1:11" x14ac:dyDescent="0.25">
      <c r="A4383" t="s">
        <v>13392</v>
      </c>
      <c r="B4383" t="s">
        <v>13391</v>
      </c>
      <c r="C4383" t="s">
        <v>8495</v>
      </c>
      <c r="D4383" t="s">
        <v>8494</v>
      </c>
      <c r="E4383" t="s">
        <v>13338</v>
      </c>
      <c r="F4383" t="s">
        <v>10658</v>
      </c>
      <c r="G4383" s="2">
        <v>42948</v>
      </c>
      <c r="H4383" s="1">
        <v>1873447</v>
      </c>
      <c r="I4383" s="1">
        <v>1661173</v>
      </c>
      <c r="J4383" s="1">
        <v>1661173</v>
      </c>
      <c r="K4383" s="1">
        <v>755421.2</v>
      </c>
    </row>
    <row r="4384" spans="1:11" x14ac:dyDescent="0.25">
      <c r="A4384" t="s">
        <v>13390</v>
      </c>
      <c r="B4384" t="s">
        <v>13389</v>
      </c>
      <c r="C4384" t="s">
        <v>13388</v>
      </c>
      <c r="D4384" t="s">
        <v>13387</v>
      </c>
      <c r="E4384" t="s">
        <v>13338</v>
      </c>
      <c r="F4384" t="s">
        <v>10658</v>
      </c>
      <c r="G4384" s="2">
        <v>42830</v>
      </c>
      <c r="H4384" s="1">
        <v>141022</v>
      </c>
      <c r="I4384" s="1">
        <v>127830</v>
      </c>
      <c r="J4384" s="1">
        <v>127830</v>
      </c>
      <c r="K4384" s="1">
        <v>63915</v>
      </c>
    </row>
    <row r="4385" spans="1:11" x14ac:dyDescent="0.25">
      <c r="A4385" t="s">
        <v>13386</v>
      </c>
      <c r="B4385" t="s">
        <v>13385</v>
      </c>
      <c r="C4385" t="s">
        <v>2192</v>
      </c>
      <c r="D4385" t="s">
        <v>2191</v>
      </c>
      <c r="E4385" t="s">
        <v>13338</v>
      </c>
      <c r="F4385" t="s">
        <v>10658</v>
      </c>
      <c r="G4385" s="2">
        <v>42873</v>
      </c>
      <c r="H4385" s="1">
        <v>42020</v>
      </c>
      <c r="I4385" s="1">
        <v>37498</v>
      </c>
      <c r="J4385" s="1">
        <v>37498</v>
      </c>
      <c r="K4385" s="1">
        <v>18749</v>
      </c>
    </row>
    <row r="4386" spans="1:11" x14ac:dyDescent="0.25">
      <c r="A4386" t="s">
        <v>13384</v>
      </c>
      <c r="B4386" t="s">
        <v>13383</v>
      </c>
      <c r="C4386" t="s">
        <v>13382</v>
      </c>
      <c r="D4386" t="s">
        <v>13381</v>
      </c>
      <c r="E4386" t="s">
        <v>13338</v>
      </c>
      <c r="F4386" t="s">
        <v>10658</v>
      </c>
      <c r="G4386" s="2">
        <v>42830</v>
      </c>
      <c r="H4386" s="1">
        <v>248839</v>
      </c>
      <c r="I4386" s="1">
        <v>244042</v>
      </c>
      <c r="J4386" s="1">
        <v>244042</v>
      </c>
      <c r="K4386" s="1">
        <v>110783.3</v>
      </c>
    </row>
    <row r="4387" spans="1:11" x14ac:dyDescent="0.25">
      <c r="A4387" t="s">
        <v>13380</v>
      </c>
      <c r="B4387" t="s">
        <v>13379</v>
      </c>
      <c r="C4387" t="s">
        <v>13378</v>
      </c>
      <c r="D4387" t="s">
        <v>13377</v>
      </c>
      <c r="E4387" t="s">
        <v>13338</v>
      </c>
      <c r="F4387" t="s">
        <v>10658</v>
      </c>
      <c r="G4387" s="2">
        <v>42873</v>
      </c>
      <c r="H4387" s="1">
        <v>78278</v>
      </c>
      <c r="I4387" s="1">
        <v>76674</v>
      </c>
      <c r="J4387" s="1">
        <v>76674</v>
      </c>
      <c r="K4387" s="1">
        <v>30669.599999999999</v>
      </c>
    </row>
    <row r="4388" spans="1:11" x14ac:dyDescent="0.25">
      <c r="A4388" t="s">
        <v>13376</v>
      </c>
      <c r="B4388" t="s">
        <v>13375</v>
      </c>
      <c r="C4388" t="s">
        <v>7623</v>
      </c>
      <c r="D4388" t="s">
        <v>7622</v>
      </c>
      <c r="E4388" t="s">
        <v>13338</v>
      </c>
      <c r="F4388" t="s">
        <v>4</v>
      </c>
      <c r="G4388" s="2">
        <v>42873</v>
      </c>
      <c r="H4388" s="1">
        <v>770503</v>
      </c>
      <c r="I4388" s="1">
        <v>735497</v>
      </c>
      <c r="J4388" s="1">
        <v>735497</v>
      </c>
      <c r="K4388" s="1">
        <v>330433.5</v>
      </c>
    </row>
    <row r="4389" spans="1:11" x14ac:dyDescent="0.25">
      <c r="A4389" t="s">
        <v>13374</v>
      </c>
      <c r="B4389" t="s">
        <v>13373</v>
      </c>
      <c r="C4389" t="s">
        <v>13372</v>
      </c>
      <c r="D4389" t="s">
        <v>13371</v>
      </c>
      <c r="E4389" t="s">
        <v>13338</v>
      </c>
      <c r="F4389" t="s">
        <v>4</v>
      </c>
      <c r="G4389" s="2">
        <v>42873</v>
      </c>
      <c r="H4389" s="1">
        <v>2466</v>
      </c>
      <c r="J4389" s="1">
        <v>2466</v>
      </c>
      <c r="K4389" s="1">
        <v>1233</v>
      </c>
    </row>
    <row r="4390" spans="1:11" x14ac:dyDescent="0.25">
      <c r="A4390" t="s">
        <v>13370</v>
      </c>
      <c r="B4390" t="s">
        <v>13369</v>
      </c>
      <c r="C4390" t="s">
        <v>13368</v>
      </c>
      <c r="D4390" t="s">
        <v>13367</v>
      </c>
      <c r="E4390" t="s">
        <v>13338</v>
      </c>
      <c r="F4390" t="s">
        <v>10658</v>
      </c>
      <c r="G4390" s="2">
        <v>42873</v>
      </c>
      <c r="H4390" s="1">
        <v>3440</v>
      </c>
      <c r="I4390" s="1">
        <v>3847</v>
      </c>
      <c r="J4390" s="1">
        <v>3847</v>
      </c>
      <c r="K4390" s="1">
        <v>1923.5</v>
      </c>
    </row>
    <row r="4391" spans="1:11" x14ac:dyDescent="0.25">
      <c r="A4391" t="s">
        <v>13366</v>
      </c>
      <c r="B4391" t="s">
        <v>13365</v>
      </c>
      <c r="C4391" t="s">
        <v>13364</v>
      </c>
      <c r="D4391" t="s">
        <v>13363</v>
      </c>
      <c r="E4391" t="s">
        <v>13338</v>
      </c>
      <c r="F4391" t="s">
        <v>10658</v>
      </c>
      <c r="G4391" s="2">
        <v>42873</v>
      </c>
      <c r="H4391" s="1">
        <v>48325</v>
      </c>
      <c r="I4391" s="1">
        <v>41063</v>
      </c>
      <c r="J4391" s="1">
        <v>41063</v>
      </c>
      <c r="K4391" s="1">
        <v>20531.5</v>
      </c>
    </row>
    <row r="4392" spans="1:11" x14ac:dyDescent="0.25">
      <c r="A4392" t="s">
        <v>13362</v>
      </c>
      <c r="B4392" t="s">
        <v>13361</v>
      </c>
      <c r="C4392" t="s">
        <v>6276</v>
      </c>
      <c r="D4392" t="s">
        <v>6275</v>
      </c>
      <c r="E4392" t="s">
        <v>13338</v>
      </c>
      <c r="F4392" t="s">
        <v>10658</v>
      </c>
      <c r="G4392" s="2">
        <v>42955</v>
      </c>
      <c r="H4392" s="1">
        <v>7304344</v>
      </c>
      <c r="I4392" s="1">
        <v>7337503</v>
      </c>
      <c r="J4392" s="1">
        <v>7337503</v>
      </c>
      <c r="K4392" s="1">
        <v>3565013.9</v>
      </c>
    </row>
    <row r="4393" spans="1:11" x14ac:dyDescent="0.25">
      <c r="A4393" t="s">
        <v>13360</v>
      </c>
      <c r="B4393" t="s">
        <v>13359</v>
      </c>
      <c r="C4393" t="s">
        <v>13358</v>
      </c>
      <c r="D4393" t="s">
        <v>13357</v>
      </c>
      <c r="E4393" t="s">
        <v>13338</v>
      </c>
      <c r="F4393" t="s">
        <v>10658</v>
      </c>
      <c r="G4393" s="2">
        <v>42955</v>
      </c>
      <c r="I4393" s="1">
        <v>42537</v>
      </c>
      <c r="J4393" s="1">
        <v>42537</v>
      </c>
      <c r="K4393" s="1">
        <v>17014.8</v>
      </c>
    </row>
    <row r="4394" spans="1:11" x14ac:dyDescent="0.25">
      <c r="A4394" t="s">
        <v>13356</v>
      </c>
      <c r="B4394" t="s">
        <v>13355</v>
      </c>
      <c r="C4394" t="s">
        <v>13354</v>
      </c>
      <c r="D4394" t="s">
        <v>13353</v>
      </c>
      <c r="E4394" t="s">
        <v>13338</v>
      </c>
      <c r="F4394" t="s">
        <v>10658</v>
      </c>
      <c r="G4394" s="2">
        <v>42873</v>
      </c>
      <c r="H4394" s="1">
        <v>13673</v>
      </c>
      <c r="I4394" s="1">
        <v>13217</v>
      </c>
      <c r="J4394" s="1">
        <v>13217</v>
      </c>
      <c r="K4394" s="1">
        <v>6608.5</v>
      </c>
    </row>
    <row r="4395" spans="1:11" x14ac:dyDescent="0.25">
      <c r="A4395" t="s">
        <v>13352</v>
      </c>
      <c r="B4395" t="s">
        <v>13351</v>
      </c>
      <c r="C4395" t="s">
        <v>3746</v>
      </c>
      <c r="D4395" t="s">
        <v>3745</v>
      </c>
      <c r="E4395" t="s">
        <v>13338</v>
      </c>
      <c r="F4395" t="s">
        <v>10658</v>
      </c>
      <c r="G4395" s="2">
        <v>42873</v>
      </c>
      <c r="H4395" s="1">
        <v>1871356</v>
      </c>
      <c r="I4395" s="1">
        <v>1849894</v>
      </c>
      <c r="J4395" s="1">
        <v>1849894</v>
      </c>
      <c r="K4395" s="1">
        <v>774853.2</v>
      </c>
    </row>
    <row r="4396" spans="1:11" x14ac:dyDescent="0.25">
      <c r="A4396" t="s">
        <v>13350</v>
      </c>
      <c r="B4396" t="s">
        <v>13349</v>
      </c>
      <c r="C4396" t="s">
        <v>6005</v>
      </c>
      <c r="D4396" t="s">
        <v>6004</v>
      </c>
      <c r="E4396" t="s">
        <v>13338</v>
      </c>
      <c r="F4396" t="s">
        <v>4</v>
      </c>
      <c r="G4396" s="2">
        <v>42873</v>
      </c>
      <c r="H4396" s="1">
        <v>527892</v>
      </c>
      <c r="I4396" s="1">
        <v>520447</v>
      </c>
      <c r="J4396" s="1">
        <v>520447</v>
      </c>
      <c r="K4396" s="1">
        <v>222578.5</v>
      </c>
    </row>
    <row r="4397" spans="1:11" x14ac:dyDescent="0.25">
      <c r="A4397" t="s">
        <v>13348</v>
      </c>
      <c r="B4397" t="s">
        <v>13347</v>
      </c>
      <c r="C4397" t="s">
        <v>13346</v>
      </c>
      <c r="D4397" t="s">
        <v>13345</v>
      </c>
      <c r="E4397" t="s">
        <v>13338</v>
      </c>
      <c r="F4397" t="s">
        <v>10658</v>
      </c>
      <c r="G4397" s="2">
        <v>42760</v>
      </c>
      <c r="H4397" s="1">
        <v>23072</v>
      </c>
      <c r="I4397" s="1">
        <v>22957</v>
      </c>
      <c r="J4397" s="1">
        <v>22957</v>
      </c>
      <c r="K4397" s="1">
        <v>11478.5</v>
      </c>
    </row>
    <row r="4398" spans="1:11" x14ac:dyDescent="0.25">
      <c r="A4398" t="s">
        <v>13344</v>
      </c>
      <c r="B4398" t="s">
        <v>13343</v>
      </c>
      <c r="C4398" t="s">
        <v>3968</v>
      </c>
      <c r="D4398" t="s">
        <v>3967</v>
      </c>
      <c r="E4398" t="s">
        <v>13338</v>
      </c>
      <c r="F4398" t="s">
        <v>10658</v>
      </c>
      <c r="G4398" s="2">
        <v>42977</v>
      </c>
      <c r="H4398" s="1">
        <v>782602</v>
      </c>
      <c r="I4398" s="1">
        <v>876755</v>
      </c>
      <c r="J4398" s="1">
        <v>876755</v>
      </c>
      <c r="K4398" s="1">
        <v>409887</v>
      </c>
    </row>
    <row r="4399" spans="1:11" x14ac:dyDescent="0.25">
      <c r="A4399" t="s">
        <v>13342</v>
      </c>
      <c r="B4399" t="s">
        <v>13341</v>
      </c>
      <c r="C4399" t="s">
        <v>13340</v>
      </c>
      <c r="D4399" t="s">
        <v>13339</v>
      </c>
      <c r="E4399" t="s">
        <v>13338</v>
      </c>
      <c r="F4399" t="s">
        <v>10658</v>
      </c>
      <c r="G4399" s="2">
        <v>42830</v>
      </c>
      <c r="H4399" s="1">
        <v>66689</v>
      </c>
      <c r="I4399" s="1">
        <v>66357</v>
      </c>
      <c r="J4399" s="1">
        <v>66357</v>
      </c>
      <c r="K4399" s="1">
        <v>33178.5</v>
      </c>
    </row>
    <row r="4400" spans="1:11" x14ac:dyDescent="0.25">
      <c r="A4400" t="s">
        <v>10485</v>
      </c>
      <c r="D4400">
        <f>SUBTOTAL(103,Tabulka9[IČO klienta])</f>
        <v>4398</v>
      </c>
      <c r="G4400"/>
      <c r="H4400" s="7"/>
      <c r="I4400" s="7"/>
      <c r="J4400" s="3">
        <f>SUBTOTAL(109,Tabulka9[Pojistné])</f>
        <v>970574627.1500001</v>
      </c>
      <c r="K4400" s="3">
        <f>SUBTOTAL(109,Tabulka9[Výše podpory])</f>
        <v>428792028.6614005</v>
      </c>
    </row>
  </sheetData>
  <pageMargins left="0.70866141732283472" right="0.70866141732283472" top="0.78740157480314965" bottom="0.78740157480314965" header="0.31496062992125984" footer="0.31496062992125984"/>
  <pageSetup paperSize="9" scale="58" fitToHeight="0" orientation="landscape" verticalDpi="0" r:id="rId1"/>
  <headerFooter>
    <oddHeader>&amp;LPGRLF, a.s.&amp;CZúčtování se SR 2017&amp;RPodpora pojištění</oddHeader>
    <oddFooter>&amp;L&amp;D&amp;R&amp;P/&amp;N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15</vt:i4>
      </vt:variant>
      <vt:variant>
        <vt:lpstr>Pojmenované oblasti</vt:lpstr>
      </vt:variant>
      <vt:variant>
        <vt:i4>15</vt:i4>
      </vt:variant>
    </vt:vector>
  </HeadingPairs>
  <TitlesOfParts>
    <vt:vector size="30" baseType="lpstr">
      <vt:lpstr>I-Zemědělec</vt:lpstr>
      <vt:lpstr>Podpora nákupu půdy</vt:lpstr>
      <vt:lpstr>Zpracovatel dřeva</vt:lpstr>
      <vt:lpstr>Lesní hospodář</vt:lpstr>
      <vt:lpstr>Lesní školkař</vt:lpstr>
      <vt:lpstr>Půda - snížení jistiny</vt:lpstr>
      <vt:lpstr>Zpracovatel</vt:lpstr>
      <vt:lpstr>Zajištění úvěru</vt:lpstr>
      <vt:lpstr>Podpora pojištění</vt:lpstr>
      <vt:lpstr>Pojištění lesní školky</vt:lpstr>
      <vt:lpstr>Pojištění lesní porosty</vt:lpstr>
      <vt:lpstr>Úvěry na nákup půdy</vt:lpstr>
      <vt:lpstr>Investiční úvěry</vt:lpstr>
      <vt:lpstr>Provozní úvěry</vt:lpstr>
      <vt:lpstr>Provozní úvěry ČMSCH</vt:lpstr>
      <vt:lpstr>'Investiční úvěry'!Názvy_tisku</vt:lpstr>
      <vt:lpstr>'I-Zemědělec'!Názvy_tisku</vt:lpstr>
      <vt:lpstr>'Lesní hospodář'!Názvy_tisku</vt:lpstr>
      <vt:lpstr>'Lesní školkař'!Názvy_tisku</vt:lpstr>
      <vt:lpstr>'Podpora nákupu půdy'!Názvy_tisku</vt:lpstr>
      <vt:lpstr>'Podpora pojištění'!Názvy_tisku</vt:lpstr>
      <vt:lpstr>'Pojištění lesní porosty'!Názvy_tisku</vt:lpstr>
      <vt:lpstr>'Pojištění lesní školky'!Názvy_tisku</vt:lpstr>
      <vt:lpstr>'Provozní úvěry'!Názvy_tisku</vt:lpstr>
      <vt:lpstr>'Provozní úvěry ČMSCH'!Názvy_tisku</vt:lpstr>
      <vt:lpstr>'Půda - snížení jistiny'!Názvy_tisku</vt:lpstr>
      <vt:lpstr>'Úvěry na nákup půdy'!Názvy_tisku</vt:lpstr>
      <vt:lpstr>'Zajištění úvěru'!Názvy_tisku</vt:lpstr>
      <vt:lpstr>Zpracovatel!Názvy_tisku</vt:lpstr>
      <vt:lpstr>'Zpracovatel dřeva'!Názvy_tisku</vt:lpstr>
    </vt:vector>
  </TitlesOfParts>
  <Company>PGRLF,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Tureček Petr</dc:creator>
  <cp:lastModifiedBy>Rychtar Vojtěch</cp:lastModifiedBy>
  <cp:lastPrinted>2018-01-31T09:16:13Z</cp:lastPrinted>
  <dcterms:created xsi:type="dcterms:W3CDTF">2015-12-22T10:17:56Z</dcterms:created>
  <dcterms:modified xsi:type="dcterms:W3CDTF">2020-07-29T14:39:29Z</dcterms:modified>
</cp:coreProperties>
</file>